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<sst xmlns="http://schemas.openxmlformats.org/spreadsheetml/2006/main" count="67" uniqueCount="58">
  <si>
    <t>Звіт</t>
  </si>
  <si>
    <t xml:space="preserve">про результати виконання </t>
  </si>
  <si>
    <t>назва міської цільової програми</t>
  </si>
  <si>
    <t>1. Виконання заходів Програми</t>
  </si>
  <si>
    <t>№ з/п</t>
  </si>
  <si>
    <t>Пріоритетні завдання</t>
  </si>
  <si>
    <t>Зміст заходів</t>
  </si>
  <si>
    <t>Термін виконання</t>
  </si>
  <si>
    <t>Виконавці</t>
  </si>
  <si>
    <t>Річний обсяг фінансування, тис.грн.</t>
  </si>
  <si>
    <t>Фактично профінансовано у звітному періоді, тис.грн.</t>
  </si>
  <si>
    <t>Відсоток виконання заходу, %</t>
  </si>
  <si>
    <t>Інформація про виконання, або причини невиконання заходу</t>
  </si>
  <si>
    <t xml:space="preserve">Відповідальний виконавець Програми: Управління розвитку інформаційних технологій міської </t>
  </si>
  <si>
    <t>Термін реалізації Програми 2015-2017 роки</t>
  </si>
  <si>
    <t>Складання технічного завдання за результатами обстеження напрямків діяльності Житомирської міської ради</t>
  </si>
  <si>
    <t>2015 рік</t>
  </si>
  <si>
    <t>Придбання програмного продукту для впровадження геоінформаційної системи.</t>
  </si>
  <si>
    <t>Розробка технічного завдання</t>
  </si>
  <si>
    <t xml:space="preserve">Технічні вимоги розроблені </t>
  </si>
  <si>
    <t>Оновлення мережевої, комп'ютерної,  орг. та іншої техніки.</t>
  </si>
  <si>
    <t>Придбання комп’ютерної техніки, серверів, мережевого та програмного забезпечення для виконавчих органів міської ради та КП підпорядкованих міській раді</t>
  </si>
  <si>
    <t>2016-2017</t>
  </si>
  <si>
    <t>- Управління розвитку інформаційних технологій міської ради</t>
  </si>
  <si>
    <t>- Управління розвитку інформаційних технологій міської ради
'- Планово-фінансовий відділ  міської ради</t>
  </si>
  <si>
    <t>Створення системи електронного документообігу та порталу, забезпечення програмними засобами необхідними для функціонування системи</t>
  </si>
  <si>
    <t xml:space="preserve"> Впровадження системи електронного документообігу та внутрішнього порталу в підрозділах міської ради та КП підпорядкованих міській раді, закупівля супутнього програмного забезпечення необхідного для функціонування СЕДО</t>
  </si>
  <si>
    <t>Придбання комп’ютерної техніки для забезпечення  діяльності міської ради та виконавчих органів ради</t>
  </si>
  <si>
    <t>- Департамент містобудування та земельних відносин</t>
  </si>
  <si>
    <t>Покращення інфраструктури  для впровадження програми «еМісто»</t>
  </si>
  <si>
    <t>Організація єдиної кабельної мережі між структурними підрозділами міської ради</t>
  </si>
  <si>
    <t>Придбання технічних та програмних засобів</t>
  </si>
  <si>
    <t> </t>
  </si>
  <si>
    <t>Придбання серверів та мережевого обладнання для створення реєстру територіальної громади</t>
  </si>
  <si>
    <t>Придбання програмного забезпечення для створення реєстру територіальної громади</t>
  </si>
  <si>
    <t>Придбання антивірусного забезпечення</t>
  </si>
  <si>
    <t>- Управління ведення реєстру територіальної громади
'- Управління розвитку інформаційних технологій міської ради
'- Планово-фінансовий відділ  міської ради
'- Відділ господарського забезпечення</t>
  </si>
  <si>
    <t>Придбання кондиціонера в серверну кімнату</t>
  </si>
  <si>
    <t>- Планово-фінансовий відділ  міської ради
'- Відділ господарського забезпечення</t>
  </si>
  <si>
    <t>Міської цільової програма "е-Місто" на 2015-2017 роки</t>
  </si>
  <si>
    <t>- Управління розвитку інформаційних технологій міської ради
'- Планово-фінансовий відділ  міської ради
'-Департамент містобудування та земельних відносин
'- Департамент бюджету та фінансів
'- Департамент праці та соціального захисту населення
'- Управління житлового господарства
'- Управління капітального будівництва
'- Управління комунального господарства
'- Управління культури
'- Управління освіти
'- Управління охорони здоров’я</t>
  </si>
  <si>
    <t>Економія коштів при проведенні закупівлі</t>
  </si>
  <si>
    <t xml:space="preserve">Економія коштів при проведенні закупівлі. </t>
  </si>
  <si>
    <t xml:space="preserve">Доопрацьовуються модулі підключень виконавчих органів ради, на завершальному єтапі створення системи електронного документообігу в виконавчих органах міської ради міської ради </t>
  </si>
  <si>
    <t>Забезпечення доступу до Єдиного державного демографічного реєстру</t>
  </si>
  <si>
    <t>Кошти не виділялися</t>
  </si>
  <si>
    <t>Всього:</t>
  </si>
  <si>
    <t>Дата і номер рішення міської ради, яким затверджено Програму від 14.05.2015 року № 905  "Про затвердження міської цільової програми «е-Місто» на 2015-2017 роки"</t>
  </si>
  <si>
    <t xml:space="preserve"> Економія коштів при проведенні закупівлі. </t>
  </si>
  <si>
    <t>Виконуються роботи по створенню нових звітів та функціональних можливостей реєстру територіальної громади</t>
  </si>
  <si>
    <t>Здійснена закупівля</t>
  </si>
  <si>
    <t>Начальник управління</t>
  </si>
  <si>
    <t>І.В. Дзюбенко</t>
  </si>
  <si>
    <t>- Управління розвитку інформаційних технологій міської ради,
'- КП "Міський інформаційний центр" Житомирської міської ради, 
фірма - підрядник</t>
  </si>
  <si>
    <t>за 2017 рік</t>
  </si>
  <si>
    <t>Організовано кабельне зєднання з трьома виконавчими органами ради,  проведення обстеженj, ремонт та налаштування структурованої кабельної мережі</t>
  </si>
  <si>
    <t>Центр надання адміністративних послуг
- Управління розвитку інформаційних технологій міської ради
- Планово-фінансовий відділ  міської ради
- відділ господарського забезпечення</t>
  </si>
  <si>
    <t>Не проведена процедура закупівлі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</si>
</sst>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27" fillId="21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96" fontId="3" fillId="0" borderId="0" xfId="0" applyNumberFormat="1" applyFont="1" applyAlignment="1">
      <alignment horizontal="center" vertical="center"/>
    </xf>
    <xf numFmtId="196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196" fontId="3" fillId="0" borderId="0" xfId="0" applyNumberFormat="1" applyFont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left" vertical="center" wrapText="1"/>
    </xf>
    <xf numFmtId="196" fontId="3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 quotePrefix="1">
      <alignment wrapText="1"/>
    </xf>
    <xf numFmtId="19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41" fillId="0" borderId="10" xfId="0" applyFont="1" applyFill="1" applyBorder="1" applyAlignment="1" quotePrefix="1">
      <alignment vertical="top" wrapText="1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196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85" zoomScaleNormal="55" zoomScaleSheetLayoutView="85" zoomScalePageLayoutView="0" workbookViewId="0" topLeftCell="A1">
      <selection activeCell="R14" sqref="R14"/>
    </sheetView>
  </sheetViews>
  <sheetFormatPr defaultColWidth="9.140625" defaultRowHeight="12.75"/>
  <cols>
    <col min="1" max="1" width="4.28125" style="3" customWidth="1"/>
    <col min="2" max="2" width="19.28125" style="9" customWidth="1"/>
    <col min="3" max="3" width="27.00390625" style="3" customWidth="1"/>
    <col min="4" max="4" width="9.57421875" style="7" customWidth="1"/>
    <col min="5" max="5" width="36.57421875" style="3" customWidth="1"/>
    <col min="6" max="8" width="9.00390625" style="5" customWidth="1"/>
    <col min="9" max="9" width="22.00390625" style="3" customWidth="1"/>
    <col min="10" max="16384" width="9.140625" style="3" customWidth="1"/>
  </cols>
  <sheetData>
    <row r="1" spans="1:9" ht="15.75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1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2" t="s">
        <v>39</v>
      </c>
      <c r="B3" s="32"/>
      <c r="C3" s="32"/>
      <c r="D3" s="32"/>
      <c r="E3" s="32"/>
      <c r="F3" s="32"/>
      <c r="G3" s="32"/>
      <c r="H3" s="32"/>
      <c r="I3" s="32"/>
    </row>
    <row r="4" spans="1:9" ht="15.75">
      <c r="A4" s="34" t="s">
        <v>2</v>
      </c>
      <c r="B4" s="34"/>
      <c r="C4" s="34"/>
      <c r="D4" s="34"/>
      <c r="E4" s="34"/>
      <c r="F4" s="34"/>
      <c r="G4" s="34"/>
      <c r="H4" s="34"/>
      <c r="I4" s="34"/>
    </row>
    <row r="5" spans="1:9" ht="15.75">
      <c r="A5" s="32" t="s">
        <v>54</v>
      </c>
      <c r="B5" s="32"/>
      <c r="C5" s="32"/>
      <c r="D5" s="32"/>
      <c r="E5" s="32"/>
      <c r="F5" s="32"/>
      <c r="G5" s="32"/>
      <c r="H5" s="32"/>
      <c r="I5" s="32"/>
    </row>
    <row r="6" spans="1:9" ht="15.75">
      <c r="A6" s="33" t="s">
        <v>47</v>
      </c>
      <c r="B6" s="33"/>
      <c r="C6" s="33"/>
      <c r="D6" s="33"/>
      <c r="E6" s="33"/>
      <c r="F6" s="33"/>
      <c r="G6" s="33"/>
      <c r="H6" s="33"/>
      <c r="I6" s="33"/>
    </row>
    <row r="7" spans="1:9" ht="15.75">
      <c r="A7" s="33" t="s">
        <v>13</v>
      </c>
      <c r="B7" s="33"/>
      <c r="C7" s="33"/>
      <c r="D7" s="33"/>
      <c r="E7" s="33"/>
      <c r="F7" s="33"/>
      <c r="G7" s="33"/>
      <c r="H7" s="33"/>
      <c r="I7" s="33"/>
    </row>
    <row r="8" spans="1:9" ht="15.75">
      <c r="A8" s="33" t="s">
        <v>14</v>
      </c>
      <c r="B8" s="33"/>
      <c r="C8" s="33"/>
      <c r="D8" s="33"/>
      <c r="E8" s="33"/>
      <c r="F8" s="33"/>
      <c r="G8" s="33"/>
      <c r="H8" s="33"/>
      <c r="I8" s="33"/>
    </row>
    <row r="9" spans="1:9" ht="15.75">
      <c r="A9" s="33" t="s">
        <v>3</v>
      </c>
      <c r="B9" s="33"/>
      <c r="C9" s="33"/>
      <c r="D9" s="33"/>
      <c r="E9" s="33"/>
      <c r="F9" s="2"/>
      <c r="G9" s="2"/>
      <c r="H9" s="2"/>
      <c r="I9" s="1"/>
    </row>
    <row r="10" spans="1:9" ht="76.5">
      <c r="A10" s="4" t="s">
        <v>4</v>
      </c>
      <c r="B10" s="8" t="s">
        <v>5</v>
      </c>
      <c r="C10" s="4" t="s">
        <v>6</v>
      </c>
      <c r="D10" s="4" t="s">
        <v>7</v>
      </c>
      <c r="E10" s="4" t="s">
        <v>8</v>
      </c>
      <c r="F10" s="6" t="s">
        <v>9</v>
      </c>
      <c r="G10" s="6" t="s">
        <v>10</v>
      </c>
      <c r="H10" s="6" t="s">
        <v>11</v>
      </c>
      <c r="I10" s="4" t="s">
        <v>12</v>
      </c>
    </row>
    <row r="11" spans="1:9" ht="12.75">
      <c r="A11" s="10">
        <v>1</v>
      </c>
      <c r="B11" s="35">
        <v>2</v>
      </c>
      <c r="C11" s="10">
        <v>3</v>
      </c>
      <c r="D11" s="10">
        <v>4</v>
      </c>
      <c r="E11" s="10">
        <v>5</v>
      </c>
      <c r="F11" s="13">
        <v>6</v>
      </c>
      <c r="G11" s="13">
        <v>7</v>
      </c>
      <c r="H11" s="13">
        <v>8</v>
      </c>
      <c r="I11" s="10">
        <v>9</v>
      </c>
    </row>
    <row r="12" spans="1:9" ht="63.75">
      <c r="A12" s="10">
        <v>1</v>
      </c>
      <c r="B12" s="12" t="s">
        <v>18</v>
      </c>
      <c r="C12" s="12" t="s">
        <v>15</v>
      </c>
      <c r="D12" s="10" t="s">
        <v>16</v>
      </c>
      <c r="E12" s="14" t="s">
        <v>53</v>
      </c>
      <c r="F12" s="15">
        <v>90</v>
      </c>
      <c r="G12" s="15">
        <v>0</v>
      </c>
      <c r="H12" s="15">
        <f>G12/F12*100</f>
        <v>0</v>
      </c>
      <c r="I12" s="10" t="s">
        <v>19</v>
      </c>
    </row>
    <row r="13" spans="1:11" ht="76.5">
      <c r="A13" s="10">
        <v>2</v>
      </c>
      <c r="B13" s="12" t="s">
        <v>20</v>
      </c>
      <c r="C13" s="12" t="s">
        <v>21</v>
      </c>
      <c r="D13" s="10" t="s">
        <v>22</v>
      </c>
      <c r="E13" s="14" t="s">
        <v>24</v>
      </c>
      <c r="F13" s="15">
        <v>5900</v>
      </c>
      <c r="G13" s="15">
        <f>(1539481.96-305000+204254.46+41868+230094+333999+754161+1699999+299900)/1000+(80750+64600)/1000</f>
        <v>4944.10742</v>
      </c>
      <c r="H13" s="15">
        <f aca="true" t="shared" si="0" ref="H13:H22">G13/F13*100</f>
        <v>83.79843084745762</v>
      </c>
      <c r="I13" s="10" t="s">
        <v>48</v>
      </c>
      <c r="K13" s="11"/>
    </row>
    <row r="14" spans="1:9" ht="178.5" customHeight="1">
      <c r="A14" s="10">
        <v>3</v>
      </c>
      <c r="B14" s="16" t="s">
        <v>25</v>
      </c>
      <c r="C14" s="16" t="s">
        <v>26</v>
      </c>
      <c r="D14" s="17" t="s">
        <v>22</v>
      </c>
      <c r="E14" s="18" t="s">
        <v>40</v>
      </c>
      <c r="F14" s="19">
        <v>790</v>
      </c>
      <c r="G14" s="19">
        <f>157.3*4+63.3</f>
        <v>692.5</v>
      </c>
      <c r="H14" s="15">
        <f t="shared" si="0"/>
        <v>87.65822784810126</v>
      </c>
      <c r="I14" s="10" t="s">
        <v>43</v>
      </c>
    </row>
    <row r="15" spans="1:9" ht="76.5">
      <c r="A15" s="20"/>
      <c r="B15" s="16" t="s">
        <v>27</v>
      </c>
      <c r="C15" s="16" t="s">
        <v>27</v>
      </c>
      <c r="D15" s="17" t="s">
        <v>22</v>
      </c>
      <c r="E15" s="18" t="s">
        <v>24</v>
      </c>
      <c r="F15" s="19">
        <v>600</v>
      </c>
      <c r="G15" s="19">
        <f>499288.68/1000</f>
        <v>499.28868</v>
      </c>
      <c r="H15" s="15">
        <f>G15/F15*100</f>
        <v>83.21478</v>
      </c>
      <c r="I15" s="10" t="s">
        <v>42</v>
      </c>
    </row>
    <row r="16" spans="1:9" ht="76.5">
      <c r="A16" s="20"/>
      <c r="B16" s="16" t="s">
        <v>17</v>
      </c>
      <c r="C16" s="16" t="s">
        <v>17</v>
      </c>
      <c r="D16" s="17">
        <v>2017</v>
      </c>
      <c r="E16" s="18" t="s">
        <v>28</v>
      </c>
      <c r="F16" s="19">
        <v>400</v>
      </c>
      <c r="G16" s="19">
        <v>0</v>
      </c>
      <c r="H16" s="15">
        <f t="shared" si="0"/>
        <v>0</v>
      </c>
      <c r="I16" s="10" t="s">
        <v>57</v>
      </c>
    </row>
    <row r="17" spans="1:9" ht="102">
      <c r="A17" s="20"/>
      <c r="B17" s="16" t="s">
        <v>29</v>
      </c>
      <c r="C17" s="16" t="s">
        <v>30</v>
      </c>
      <c r="D17" s="17">
        <v>2017</v>
      </c>
      <c r="E17" s="21" t="s">
        <v>23</v>
      </c>
      <c r="F17" s="19">
        <v>190</v>
      </c>
      <c r="G17" s="19">
        <f>(2900+7080+48859+3500)/1000</f>
        <v>62.339</v>
      </c>
      <c r="H17" s="15">
        <f t="shared" si="0"/>
        <v>32.81</v>
      </c>
      <c r="I17" s="10" t="s">
        <v>55</v>
      </c>
    </row>
    <row r="18" spans="1:9" ht="76.5">
      <c r="A18" s="20"/>
      <c r="B18" s="16" t="s">
        <v>31</v>
      </c>
      <c r="C18" s="16" t="s">
        <v>33</v>
      </c>
      <c r="D18" s="17">
        <v>2017</v>
      </c>
      <c r="E18" s="18" t="s">
        <v>36</v>
      </c>
      <c r="F18" s="19">
        <v>305</v>
      </c>
      <c r="G18" s="19">
        <v>305</v>
      </c>
      <c r="H18" s="15">
        <f t="shared" si="0"/>
        <v>100</v>
      </c>
      <c r="I18" s="10" t="s">
        <v>50</v>
      </c>
    </row>
    <row r="19" spans="1:9" ht="76.5">
      <c r="A19" s="20"/>
      <c r="B19" s="16" t="s">
        <v>32</v>
      </c>
      <c r="C19" s="16" t="s">
        <v>34</v>
      </c>
      <c r="D19" s="17">
        <v>2017</v>
      </c>
      <c r="E19" s="18" t="s">
        <v>36</v>
      </c>
      <c r="F19" s="19">
        <v>195</v>
      </c>
      <c r="G19" s="19">
        <v>195</v>
      </c>
      <c r="H19" s="15">
        <f t="shared" si="0"/>
        <v>100</v>
      </c>
      <c r="I19" s="10" t="s">
        <v>49</v>
      </c>
    </row>
    <row r="20" spans="1:9" ht="178.5">
      <c r="A20" s="20"/>
      <c r="B20" s="16" t="s">
        <v>32</v>
      </c>
      <c r="C20" s="16" t="s">
        <v>35</v>
      </c>
      <c r="D20" s="17">
        <v>2017</v>
      </c>
      <c r="E20" s="18" t="s">
        <v>40</v>
      </c>
      <c r="F20" s="19">
        <v>237.2</v>
      </c>
      <c r="G20" s="19">
        <f>131.1+4.8</f>
        <v>135.9</v>
      </c>
      <c r="H20" s="15">
        <f t="shared" si="0"/>
        <v>57.29342327150084</v>
      </c>
      <c r="I20" s="10" t="s">
        <v>41</v>
      </c>
    </row>
    <row r="21" spans="1:9" ht="25.5">
      <c r="A21" s="20"/>
      <c r="B21" s="22"/>
      <c r="C21" s="12" t="s">
        <v>37</v>
      </c>
      <c r="D21" s="17">
        <v>2017</v>
      </c>
      <c r="E21" s="18" t="s">
        <v>38</v>
      </c>
      <c r="F21" s="19">
        <v>42</v>
      </c>
      <c r="G21" s="19">
        <f>37959/1000</f>
        <v>37.959</v>
      </c>
      <c r="H21" s="15">
        <f t="shared" si="0"/>
        <v>90.37857142857145</v>
      </c>
      <c r="I21" s="10" t="s">
        <v>41</v>
      </c>
    </row>
    <row r="22" spans="1:9" ht="63.75">
      <c r="A22" s="23"/>
      <c r="B22" s="12"/>
      <c r="C22" s="24" t="s">
        <v>44</v>
      </c>
      <c r="D22" s="10">
        <v>2017</v>
      </c>
      <c r="E22" s="23" t="s">
        <v>56</v>
      </c>
      <c r="F22" s="15">
        <v>850</v>
      </c>
      <c r="G22" s="15">
        <v>0</v>
      </c>
      <c r="H22" s="15">
        <f t="shared" si="0"/>
        <v>0</v>
      </c>
      <c r="I22" s="10" t="s">
        <v>45</v>
      </c>
    </row>
    <row r="23" spans="1:9" ht="12.75">
      <c r="A23" s="20"/>
      <c r="B23" s="22" t="s">
        <v>46</v>
      </c>
      <c r="C23" s="20"/>
      <c r="D23" s="25"/>
      <c r="E23" s="20"/>
      <c r="F23" s="26">
        <f>SUM(F12:F21)+F22</f>
        <v>9599.2</v>
      </c>
      <c r="G23" s="26">
        <f>SUM(G12:G22)</f>
        <v>6872.094099999999</v>
      </c>
      <c r="H23" s="26">
        <f>G23/F23*100</f>
        <v>71.59027939828317</v>
      </c>
      <c r="I23" s="27"/>
    </row>
    <row r="25" spans="2:9" ht="18.75">
      <c r="B25" s="28" t="s">
        <v>51</v>
      </c>
      <c r="C25" s="29"/>
      <c r="D25" s="30"/>
      <c r="E25" s="29"/>
      <c r="F25" s="31"/>
      <c r="G25" s="31"/>
      <c r="H25" s="31"/>
      <c r="I25" s="29" t="s">
        <v>52</v>
      </c>
    </row>
  </sheetData>
  <sheetProtection/>
  <mergeCells count="9">
    <mergeCell ref="A1:I1"/>
    <mergeCell ref="A2:I2"/>
    <mergeCell ref="A3:I3"/>
    <mergeCell ref="A7:I7"/>
    <mergeCell ref="A8:I8"/>
    <mergeCell ref="A9:E9"/>
    <mergeCell ref="A4:I4"/>
    <mergeCell ref="A5:I5"/>
    <mergeCell ref="A6:I6"/>
  </mergeCells>
  <printOptions/>
  <pageMargins left="0.1968503937007874" right="0.1968503937007874" top="0.5905511811023623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2018-02-13T13:38:11Z</cp:lastPrinted>
  <dcterms:created xsi:type="dcterms:W3CDTF">1996-10-08T23:32:33Z</dcterms:created>
  <dcterms:modified xsi:type="dcterms:W3CDTF">2018-02-13T14:47:09Z</dcterms:modified>
  <cp:category/>
  <cp:version/>
  <cp:contentType/>
  <cp:contentStatus/>
</cp:coreProperties>
</file>