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3895" windowHeight="999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L123" i="1"/>
  <c r="K123"/>
  <c r="J108"/>
  <c r="J123" s="1"/>
  <c r="M121"/>
  <c r="M122"/>
  <c r="M130"/>
  <c r="M129"/>
  <c r="M128"/>
  <c r="M67"/>
  <c r="M64"/>
  <c r="M63"/>
  <c r="M62"/>
  <c r="M61"/>
  <c r="M60"/>
  <c r="M56"/>
  <c r="M54"/>
  <c r="M55"/>
  <c r="M53"/>
  <c r="M52"/>
  <c r="M51"/>
  <c r="M50"/>
  <c r="M46"/>
  <c r="M45"/>
  <c r="M44"/>
  <c r="M43"/>
  <c r="M42"/>
  <c r="M41"/>
  <c r="M40"/>
  <c r="M39"/>
  <c r="M35"/>
  <c r="M34"/>
  <c r="L58"/>
  <c r="K58"/>
  <c r="J58"/>
  <c r="K82"/>
  <c r="L82"/>
  <c r="M125" l="1"/>
  <c r="M81" l="1"/>
  <c r="M80" l="1"/>
  <c r="M79"/>
  <c r="M78"/>
  <c r="L132"/>
  <c r="M131"/>
  <c r="M33"/>
  <c r="M32"/>
  <c r="M24"/>
  <c r="M23"/>
  <c r="M22"/>
  <c r="M21"/>
  <c r="M16"/>
  <c r="M15"/>
  <c r="M13"/>
  <c r="M14"/>
  <c r="K132"/>
  <c r="K70"/>
  <c r="K65"/>
  <c r="K48"/>
  <c r="K37"/>
  <c r="K26"/>
  <c r="K19"/>
  <c r="M77"/>
  <c r="L26"/>
  <c r="L30" s="1"/>
  <c r="J82"/>
  <c r="J132"/>
  <c r="J65"/>
  <c r="J26"/>
  <c r="J30" s="1"/>
  <c r="L37"/>
  <c r="L65"/>
  <c r="L70"/>
  <c r="J70"/>
  <c r="M69"/>
  <c r="M68"/>
  <c r="L48"/>
  <c r="M47"/>
  <c r="J48"/>
  <c r="L19"/>
  <c r="M25"/>
  <c r="J37"/>
  <c r="J19"/>
  <c r="K133" l="1"/>
  <c r="L133"/>
  <c r="J133"/>
</calcChain>
</file>

<file path=xl/sharedStrings.xml><?xml version="1.0" encoding="utf-8"?>
<sst xmlns="http://schemas.openxmlformats.org/spreadsheetml/2006/main" count="375" uniqueCount="215">
  <si>
    <t>Додаток до листа</t>
  </si>
  <si>
    <t>Завіт</t>
  </si>
  <si>
    <t xml:space="preserve">про результати виконання </t>
  </si>
  <si>
    <t>Дата і номер рішення міської ради, яким затверджено Програму та зміни до неї</t>
  </si>
  <si>
    <t>Відповідальний виконавець Програми</t>
  </si>
  <si>
    <t>Термін реалізації програми</t>
  </si>
  <si>
    <t>1. Виконання заходів програми</t>
  </si>
  <si>
    <t xml:space="preserve">№ з/п </t>
  </si>
  <si>
    <t xml:space="preserve">Пріоритетні завдання </t>
  </si>
  <si>
    <t>Зміст заходів</t>
  </si>
  <si>
    <t>Термін виконання</t>
  </si>
  <si>
    <t>Виконавці</t>
  </si>
  <si>
    <t>Відсоток виконання заходу %</t>
  </si>
  <si>
    <t>Інформація про виконання,або причини невиконання заходу</t>
  </si>
  <si>
    <t>Забезпечення оплати праці працівників в початкових спеціалізованих мистецьких навчальних закладах (школах естетичного виховання ) міста</t>
  </si>
  <si>
    <t>Забезпечення оплати комунальних послуг та енергоносіїв   в початкових спеціалізованих мистецьких навчальних закладах (школах естетичного виховання ) міста</t>
  </si>
  <si>
    <t>2017 рік</t>
  </si>
  <si>
    <t>Управління культури міської ради, КПСМНЗ художня та музичні школи №1-5</t>
  </si>
  <si>
    <t>Всього:</t>
  </si>
  <si>
    <t xml:space="preserve">Управління культури Житомирської міської ради </t>
  </si>
  <si>
    <t>1.</t>
  </si>
  <si>
    <t>2.</t>
  </si>
  <si>
    <t>Забезпечення оплати праці працівників Централізованої бібліотечної системи</t>
  </si>
  <si>
    <t>Управління культури міської ради, КЗ "ЦБС"</t>
  </si>
  <si>
    <t xml:space="preserve">Забезпечення оплати комунальних послуг та енергоносіїв Централізованої бібліотечної системи  </t>
  </si>
  <si>
    <t xml:space="preserve">Забезпечення господарчого утримання Централізованої бібліотечної системи  </t>
  </si>
  <si>
    <t>Розвиток матеріально-технічної бази Централізованої бібліотечної системи, забезпечення передплати періодичних видань для використання бібліотечними закладами</t>
  </si>
  <si>
    <t>3.</t>
  </si>
  <si>
    <t>Забезпечення оплати праці працівників КЗ "Палац культури"</t>
  </si>
  <si>
    <t>Управління культури міської ради, КЗ "Палац культури"</t>
  </si>
  <si>
    <t>Забезпечення оплати комунальних послуг та енергоносіїв КЗ "Палац культури"</t>
  </si>
  <si>
    <t>Забезпечення господарчого утримання КЗ "Палац культури"</t>
  </si>
  <si>
    <t>4.</t>
  </si>
  <si>
    <t>Адміністрування програм культурно-мистецького спрямування</t>
  </si>
  <si>
    <t xml:space="preserve">Забезпечення оплати праці працівникам централізованої бухгалтерії </t>
  </si>
  <si>
    <t>Управління культури міської ради</t>
  </si>
  <si>
    <t xml:space="preserve">Забезпечення оплати праці працівникам апарату управління культури міської ради </t>
  </si>
  <si>
    <t xml:space="preserve">Зміцнення матеріально-технічної бази централізованої бухгалтерії </t>
  </si>
  <si>
    <t xml:space="preserve">Зміцнення матеріально-технічної бази апарату управління культури міської ради </t>
  </si>
  <si>
    <t xml:space="preserve">Забезпечення господарчого утримання централізованої бухгалтерії </t>
  </si>
  <si>
    <t xml:space="preserve">Забезпечення господарчого утримання апарату управління культури міської ради </t>
  </si>
  <si>
    <t xml:space="preserve">Забезпечення оплати комунальних послуг та енергоносіїв централізованої бухгалтерії </t>
  </si>
  <si>
    <t xml:space="preserve">Забезпечення оплати комунальних послуг та енергоносіїв апарату управління культури міської ради </t>
  </si>
  <si>
    <t>5.</t>
  </si>
  <si>
    <t>Щорічний загальноміський конкурс "Моє квітуче місто"</t>
  </si>
  <si>
    <t>6.</t>
  </si>
  <si>
    <t>Придбання сувенірної продукції, подарунків, рамок, лампадок тощо.</t>
  </si>
  <si>
    <t>Придбання квіткової продукції, рослинництва та продукції із штучних квітів</t>
  </si>
  <si>
    <t>Придбання та виготовлення буклетів, презинтаційної продукції з логотипом міста, запрошень, листівок</t>
  </si>
  <si>
    <t xml:space="preserve">Транспортні витрати </t>
  </si>
  <si>
    <t>7.</t>
  </si>
  <si>
    <t>Надання фінансової підтримки</t>
  </si>
  <si>
    <t>8.</t>
  </si>
  <si>
    <t>9.</t>
  </si>
  <si>
    <t>Управління культури міської ради КП "Парк"</t>
  </si>
  <si>
    <t>10.</t>
  </si>
  <si>
    <t>Начальник управління культури</t>
  </si>
  <si>
    <t>Н.І.Рябенко</t>
  </si>
  <si>
    <t>Головний бухгалтер</t>
  </si>
  <si>
    <t>О.В.Галіцька</t>
  </si>
  <si>
    <t>Реставраційні ремонтні роботи по утриманню адміністративної будівлі (підвалу та даху) по вул В.Бердичівська, 61/18 в м.Житомирі</t>
  </si>
  <si>
    <t>"Реконструкція кінотеатру "Жовтень під АРТ-центр"(виготовлення ПКД)</t>
  </si>
  <si>
    <t>Утримання ПзОВ "Супутник"</t>
  </si>
  <si>
    <t>Забезпечення придбання нагород, державної символіки міста , почесних знаків, медалей, нагрудних значків, відзнак тощо</t>
  </si>
  <si>
    <t>Комплексної цільової Програми розвитку культури "Нова основа культурного розвитку в місті Житомирі на 2018-2020 роки"</t>
  </si>
  <si>
    <t>2018-2020 роки</t>
  </si>
  <si>
    <t>Збереження та розвиток початкових спціалізованих мистецьких навчалних закладів (шкіл естетичного виховання), збільшення контингенту та розвиток індивідуальних здібностей і талантівдітей та молоді, забезпечення умовдля творчого розвитку особистості, підвищення культурного рівня та естетичного виховання дітей, юнацтваміста та надання музичної освіти через доступність до надбань вітчизняної і світової культур, створення умов для індивідуальної і колективної художньої творчості</t>
  </si>
  <si>
    <t>Проект 1.1 "Школи естетичного виховання"</t>
  </si>
  <si>
    <t>2018 рік</t>
  </si>
  <si>
    <t>Забезпечення господарчого утримання в школах естетичного виховання міста- оплата транспортних послуг для забезпечення участі у Міжнародному конкурсі зразкового хору "Глорія"</t>
  </si>
  <si>
    <t>Зміцнення матеріально-технічної бази в початкових спеціалізованих мистецьких навчальних закладах (школах естетичного виховання) міста, - ( депутатські кошти Манухін М.Л.) КПСМНЗ музична школа №1 ім. Б.М. Лятошинського пошиття класичних костюмів - придбання класичних костюмів учасникам зразкового хору "Глорія"</t>
  </si>
  <si>
    <t>Проект 1.2 "Бібліотечна справа"</t>
  </si>
  <si>
    <t>Проект 1.3 "Клубна справа"</t>
  </si>
  <si>
    <t>Підтримка діяльності та сприяння розвитку членам колективів міського Плацу культури, росту активності громадян у підвищенні культурного іміджу міста забезпечення проведення культурно-мистецьких заходів , ровиток музичного мистецтва у місті та роботу гуртків, сецій, аматорських колективів, сприяння концертній діяльності духових оркестрв та хорових колктивів</t>
  </si>
  <si>
    <t>Розвиток матеріально-технічної бази Палацу культури</t>
  </si>
  <si>
    <t>Проект 1.4 "Керівництво і управління в галузі "Культура"</t>
  </si>
  <si>
    <t>Проект 2.1 "Організація та проведення державних, загальноміських свят, культурно-освітніх т мистецьких заходів</t>
  </si>
  <si>
    <t>Реалізаці єдиної політики в сфері організації масових заходів, концертів, конкурсів, фестивалів, виявлення талановитих особистостей, відзначення свят та ювілейних дат</t>
  </si>
  <si>
    <t>Державні заходи</t>
  </si>
  <si>
    <t>Загальноміські заходи</t>
  </si>
  <si>
    <t xml:space="preserve">Мистецькі заходи </t>
  </si>
  <si>
    <t xml:space="preserve">Спільні заходи з громадськими оганізаціями </t>
  </si>
  <si>
    <t>Мистецька лабораторія  "Школа соціально-культурного менеджменту"</t>
  </si>
  <si>
    <t>Стипендія міського голови для творчо обдарованої молоді учнів шкіл естетичного виховання дітей</t>
  </si>
  <si>
    <t>Проект 2.2 "Проведення організаційно-масових заходів"</t>
  </si>
  <si>
    <t xml:space="preserve">Проведення на відповідному рівні офіційних прийомівпредставників установ, організацій, підприємствміста Житомира, інших міст України та закордонних держав  та гідне представлення міської влади на урочистих подіях, ювілейних та інших заходах, що відбуваються у містах України та закордоном </t>
  </si>
  <si>
    <t>Проект 2.3 "Кінообслуговування населення м. Житомира"</t>
  </si>
  <si>
    <t>Підтримка державної політики у сфері кінообслуговування населення, створення умов доступу глядачів до перегляду національних фільмів</t>
  </si>
  <si>
    <t>Збереженн паркового середовища, створення сприятливих умов для масового відпочинку та оздоровлення в парковихзонах мешканців міста, їх змістовногоповноцінного дозвілля та розваг</t>
  </si>
  <si>
    <t xml:space="preserve">Благоустрій міста;                                                          </t>
  </si>
  <si>
    <t xml:space="preserve">"Заходи з реалізації проектів розвитку культури міста Житомира на 2018-2020 роки" </t>
  </si>
  <si>
    <t xml:space="preserve">Створення дитячих кімнат в бібліотеках-філіях №1,3,4,7,8,10,11,12,13,14,16 та ЦМБ ім. В. Земляка </t>
  </si>
  <si>
    <t>"Бюджет участі міста Житомира"</t>
  </si>
  <si>
    <t>Реконструкція території благоустрою з налаштуванням вуличного сценічного майданчика "Натхнення" на Бульварі Польському" в т.ч. виготовлення ПКД</t>
  </si>
  <si>
    <t>Реалізація проекту "Інтелектуальна мережа" шахові клуби у міських бібліотеках (придбання обладнання та проведення заходів)</t>
  </si>
  <si>
    <t>управління культуриміської ради , КЗ "Централізована бібліотечна система" міської ради</t>
  </si>
  <si>
    <t>Управління культури міської ради , КП "Парк"</t>
  </si>
  <si>
    <t>назва міської цільової програми</t>
  </si>
  <si>
    <t>Орієнтовний обсяг фінансування відповідно до програми, тис. грн.</t>
  </si>
  <si>
    <t>Річний обсяг фінансування</t>
  </si>
  <si>
    <t>Поповнення статутного капіталу КП "Об′єднана дирекція кінотетрів міста" на проведення поточного ремонту фронтальної стіни будівлі структурног підрозділу  "Спеціалізований дитячий кінотеатр ім. І.Франка - 155,5 тис.грн.                                                                                                 - придбання конструкції зовнішньої реклами для структурного підрозділу "Спеціалізований дитячий кінотеатр ім.І.Франка -60,0 тис.грн.</t>
  </si>
  <si>
    <t>Фактично профінансовано у звітному періоді,тис. грн.</t>
  </si>
  <si>
    <r>
      <t>Забезпечення та розвиток централізованої бібліотечної системи м. Житомира , як культурно-освітнього та інформаційного закладу, забезпечення прав громадян на бібліотечне обслуговування, загальної доступності до інформації та культурних цінностей, приведення бібліотечної системи у відповідність до сучасних вимог автоматизації бібліотечних проццесів, забезпечення комп</t>
    </r>
    <r>
      <rPr>
        <b/>
        <sz val="12"/>
        <color theme="1"/>
        <rFont val="Calibri"/>
        <family val="2"/>
        <charset val="204"/>
      </rPr>
      <t>′</t>
    </r>
    <r>
      <rPr>
        <b/>
        <sz val="12"/>
        <color theme="1"/>
        <rFont val="Times New Roman"/>
        <family val="1"/>
        <charset val="204"/>
      </rPr>
      <t>ютерами та доступності до Інтернет ресурсів</t>
    </r>
  </si>
  <si>
    <r>
      <t>Управління культури міської ради КП Об</t>
    </r>
    <r>
      <rPr>
        <sz val="12"/>
        <color theme="1"/>
        <rFont val="Calibri"/>
        <family val="2"/>
        <charset val="204"/>
      </rPr>
      <t>′</t>
    </r>
    <r>
      <rPr>
        <sz val="12"/>
        <color theme="1"/>
        <rFont val="Times New Roman"/>
        <family val="1"/>
        <charset val="204"/>
      </rPr>
      <t>єднана дирекція кінотеатрів міста"</t>
    </r>
  </si>
  <si>
    <t>Проект 2.4 "Організаці благоустрою місць відпочинку в паркових зонах міста Житомира"</t>
  </si>
  <si>
    <t>Придбання лавок-качель з дахом (3шт.) (депутатські кошти  Забродський Г.О.)</t>
  </si>
  <si>
    <t>Управління культури міської, управління капітального будівництва, департамент містобудування та земельних відносин ради , КП "Парк"</t>
  </si>
  <si>
    <t>Виготовлення проекту землеустрою щодо відведення земельної ділянки площею 2,5 га. землі рекреаційного призначення, яка розташована уздовж річки Крошенка між порв. Прудний та вул. Покровська і належить до комунальної власності територіальної громади м. Житомира.</t>
  </si>
  <si>
    <t>Виготовлення технічної документації із землеустрою щодо встановлення (відновлення) меж земельної ділянки в натурі на (місцевості) за адресою: М. Житомир, лівий берег р. Тетерів КП "Парк" Житомирської міської ради  Бульвар Старий, 34 тап правий берег рю Тетерів КП "Парк№ Житомирської міської ради</t>
  </si>
  <si>
    <t>Кошти будуть використані для проведення мистецьких заходів згідно затвердженого переліку.</t>
  </si>
  <si>
    <t>Кошти будуть використані для проведення спільних заходів з громадськими організаціями згідно затвердженого переліку.</t>
  </si>
  <si>
    <t>Конкурс буде проведений в вересесні місяці.</t>
  </si>
  <si>
    <t>Кошти будуть використані до кінця року</t>
  </si>
  <si>
    <t>Кошти будуть використані до кінця року на прдбання державної символіки, нагород, почесних знаків, медалей, значків, відзнак.</t>
  </si>
  <si>
    <t>Кошти будуть використані на придбання сувенірної продукції, подарунків та ін. для гостей міста та зарубіжних делегацій.</t>
  </si>
  <si>
    <t>Буклети, презентаційна продукція, листівки, запрошення будуть придбані до заходів згідно затвердженого переліку.</t>
  </si>
  <si>
    <t>Кошти будуть використані на транспортні витрати для організації та проведення заходів згідно затвердженого переліку</t>
  </si>
  <si>
    <t>Кошти будуть використані на утримання ПзОВ "Супутник" (оплата праці охоронців)</t>
  </si>
  <si>
    <t>Кошти використані на придбання лавок-качель з дахом.</t>
  </si>
  <si>
    <r>
      <t>Виготовлення проекту щемлеустрою щодо відведення земельної ділянки площею 4.0 га. для будівництва та обслуговування об</t>
    </r>
    <r>
      <rPr>
        <sz val="12"/>
        <color theme="1"/>
        <rFont val="Calibri"/>
        <family val="2"/>
        <charset val="204"/>
      </rPr>
      <t>′</t>
    </r>
    <r>
      <rPr>
        <sz val="12"/>
        <color theme="1"/>
        <rFont val="Times New Roman"/>
        <family val="1"/>
        <charset val="204"/>
      </rPr>
      <t xml:space="preserve">єктів рекреаційного призначення </t>
    </r>
  </si>
  <si>
    <t xml:space="preserve">Управління капітального будівництва міської ради </t>
  </si>
  <si>
    <t>Виконавець робіт та розпорядник коштів управління апітального будівництва Житомирської міської ради</t>
  </si>
  <si>
    <t>Передбачено програмою, кошти не виділено.</t>
  </si>
  <si>
    <t xml:space="preserve">Кошти будуть використані для створення дитячих кімнат в бібліотеках-філіях після проведення процедур державних закупівель </t>
  </si>
  <si>
    <t>Кошти використані на придбання проектора, ноутбуків, стільців, столів та оснащення приміщень шахових клубів, залишок коштів буде використано на проведення гуртків та організацію заходів.</t>
  </si>
  <si>
    <t>за І півріччя 2019 року</t>
  </si>
  <si>
    <t>2019 рік</t>
  </si>
  <si>
    <t>Рішення міської ради від 18.12.208р. № 90 "Про внесення змін та доповнень до Комплексної цільової програмирозвитку культури "Нова основа культурнго розвитку в місті Житомирі на 2018-2020 роки"</t>
  </si>
  <si>
    <t>Проведення консультаційних послуг з української мови</t>
  </si>
  <si>
    <t>Поповнення бібліотечного фонду, придбання літератури</t>
  </si>
  <si>
    <t xml:space="preserve">Кошти будуть використані для придбання літератури  після проведення процедур державних закупівель </t>
  </si>
  <si>
    <t>Кошти будуть використані на виплату стипендій міського голови творчо обдарованій молоді учнів шкіл естетичного виховання дітей</t>
  </si>
  <si>
    <t xml:space="preserve">Реалізація бюджету участі в 2019 році </t>
  </si>
  <si>
    <t>Придбання товарів та виконання робіт і послуг по проекту: "Міському парку -нові атракціони" в т.ч. виготовлення ПКД</t>
  </si>
  <si>
    <t>Управління культури міської ради, КП "Парк" міської ради</t>
  </si>
  <si>
    <t>Проводиться закупівлі за процедурою відкриті торги</t>
  </si>
  <si>
    <t>Придбання товарів та виконання робіт і послуг по проекту: "Сонячні дерева для зарядки мобільних пристроїв у Гідропарку"   в т.ч. виготовлення ПКД</t>
  </si>
  <si>
    <t xml:space="preserve">Реконструкція території благоустрою з облаштуванням "Зони відпочинку для мам з маленькими дітьми" в т.ч. виготовлення ПКД </t>
  </si>
  <si>
    <t>Розробляється договір на виконання робіт по виготовленню ПКД</t>
  </si>
  <si>
    <t>Кошти не виділені</t>
  </si>
  <si>
    <t>Покращити матеріально-технічну базу в початкових спеціалізованих навчальних закладах школах естетичного виховання дітей</t>
  </si>
  <si>
    <t>Придбання музичних інструментів, звукопідсилюючої апаратури, мультимедійного проектору та комп'ютерної техніки, обладнання для хореографічного класу комунальних початкових спеціалізованих мистецьких навчальних закладів музичних шкіл № 1, 2, 3, 4, 5</t>
  </si>
  <si>
    <t>Управління культури міської ради, школи естетичного виховання дітей</t>
  </si>
  <si>
    <t>Придбання сценічних костюмів для старшого та молодшого хорів, інструментального ансамблю, духового оркестру  КПСМНЗ музичної школи   № 3</t>
  </si>
  <si>
    <t>Забезпечити утримання в належному санітарно-технічному стані приміщень  школи, в тому числі - учбових класів</t>
  </si>
  <si>
    <t>Виготовлення проектно-кошторисної документації по обєкту: " Реконструкція приміщення (будівля 2) КПСМНЗ музичної школи № 5 по вул. Троянівській, 20 в м. Житомирі"</t>
  </si>
  <si>
    <t>Реконструкція приміщення (будівля 2) КПСМНЗ музичної школи № 5 по вул. Троянівській, 20 в м. Житомирі.</t>
  </si>
  <si>
    <t>Управління культури міської ради, школи естетичного виховання дітей МШ №5</t>
  </si>
  <si>
    <t>Забезпечити утримання в належному санітарно-технічному стані будівлі школи</t>
  </si>
  <si>
    <t>Виготовлення проектно- кошторисної документації по обєкту: "Капітальний ремонт даху  приміщення КПСМНЗ музичної школи № 4 за адресою: вул. Домбровського, 4-а у м. Житомирі".</t>
  </si>
  <si>
    <t>Управління культури міської ради,  КПСМНЗ музична школа № 4</t>
  </si>
  <si>
    <t>Капітальний ремонт даху  приміщення КПСМНЗ музичної школи № 4 за адресою: вул. Домбровського, 4-а у м. Житомирі.</t>
  </si>
  <si>
    <t>Забезпечити утримання в належному санітарно-технічному стані підвалу, будівлі школи та сприяти створенню нових учбових класів</t>
  </si>
  <si>
    <t>Виготовлення проектно-кошторисної документації по обєкту: "Капітальний ремонт підвального приміщення  КПСМНЗ  художньої школи  по  провулку  Студентському, 2  в м. Житомирі."</t>
  </si>
  <si>
    <t>Управління культури,   управління капітального будівництва міської ради, КПСМНЗ художня школа</t>
  </si>
  <si>
    <t xml:space="preserve">Капітальний ремонт підвального приміщення  КПСМНЗ  художньої школи  по  провулку  Студентському, 2  в м. Житомирі. </t>
  </si>
  <si>
    <t>Виготовлення проектно-кошторисної документації по об’єкту: "Виготовлення металевої конструкції критого павільйону з прозорим пластиковим дахом"</t>
  </si>
  <si>
    <t>Виготовлення металевої конструкції критого павільйону з прозорим пластиковим дахом</t>
  </si>
  <si>
    <t>Забезпечити збереження, розвиток Централізованої бібліотечної системи міста, якості надання послуг, які мають відповідати сучасності</t>
  </si>
  <si>
    <t>Поповнення бібліотечного фонду</t>
  </si>
  <si>
    <t>Виготовлення проектно-кошторисної документації по об’єкту "Капітальний ремонт фасадів бібліотек - філіалів (з заміною вхідної групи, утеплення фасадів, облаштування вивісок згідно єдиного стилю бібліотечної системи) в філіалах  №1, 3, 4, 6, 8, 10, 11, 13, 16"</t>
  </si>
  <si>
    <t>"Капітальний ремонт фасадів бібліотек - філіалів (з заміною вхідної групи, утеплення фасадів, облаштування вивісок згідно єдиного стилю бібліотечної системи) в філіалах  №1, 3, 4, 6, 8, 10, 11, 13, 16</t>
  </si>
  <si>
    <t>Створення дитячих кімнат в бібліотеках - філіалах № 1, 3, 4, 7, 8, 10, 11, 12, 13, 14, 16 та ЦМБ ім. В.Земляка</t>
  </si>
  <si>
    <t>Модернізація зон надання інформаційних послуг (придбання меблів та обладнання)</t>
  </si>
  <si>
    <t>Створення умов читання для людей з особливими потребами при відвідуванні бібліотек</t>
  </si>
  <si>
    <t>Створення залів культурних ініціатив та простору креативних можливостей на базі філіалів №3, 4</t>
  </si>
  <si>
    <t>Управління культури, управління капітального будівництва міської ради, комунальний заклад "Централізована бібліотечна система" Житомирської міської ради</t>
  </si>
  <si>
    <t>Створення зон комфортного читання та реалізація проектів "бібліотека - театр", "бібліотека - арткафе", "медіа - студія" та ретро - формат для людей поважного віку</t>
  </si>
  <si>
    <t>Збільшення кількості автоматизованих робочих місць, електронізація бібліотечних процесів</t>
  </si>
  <si>
    <t>Розвиток електронної бібліотеки, удосконалення роботи єдиної бібліотечної системи</t>
  </si>
  <si>
    <t>Кошти будуть використані після проведення закупівлі за процедурою відкриті торги</t>
  </si>
  <si>
    <t>Запровадження і проведення Фестивалю "Слово:.."</t>
  </si>
  <si>
    <t>Утримати в належному санітарно-технічному стані фойє, глядацьку залу та покращити естетичний вигляд приміщення</t>
  </si>
  <si>
    <t>Виготовлення проектно-кошторисної документації по об’єкту: "Капітальний ремонт фойє КЗ "Палац культури" ЖМР за адресою: вул.Святослава Ріхтера,12/5 в м.Житомирі"</t>
  </si>
  <si>
    <t>Капітальний ремонт фойє КЗ "Палац культури" ЖМР за адресою: вул.Святослава Ріхтера,12/5 в м.Житомирі</t>
  </si>
  <si>
    <t>Управління культури міської ради, КЗ "Палац культури" Житомирської міської ради</t>
  </si>
  <si>
    <t>Забезпечити якісний, відповідний до сучасних технічних умов, перегляд кінофільмів, сприяти інформаційному розпосюдженню щодо діяльності кінотеатру та сфери його послуг</t>
  </si>
  <si>
    <t>Поповнення статутного капіталу КП "Об'єднана дирекція кінотеатрів міста"Житомирської міської ради, в т.ч.:</t>
  </si>
  <si>
    <t>1. Придбання акустичної системи для кінозалу структурного підрозділу "Спеціалізований дитячий кінотеатр ім. І.Франка"</t>
  </si>
  <si>
    <t>Управління культури міської ради, КП "Обєднана дирекція кінотеатрів міста" Житомирської міської ради</t>
  </si>
  <si>
    <t>"Капітальний ремонт внутрішніх інженерних мереж опалення в Централізованій міській бібліотеці ім.В.Земляка Комунального закладу "Централізована бібліотечна система" Житомирської міської ради за адресою:вул. Добровольчих батальйонів, 3, в м.Житомира"</t>
  </si>
  <si>
    <t>"Встановлення вузла комерційного обліку на межі майнової належності в точці приєднання до зовнішніх інженерних мереж" в т.ч. виготовлення ПКД</t>
  </si>
  <si>
    <t>Для уникнення необлікового водокористування</t>
  </si>
  <si>
    <t>Управління культури міської ради, комунальний заклад "Централізована бібліотечна система" Житомирської міської ради</t>
  </si>
  <si>
    <t>управління культури міської ради, КП "Парк" міської ради</t>
  </si>
  <si>
    <t>Кошти використані на погашення кредиторської заборгованості, яка виникла в 2018 році  за придбані меблі для облаштування дитячих кімнат в бібліотеках філіях</t>
  </si>
  <si>
    <t xml:space="preserve">"Будівництво зимового SKI парку", в т.ч. виготовлення ПКД </t>
  </si>
  <si>
    <t>Департамент містобудування та земельних відносин міської ради, управління капітального будівництва міської ради</t>
  </si>
  <si>
    <t>Кошти використані на погашення кредиторської заборгованості, яка виникла в 2018 році  за виконані роботи з капітального ремонту внутрііішніх іінженерних мереж</t>
  </si>
  <si>
    <t>Збезпечено виплату заробтної плати  працівникам  КЗ "Палац культури".</t>
  </si>
  <si>
    <t>Забезпечено оплату комунаальних послуг та енергоносіїв  КЗ "Централізована бібліотечна система".</t>
  </si>
  <si>
    <t xml:space="preserve">Збезпечено виплату заробтної плати  працівникам КЗ "Централізована бібліотечна система".  </t>
  </si>
  <si>
    <r>
      <t>Оплачено послуги охорони приміщення, зв</t>
    </r>
    <r>
      <rPr>
        <sz val="12"/>
        <color theme="1"/>
        <rFont val="Calibri"/>
        <family val="2"/>
        <charset val="204"/>
      </rPr>
      <t>′</t>
    </r>
    <r>
      <rPr>
        <sz val="12"/>
        <color theme="1"/>
        <rFont val="Times New Roman"/>
        <family val="1"/>
        <charset val="204"/>
      </rPr>
      <t>язку, доступу до мережі Інтернет ремонту та обслуговування  комп"ютерної техніки і музичних інструментів, перезарядки вогнегасників та ін. в школах естетичного виховання дітенй.</t>
    </r>
  </si>
  <si>
    <t xml:space="preserve">Забезпечено оплату комунаальних послуг та енергоносіїв в школах естетичного виховання дітей.  </t>
  </si>
  <si>
    <t xml:space="preserve">Забезпечено виплату заробтної плати  працівникам шкіл естетичного виховання дітей.. </t>
  </si>
  <si>
    <t>Збезпечено виплату заробтної плати  працівникам  централізованої бухгалтерії управління культури</t>
  </si>
  <si>
    <t xml:space="preserve">Збезпечено виплату заробтної плати  працівникам   апарату управління культури </t>
  </si>
  <si>
    <t>Придбано господарчі та канцелярські товари, відеокамеру, електротовари та ін.)</t>
  </si>
  <si>
    <t>Придбано канцелярські товари, офісний папір.</t>
  </si>
  <si>
    <t>Оплата послуг охорони приміщення, поточні ремонти  комп"ютерної техніки та ін.) апарату управління культури</t>
  </si>
  <si>
    <t>Забезпечено оплату комунаальних послуг</t>
  </si>
  <si>
    <t>Кошти використані на проведення 6 свят згідно затвердженого переліку.</t>
  </si>
  <si>
    <t>Кошти використані для проведення 7 загальноміських заходів згідно затвердженого переліку.</t>
  </si>
  <si>
    <t xml:space="preserve">Кошти  використані на придбання квіткової продукції до свят </t>
  </si>
  <si>
    <t xml:space="preserve">Кошти  використані на виплату заробітної плати працівникам  КП "Об′єднана дирекція кінотеатрів міста" </t>
  </si>
  <si>
    <t>утримання в належному санітарному стані території парку (благоустій парку)                                                                  забезпечення охорони та прибирання території літнього театру "Ракушка"                                                                    електроенергія для забезпечення належного функціонування літнього театру "Ракушка"                                                     догляд за зеленими насадженнями, сдіння дерев, кущів, та багаторічних квіткових рослин                                              боротьба з шкідниками та деревними хворобами                  догляд, утримання, видалення аварійних,засохлих, та пошкоджених дерев і кущів, знешкодження омели</t>
  </si>
  <si>
    <t>Кошти використані  на виплату заробітної плати охоронцям літнього театру "Ракушка", двірникам, олату послуг водопостачання та водовідведення, вивозу ТПВ, електропостачання, видалення дерев.</t>
  </si>
  <si>
    <t>Кошти будуть використані після завершення робіт з всановлення вузла комерційного обліку</t>
  </si>
  <si>
    <t>Придбано господарчі та канцелярські товари, комплектуючі до музичних інструментів та комп"ютерної техніки, електротовари та ін.</t>
  </si>
  <si>
    <r>
      <t>Оплата послуг охорони приміщення, поточні ремонти комп"ютерної техніки, зв</t>
    </r>
    <r>
      <rPr>
        <sz val="12"/>
        <color theme="1"/>
        <rFont val="Calibri"/>
        <family val="2"/>
        <charset val="204"/>
      </rPr>
      <t>′</t>
    </r>
    <r>
      <rPr>
        <sz val="12"/>
        <color theme="1"/>
        <rFont val="Times New Roman"/>
        <family val="1"/>
        <charset val="204"/>
      </rPr>
      <t>язку, доступу до мережі Інтернет, утримання приміщень бібліотек-філій, налаштування та обслуговування програмного забезпечення, утилізації люмінісцентних ламп  та ін. в КЗ "Централізована бібліотечна система".</t>
    </r>
  </si>
  <si>
    <t>Придбано господарчі та канцелярські товарів, бібтехніку, стелажі, електротовари,будівельні матеріали та ін. в КЗ "Централізована бібліотечна система".</t>
  </si>
  <si>
    <t xml:space="preserve">Забезпечено оплату комунальних послуг та енергоносіїв  КЗ "Палац культури". </t>
  </si>
  <si>
    <r>
      <t>Оплочено послуги охорони приміщення, зв</t>
    </r>
    <r>
      <rPr>
        <sz val="12"/>
        <color theme="1"/>
        <rFont val="Calibri"/>
        <family val="2"/>
        <charset val="204"/>
      </rPr>
      <t>′</t>
    </r>
    <r>
      <rPr>
        <sz val="12"/>
        <color theme="1"/>
        <rFont val="Times New Roman"/>
        <family val="1"/>
        <charset val="204"/>
      </rPr>
      <t>язку, доступу</t>
    </r>
    <r>
      <rPr>
        <b/>
        <sz val="12"/>
        <color theme="1"/>
        <rFont val="Times New Roman"/>
        <family val="1"/>
        <charset val="204"/>
      </rPr>
      <t xml:space="preserve"> д</t>
    </r>
    <r>
      <rPr>
        <sz val="12"/>
        <color theme="1"/>
        <rFont val="Times New Roman"/>
        <family val="1"/>
        <charset val="204"/>
      </rPr>
      <t>о мережі Інтернет, поточному ремонту та обслуговуванню</t>
    </r>
    <r>
      <rPr>
        <b/>
        <sz val="12"/>
        <color theme="1"/>
        <rFont val="Times New Roman"/>
        <family val="1"/>
        <charset val="204"/>
      </rPr>
      <t xml:space="preserve"> </t>
    </r>
    <r>
      <rPr>
        <sz val="12"/>
        <color theme="1"/>
        <rFont val="Times New Roman"/>
        <family val="1"/>
        <charset val="204"/>
      </rPr>
      <t>автомобіля ремонт та обслуговування  комп</t>
    </r>
    <r>
      <rPr>
        <sz val="12"/>
        <color theme="1"/>
        <rFont val="Calibri"/>
        <family val="2"/>
        <charset val="204"/>
      </rPr>
      <t>′</t>
    </r>
    <r>
      <rPr>
        <sz val="12"/>
        <color theme="1"/>
        <rFont val="Times New Roman"/>
        <family val="1"/>
        <charset val="204"/>
      </rPr>
      <t>ютерної техніки та ін. в КЗ "Палац культури".</t>
    </r>
  </si>
  <si>
    <t>Придбано господарчі та канцелярські товари,  електротовари, запасні части ни до автомобіля, бензин, компютерну техніку  та ін. в КЗ "Палац культури"</t>
  </si>
  <si>
    <r>
      <t>Оплочено послуги охорони приміщення, ремонту та обслуговування комп</t>
    </r>
    <r>
      <rPr>
        <sz val="12"/>
        <color theme="1"/>
        <rFont val="Calibri"/>
        <family val="2"/>
        <charset val="204"/>
      </rPr>
      <t>′</t>
    </r>
    <r>
      <rPr>
        <sz val="12"/>
        <color theme="1"/>
        <rFont val="Times New Roman"/>
        <family val="1"/>
        <charset val="204"/>
      </rPr>
      <t>ютерної техніки, оренди контейнера для ТПВ, та ін. централізованої бухгалтерії управління культури.</t>
    </r>
  </si>
</sst>
</file>

<file path=xl/styles.xml><?xml version="1.0" encoding="utf-8"?>
<styleSheet xmlns="http://schemas.openxmlformats.org/spreadsheetml/2006/main">
  <numFmts count="3">
    <numFmt numFmtId="164" formatCode="0.0"/>
    <numFmt numFmtId="165" formatCode="0.000"/>
    <numFmt numFmtId="166" formatCode="#,##0&quot;р.&quot;;[Red]\-#,##0&quot;р.&quot;"/>
  </numFmts>
  <fonts count="12">
    <font>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Calibri"/>
      <family val="2"/>
      <charset val="204"/>
      <scheme val="minor"/>
    </font>
    <font>
      <b/>
      <sz val="12"/>
      <color theme="1"/>
      <name val="Calibri"/>
      <family val="2"/>
      <charset val="204"/>
    </font>
    <font>
      <sz val="12"/>
      <color theme="1"/>
      <name val="Calibri"/>
      <family val="2"/>
      <charset val="204"/>
    </font>
    <font>
      <sz val="11"/>
      <name val="Times New Roman"/>
      <family val="1"/>
      <charset val="204"/>
    </font>
    <font>
      <sz val="12"/>
      <name val="Times New Roman"/>
      <family val="1"/>
      <charset val="204"/>
    </font>
    <font>
      <b/>
      <sz val="12"/>
      <name val="Times New Roman"/>
      <family val="1"/>
      <charset val="204"/>
    </font>
    <font>
      <b/>
      <sz val="11"/>
      <name val="Times New Roman"/>
      <family val="1"/>
      <charset val="204"/>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s>
  <cellStyleXfs count="1">
    <xf numFmtId="0" fontId="0" fillId="0" borderId="0"/>
  </cellStyleXfs>
  <cellXfs count="261">
    <xf numFmtId="0" fontId="0" fillId="0" borderId="0" xfId="0"/>
    <xf numFmtId="0" fontId="1" fillId="0" borderId="0" xfId="0" applyFont="1"/>
    <xf numFmtId="0" fontId="0" fillId="0" borderId="0" xfId="0" applyAlignment="1">
      <alignment horizontal="left"/>
    </xf>
    <xf numFmtId="0" fontId="0" fillId="0" borderId="0" xfId="0" applyFont="1"/>
    <xf numFmtId="0" fontId="3" fillId="0" borderId="0" xfId="0" applyFont="1" applyAlignment="1"/>
    <xf numFmtId="0" fontId="3" fillId="0" borderId="0" xfId="0" applyFont="1"/>
    <xf numFmtId="0" fontId="3" fillId="0" borderId="4" xfId="0" applyFont="1" applyBorder="1" applyAlignment="1">
      <alignment wrapText="1"/>
    </xf>
    <xf numFmtId="0" fontId="3" fillId="0" borderId="4" xfId="0" applyFont="1" applyBorder="1"/>
    <xf numFmtId="0" fontId="3" fillId="0" borderId="12" xfId="0" applyFont="1" applyBorder="1" applyAlignment="1">
      <alignment wrapText="1"/>
    </xf>
    <xf numFmtId="0" fontId="3" fillId="0" borderId="5" xfId="0" applyFont="1" applyBorder="1" applyAlignment="1">
      <alignment wrapText="1"/>
    </xf>
    <xf numFmtId="0" fontId="3" fillId="0" borderId="4" xfId="0" applyFont="1" applyBorder="1" applyAlignment="1">
      <alignment horizontal="center" wrapText="1"/>
    </xf>
    <xf numFmtId="0" fontId="3" fillId="0" borderId="13" xfId="0" applyFont="1" applyBorder="1" applyAlignment="1">
      <alignment horizontal="center" wrapText="1"/>
    </xf>
    <xf numFmtId="0" fontId="3" fillId="0" borderId="7" xfId="0" applyFont="1" applyBorder="1"/>
    <xf numFmtId="1" fontId="3" fillId="0" borderId="4" xfId="0" applyNumberFormat="1" applyFont="1" applyBorder="1"/>
    <xf numFmtId="164" fontId="3" fillId="0" borderId="4" xfId="0" applyNumberFormat="1" applyFont="1" applyBorder="1"/>
    <xf numFmtId="0" fontId="4" fillId="0" borderId="4" xfId="0" applyFont="1" applyBorder="1"/>
    <xf numFmtId="164" fontId="2" fillId="0" borderId="4" xfId="0" applyNumberFormat="1" applyFont="1" applyBorder="1"/>
    <xf numFmtId="0" fontId="3" fillId="0" borderId="6" xfId="0" applyFont="1" applyBorder="1" applyAlignment="1">
      <alignment horizontal="center" vertical="top"/>
    </xf>
    <xf numFmtId="0" fontId="2" fillId="0" borderId="4"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0" xfId="0" applyFont="1" applyBorder="1"/>
    <xf numFmtId="164" fontId="3" fillId="0" borderId="4" xfId="0" applyNumberFormat="1" applyFont="1" applyFill="1" applyBorder="1"/>
    <xf numFmtId="0" fontId="4" fillId="0" borderId="6" xfId="0" applyFont="1" applyBorder="1" applyAlignment="1">
      <alignment horizontal="center" vertical="top"/>
    </xf>
    <xf numFmtId="0" fontId="3" fillId="0" borderId="14" xfId="0" applyFont="1" applyBorder="1" applyAlignment="1">
      <alignment horizontal="left" wrapText="1"/>
    </xf>
    <xf numFmtId="0" fontId="3" fillId="0" borderId="15" xfId="0" applyFont="1" applyBorder="1" applyAlignment="1">
      <alignment horizontal="left" wrapText="1"/>
    </xf>
    <xf numFmtId="0" fontId="2" fillId="0" borderId="10" xfId="0" applyFont="1" applyBorder="1" applyAlignment="1"/>
    <xf numFmtId="0" fontId="2" fillId="0" borderId="3" xfId="0" applyFont="1" applyBorder="1" applyAlignment="1"/>
    <xf numFmtId="0" fontId="2" fillId="0" borderId="11" xfId="0" applyFont="1" applyBorder="1" applyAlignment="1"/>
    <xf numFmtId="0" fontId="4" fillId="0" borderId="4" xfId="0" applyFont="1" applyBorder="1" applyAlignment="1">
      <alignment horizontal="left"/>
    </xf>
    <xf numFmtId="0" fontId="3" fillId="0" borderId="0" xfId="0" applyFont="1" applyAlignment="1">
      <alignment horizontal="left"/>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3" fillId="0" borderId="7" xfId="0" applyFont="1" applyBorder="1" applyAlignment="1">
      <alignment horizontal="center" vertical="top"/>
    </xf>
    <xf numFmtId="0" fontId="3" fillId="0" borderId="4" xfId="0" applyFont="1" applyBorder="1" applyAlignment="1">
      <alignment horizontal="left" wrapText="1"/>
    </xf>
    <xf numFmtId="0" fontId="4" fillId="0" borderId="5" xfId="0" applyFont="1" applyBorder="1" applyAlignment="1">
      <alignment horizontal="center" vertical="top"/>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4" fillId="0" borderId="0" xfId="0" applyFont="1"/>
    <xf numFmtId="1" fontId="3" fillId="0" borderId="7" xfId="0" applyNumberFormat="1" applyFont="1" applyBorder="1" applyAlignment="1">
      <alignment horizontal="right"/>
    </xf>
    <xf numFmtId="1" fontId="3" fillId="0" borderId="4" xfId="0" applyNumberFormat="1" applyFont="1" applyBorder="1" applyAlignment="1">
      <alignment horizontal="right"/>
    </xf>
    <xf numFmtId="0" fontId="2" fillId="0" borderId="3" xfId="0" applyFont="1" applyBorder="1" applyAlignment="1">
      <alignment horizontal="left"/>
    </xf>
    <xf numFmtId="0" fontId="3" fillId="0" borderId="7" xfId="0" applyFont="1" applyBorder="1" applyAlignment="1">
      <alignment horizontal="left" vertical="center" wrapText="1"/>
    </xf>
    <xf numFmtId="0" fontId="3" fillId="0" borderId="4" xfId="0" applyFont="1" applyBorder="1" applyAlignment="1">
      <alignment horizontal="center" vertical="center"/>
    </xf>
    <xf numFmtId="164"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2" fontId="2"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3" fillId="0" borderId="4" xfId="0" applyFont="1" applyFill="1" applyBorder="1" applyAlignment="1">
      <alignment horizontal="center" vertical="center"/>
    </xf>
    <xf numFmtId="164" fontId="3" fillId="0" borderId="4" xfId="0" applyNumberFormat="1" applyFont="1" applyFill="1" applyBorder="1" applyAlignment="1">
      <alignment horizontal="center" vertical="center"/>
    </xf>
    <xf numFmtId="1" fontId="3" fillId="0" borderId="4" xfId="0" applyNumberFormat="1" applyFont="1" applyBorder="1" applyAlignment="1">
      <alignment horizontal="center" vertical="center"/>
    </xf>
    <xf numFmtId="164" fontId="2" fillId="0" borderId="4" xfId="0" applyNumberFormat="1" applyFont="1" applyFill="1" applyBorder="1" applyAlignment="1">
      <alignment horizontal="center" vertical="center"/>
    </xf>
    <xf numFmtId="0" fontId="2" fillId="0" borderId="4" xfId="0" applyFont="1" applyBorder="1" applyAlignment="1">
      <alignment horizontal="center" vertical="center"/>
    </xf>
    <xf numFmtId="1" fontId="3" fillId="0" borderId="7" xfId="0" applyNumberFormat="1" applyFont="1" applyBorder="1" applyAlignment="1">
      <alignment horizontal="center" vertical="center"/>
    </xf>
    <xf numFmtId="164" fontId="3" fillId="0" borderId="7" xfId="0" applyNumberFormat="1" applyFont="1" applyFill="1" applyBorder="1" applyAlignment="1">
      <alignment horizontal="center" vertical="center"/>
    </xf>
    <xf numFmtId="16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2" fillId="0" borderId="2" xfId="0" applyFont="1" applyBorder="1" applyAlignment="1">
      <alignment horizontal="center"/>
    </xf>
    <xf numFmtId="0" fontId="3" fillId="0" borderId="6" xfId="0" applyFont="1" applyBorder="1" applyAlignment="1">
      <alignment horizontal="center" vertical="top"/>
    </xf>
    <xf numFmtId="0" fontId="3" fillId="0" borderId="7" xfId="0" applyFont="1" applyBorder="1" applyAlignment="1">
      <alignment horizontal="center" vertical="center"/>
    </xf>
    <xf numFmtId="0" fontId="3" fillId="0" borderId="4" xfId="0" applyFont="1" applyBorder="1" applyAlignment="1">
      <alignment horizontal="left" vertical="center" wrapText="1"/>
    </xf>
    <xf numFmtId="164" fontId="4" fillId="0" borderId="4" xfId="0" applyNumberFormat="1" applyFont="1" applyBorder="1"/>
    <xf numFmtId="0" fontId="3" fillId="0" borderId="4" xfId="0" applyFont="1" applyBorder="1" applyAlignment="1">
      <alignment horizontal="center" vertical="center" wrapText="1"/>
    </xf>
    <xf numFmtId="0" fontId="2" fillId="0" borderId="12" xfId="0" applyFont="1" applyBorder="1" applyAlignment="1">
      <alignment vertical="top" wrapText="1"/>
    </xf>
    <xf numFmtId="0" fontId="2" fillId="0" borderId="9" xfId="0" applyFont="1" applyBorder="1" applyAlignment="1">
      <alignment vertical="top" wrapText="1"/>
    </xf>
    <xf numFmtId="0" fontId="2" fillId="0" borderId="13" xfId="0" applyFont="1" applyBorder="1" applyAlignment="1">
      <alignment vertical="top" wrapText="1"/>
    </xf>
    <xf numFmtId="0" fontId="2" fillId="0" borderId="8"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8" fillId="0" borderId="7" xfId="0" applyFont="1" applyBorder="1" applyAlignment="1">
      <alignment vertical="top" wrapText="1"/>
    </xf>
    <xf numFmtId="164" fontId="8" fillId="0" borderId="27" xfId="0" applyNumberFormat="1" applyFont="1" applyBorder="1" applyAlignment="1">
      <alignment horizontal="center" vertical="center" wrapText="1"/>
    </xf>
    <xf numFmtId="164" fontId="2" fillId="0" borderId="7" xfId="0" applyNumberFormat="1" applyFont="1" applyFill="1" applyBorder="1" applyAlignment="1">
      <alignment horizontal="center" vertical="center"/>
    </xf>
    <xf numFmtId="2" fontId="3" fillId="0" borderId="14" xfId="0" applyNumberFormat="1" applyFont="1" applyBorder="1" applyAlignment="1">
      <alignment horizontal="left" wrapText="1"/>
    </xf>
    <xf numFmtId="2" fontId="3" fillId="0" borderId="15" xfId="0" applyNumberFormat="1" applyFont="1" applyBorder="1" applyAlignment="1">
      <alignment horizontal="left" wrapText="1"/>
    </xf>
    <xf numFmtId="0" fontId="8" fillId="0" borderId="7" xfId="0" applyFont="1" applyBorder="1" applyAlignment="1">
      <alignment horizontal="center" vertical="center" wrapText="1"/>
    </xf>
    <xf numFmtId="0" fontId="3" fillId="0" borderId="14" xfId="0" applyFont="1" applyBorder="1" applyAlignment="1">
      <alignment horizontal="left"/>
    </xf>
    <xf numFmtId="0" fontId="3" fillId="0" borderId="15" xfId="0" applyFont="1" applyBorder="1" applyAlignment="1">
      <alignment horizontal="left"/>
    </xf>
    <xf numFmtId="0" fontId="8"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7" xfId="0" applyFont="1" applyBorder="1" applyAlignment="1">
      <alignment horizontal="center" vertical="top" wrapText="1"/>
    </xf>
    <xf numFmtId="0" fontId="9" fillId="0" borderId="14" xfId="0" applyFont="1" applyBorder="1" applyAlignment="1">
      <alignment horizontal="center" vertical="center" wrapText="1"/>
    </xf>
    <xf numFmtId="0" fontId="3" fillId="0" borderId="6" xfId="0" applyFont="1" applyBorder="1" applyAlignment="1">
      <alignment horizontal="center" vertical="top"/>
    </xf>
    <xf numFmtId="16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164" fontId="3" fillId="0" borderId="7" xfId="0" applyNumberFormat="1" applyFont="1" applyFill="1" applyBorder="1" applyAlignment="1">
      <alignment horizontal="center" vertical="center"/>
    </xf>
    <xf numFmtId="0" fontId="3" fillId="0" borderId="7" xfId="0" applyFont="1" applyBorder="1" applyAlignment="1">
      <alignment horizontal="center" vertical="center"/>
    </xf>
    <xf numFmtId="164" fontId="3" fillId="0" borderId="7" xfId="0" applyNumberFormat="1" applyFont="1" applyFill="1" applyBorder="1" applyAlignment="1">
      <alignment horizontal="center" vertical="center"/>
    </xf>
    <xf numFmtId="0" fontId="3" fillId="0" borderId="24" xfId="0" applyFont="1" applyBorder="1" applyAlignment="1">
      <alignment horizontal="left" wrapText="1"/>
    </xf>
    <xf numFmtId="0" fontId="3" fillId="0" borderId="25" xfId="0" applyFont="1" applyBorder="1" applyAlignment="1">
      <alignment horizontal="left" wrapText="1"/>
    </xf>
    <xf numFmtId="0" fontId="3" fillId="0" borderId="4" xfId="0" applyFont="1" applyBorder="1" applyAlignment="1">
      <alignment horizontal="center" wrapText="1"/>
    </xf>
    <xf numFmtId="164" fontId="3" fillId="0" borderId="7" xfId="0" applyNumberFormat="1" applyFont="1" applyBorder="1" applyAlignment="1">
      <alignment horizontal="center" vertical="center"/>
    </xf>
    <xf numFmtId="0" fontId="8" fillId="0" borderId="13" xfId="0" applyFont="1" applyBorder="1" applyAlignment="1">
      <alignment vertical="center" wrapText="1"/>
    </xf>
    <xf numFmtId="0" fontId="8" fillId="0" borderId="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1" fillId="0" borderId="13" xfId="0" applyFont="1" applyBorder="1" applyAlignment="1">
      <alignment vertical="center" wrapText="1"/>
    </xf>
    <xf numFmtId="0" fontId="11" fillId="0" borderId="8" xfId="0" applyFont="1" applyBorder="1" applyAlignment="1">
      <alignment vertical="center" wrapText="1"/>
    </xf>
    <xf numFmtId="164" fontId="9" fillId="0" borderId="27" xfId="0" applyNumberFormat="1"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164" fontId="9" fillId="0" borderId="32"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9" fillId="0" borderId="27" xfId="0" applyFont="1" applyBorder="1" applyAlignment="1">
      <alignment horizontal="center" vertical="center" wrapText="1"/>
    </xf>
    <xf numFmtId="166" fontId="9" fillId="0" borderId="27" xfId="0" applyNumberFormat="1" applyFont="1" applyBorder="1" applyAlignment="1">
      <alignment horizontal="center" vertical="center" wrapText="1"/>
    </xf>
    <xf numFmtId="165" fontId="3" fillId="0" borderId="4" xfId="0" applyNumberFormat="1" applyFont="1" applyFill="1" applyBorder="1" applyAlignment="1">
      <alignment horizontal="center"/>
    </xf>
    <xf numFmtId="164" fontId="3" fillId="0" borderId="4" xfId="0" applyNumberFormat="1" applyFont="1" applyBorder="1" applyAlignment="1">
      <alignment horizontal="center"/>
    </xf>
    <xf numFmtId="164" fontId="2" fillId="0" borderId="4" xfId="0" applyNumberFormat="1" applyFont="1" applyBorder="1" applyAlignment="1">
      <alignment horizontal="center"/>
    </xf>
    <xf numFmtId="0" fontId="9" fillId="0" borderId="4"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4" xfId="0" applyFont="1" applyBorder="1" applyAlignment="1">
      <alignment horizontal="left" vertical="top"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3" fillId="0" borderId="10" xfId="0" applyFont="1" applyBorder="1" applyAlignment="1">
      <alignment horizontal="left"/>
    </xf>
    <xf numFmtId="0" fontId="3" fillId="0" borderId="11" xfId="0" applyFont="1" applyBorder="1" applyAlignment="1">
      <alignment horizontal="left"/>
    </xf>
    <xf numFmtId="0" fontId="9" fillId="0" borderId="4" xfId="0" applyFont="1" applyBorder="1" applyAlignment="1">
      <alignment horizontal="center" vertical="center" wrapText="1"/>
    </xf>
    <xf numFmtId="0" fontId="10" fillId="0" borderId="13" xfId="0" applyFont="1" applyBorder="1" applyAlignment="1">
      <alignment horizontal="center" wrapText="1"/>
    </xf>
    <xf numFmtId="0" fontId="10" fillId="0" borderId="8" xfId="0" applyFont="1" applyBorder="1" applyAlignment="1">
      <alignment horizont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left"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4" xfId="0" applyFont="1" applyBorder="1" applyAlignment="1">
      <alignment horizontal="center" vertical="center" wrapText="1"/>
    </xf>
    <xf numFmtId="2" fontId="3" fillId="0" borderId="10" xfId="0" applyNumberFormat="1" applyFont="1" applyBorder="1" applyAlignment="1">
      <alignment horizontal="left" wrapText="1"/>
    </xf>
    <xf numFmtId="2" fontId="3" fillId="0" borderId="11" xfId="0" applyNumberFormat="1" applyFont="1" applyBorder="1" applyAlignment="1">
      <alignment horizontal="left" wrapText="1"/>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0" fontId="2" fillId="0" borderId="10" xfId="0"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0" fontId="3" fillId="0" borderId="22" xfId="0" applyFont="1" applyBorder="1" applyAlignment="1">
      <alignment horizontal="center"/>
    </xf>
    <xf numFmtId="0" fontId="3" fillId="0" borderId="23" xfId="0" applyFont="1" applyBorder="1" applyAlignment="1">
      <alignment horizontal="center"/>
    </xf>
    <xf numFmtId="0" fontId="3" fillId="0" borderId="4"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5" fillId="0" borderId="4" xfId="0" applyFont="1" applyBorder="1" applyAlignment="1"/>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vertical="center" wrapText="1"/>
    </xf>
    <xf numFmtId="0" fontId="2" fillId="0" borderId="0" xfId="0" applyFont="1" applyAlignment="1">
      <alignment horizontal="center"/>
    </xf>
    <xf numFmtId="0" fontId="3" fillId="0" borderId="1" xfId="0" applyFont="1" applyBorder="1" applyAlignment="1">
      <alignment horizontal="left" wrapText="1"/>
    </xf>
    <xf numFmtId="0" fontId="3" fillId="0" borderId="3" xfId="0" applyFont="1" applyBorder="1" applyAlignment="1">
      <alignment horizontal="left"/>
    </xf>
    <xf numFmtId="0" fontId="3" fillId="0" borderId="0" xfId="0" applyFont="1" applyAlignment="1">
      <alignment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xf numFmtId="0" fontId="3" fillId="0" borderId="4"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4" fillId="0" borderId="4" xfId="0" applyFont="1" applyBorder="1" applyAlignment="1">
      <alignment horizontal="center"/>
    </xf>
    <xf numFmtId="0" fontId="4" fillId="0" borderId="0" xfId="0" applyFont="1" applyAlignment="1">
      <alignment horizontal="center"/>
    </xf>
    <xf numFmtId="0" fontId="2" fillId="0" borderId="4"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9" fillId="0" borderId="4" xfId="0" applyFont="1" applyBorder="1" applyAlignment="1">
      <alignment horizontal="left" vertical="top" wrapText="1"/>
    </xf>
    <xf numFmtId="49" fontId="9" fillId="0" borderId="4" xfId="0" applyNumberFormat="1" applyFont="1" applyBorder="1" applyAlignment="1">
      <alignment horizontal="left" vertical="top" wrapText="1"/>
    </xf>
    <xf numFmtId="0" fontId="3" fillId="0" borderId="0" xfId="0" applyFont="1" applyAlignment="1">
      <alignment horizontal="center"/>
    </xf>
    <xf numFmtId="0" fontId="1" fillId="0" borderId="0" xfId="0" applyFont="1" applyAlignment="1">
      <alignment horizontal="right"/>
    </xf>
    <xf numFmtId="0" fontId="2" fillId="0" borderId="4" xfId="0" applyFont="1" applyBorder="1" applyAlignment="1">
      <alignment horizontal="left" vertical="top"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xf>
    <xf numFmtId="0" fontId="3" fillId="0" borderId="0" xfId="0" applyFont="1" applyAlignment="1">
      <alignment horizontal="left" wrapText="1"/>
    </xf>
    <xf numFmtId="0" fontId="3" fillId="0" borderId="4"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16"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0" fillId="0" borderId="0" xfId="0" applyFont="1" applyAlignment="1">
      <alignment horizontal="center"/>
    </xf>
    <xf numFmtId="0" fontId="0" fillId="0" borderId="0" xfId="0" applyAlignment="1">
      <alignment horizont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22" xfId="0" applyFont="1" applyBorder="1" applyAlignment="1">
      <alignment horizontal="left" wrapText="1"/>
    </xf>
    <xf numFmtId="0" fontId="3" fillId="0" borderId="23" xfId="0" applyFont="1" applyBorder="1" applyAlignment="1">
      <alignment horizontal="left" wrapText="1"/>
    </xf>
    <xf numFmtId="0" fontId="3" fillId="0" borderId="26" xfId="0" applyFont="1" applyBorder="1" applyAlignment="1">
      <alignment horizontal="left" wrapText="1"/>
    </xf>
    <xf numFmtId="0" fontId="3" fillId="0" borderId="19" xfId="0" applyFont="1" applyBorder="1" applyAlignment="1">
      <alignment horizontal="left" wrapText="1"/>
    </xf>
    <xf numFmtId="0" fontId="3" fillId="0" borderId="13" xfId="0" applyFont="1" applyBorder="1" applyAlignment="1">
      <alignment horizontal="left" wrapText="1"/>
    </xf>
    <xf numFmtId="0" fontId="3" fillId="0" borderId="8" xfId="0" applyFont="1" applyBorder="1" applyAlignment="1">
      <alignment horizontal="left" wrapText="1"/>
    </xf>
    <xf numFmtId="0" fontId="2" fillId="0" borderId="12"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3" fillId="0" borderId="12" xfId="0" applyFont="1" applyBorder="1" applyAlignment="1">
      <alignment horizontal="left" wrapText="1"/>
    </xf>
    <xf numFmtId="0" fontId="3" fillId="0" borderId="9" xfId="0" applyFont="1" applyBorder="1" applyAlignment="1">
      <alignment horizontal="left" wrapText="1"/>
    </xf>
    <xf numFmtId="164" fontId="3" fillId="0" borderId="5"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3" fillId="0" borderId="24" xfId="0" applyFont="1" applyBorder="1" applyAlignment="1">
      <alignment horizontal="left" wrapText="1"/>
    </xf>
    <xf numFmtId="0" fontId="3" fillId="0" borderId="25" xfId="0" applyFont="1" applyBorder="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64" fontId="3" fillId="0" borderId="5" xfId="0" applyNumberFormat="1" applyFont="1" applyBorder="1" applyAlignment="1">
      <alignment horizontal="center" vertical="center"/>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4" fillId="0" borderId="4" xfId="0" applyFont="1" applyBorder="1" applyAlignment="1">
      <alignment horizontal="center" vertical="top"/>
    </xf>
    <xf numFmtId="0" fontId="9" fillId="0" borderId="33" xfId="0" applyFont="1" applyBorder="1" applyAlignment="1">
      <alignment horizontal="left" vertical="center" wrapText="1"/>
    </xf>
    <xf numFmtId="0" fontId="3" fillId="0" borderId="4" xfId="0" applyFont="1" applyBorder="1" applyAlignment="1">
      <alignment horizontal="left" vertical="top"/>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1" fontId="3" fillId="0" borderId="5" xfId="0" applyNumberFormat="1"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2" fillId="0" borderId="13"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vertical="top" wrapText="1"/>
    </xf>
    <xf numFmtId="0" fontId="2" fillId="0" borderId="4"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75"/>
  <sheetViews>
    <sheetView tabSelected="1" view="pageBreakPreview" topLeftCell="A111" zoomScale="76" zoomScaleSheetLayoutView="76" workbookViewId="0">
      <selection activeCell="N110" sqref="N110:O110"/>
    </sheetView>
  </sheetViews>
  <sheetFormatPr defaultRowHeight="15"/>
  <cols>
    <col min="1" max="1" width="4.42578125" customWidth="1"/>
    <col min="3" max="3" width="25.7109375" customWidth="1"/>
    <col min="4" max="4" width="1.7109375" hidden="1" customWidth="1"/>
    <col min="5" max="5" width="0.7109375" hidden="1" customWidth="1"/>
    <col min="7" max="7" width="49.85546875" customWidth="1"/>
    <col min="8" max="8" width="11.42578125" customWidth="1"/>
    <col min="9" max="9" width="26.42578125" customWidth="1"/>
    <col min="10" max="10" width="19" customWidth="1"/>
    <col min="11" max="11" width="17" customWidth="1"/>
    <col min="12" max="12" width="18.42578125" customWidth="1"/>
    <col min="13" max="13" width="11.7109375" customWidth="1"/>
    <col min="15" max="15" width="21.140625" customWidth="1"/>
    <col min="16" max="16" width="6.42578125" hidden="1" customWidth="1"/>
    <col min="17" max="17" width="1.5703125" hidden="1" customWidth="1"/>
  </cols>
  <sheetData>
    <row r="1" spans="1:16">
      <c r="A1" s="202" t="s">
        <v>0</v>
      </c>
      <c r="B1" s="202"/>
      <c r="C1" s="202"/>
      <c r="D1" s="202"/>
      <c r="E1" s="202"/>
      <c r="F1" s="202"/>
      <c r="G1" s="202"/>
      <c r="H1" s="202"/>
      <c r="I1" s="202"/>
      <c r="J1" s="202"/>
      <c r="K1" s="202"/>
      <c r="L1" s="202"/>
      <c r="M1" s="202"/>
      <c r="N1" s="202"/>
      <c r="O1" s="202"/>
      <c r="P1" s="202"/>
    </row>
    <row r="2" spans="1:16" ht="15.75">
      <c r="A2" s="171" t="s">
        <v>1</v>
      </c>
      <c r="B2" s="171"/>
      <c r="C2" s="171"/>
      <c r="D2" s="171"/>
      <c r="E2" s="171"/>
      <c r="F2" s="171"/>
      <c r="G2" s="171"/>
      <c r="H2" s="171"/>
      <c r="I2" s="171"/>
      <c r="J2" s="171"/>
      <c r="K2" s="171"/>
      <c r="L2" s="171"/>
      <c r="M2" s="171"/>
      <c r="N2" s="171"/>
      <c r="O2" s="171"/>
      <c r="P2" s="171"/>
    </row>
    <row r="3" spans="1:16" ht="15.75">
      <c r="A3" s="171" t="s">
        <v>2</v>
      </c>
      <c r="B3" s="171"/>
      <c r="C3" s="171"/>
      <c r="D3" s="171"/>
      <c r="E3" s="171"/>
      <c r="F3" s="171"/>
      <c r="G3" s="171"/>
      <c r="H3" s="171"/>
      <c r="I3" s="171"/>
      <c r="J3" s="171"/>
      <c r="K3" s="171"/>
      <c r="L3" s="171"/>
      <c r="M3" s="171"/>
      <c r="N3" s="171"/>
      <c r="O3" s="171"/>
      <c r="P3" s="171"/>
    </row>
    <row r="4" spans="1:16" ht="15.75">
      <c r="A4" s="157" t="s">
        <v>64</v>
      </c>
      <c r="B4" s="157"/>
      <c r="C4" s="157"/>
      <c r="D4" s="157"/>
      <c r="E4" s="157"/>
      <c r="F4" s="157"/>
      <c r="G4" s="157"/>
      <c r="H4" s="157"/>
      <c r="I4" s="157"/>
      <c r="J4" s="157"/>
      <c r="K4" s="157"/>
      <c r="L4" s="157"/>
      <c r="M4" s="157"/>
      <c r="N4" s="157"/>
      <c r="O4" s="157"/>
      <c r="P4" s="157"/>
    </row>
    <row r="5" spans="1:16" ht="15.75">
      <c r="A5" s="154" t="s">
        <v>97</v>
      </c>
      <c r="B5" s="154"/>
      <c r="C5" s="154"/>
      <c r="D5" s="154"/>
      <c r="E5" s="154"/>
      <c r="F5" s="154"/>
      <c r="G5" s="154"/>
      <c r="H5" s="154"/>
      <c r="I5" s="154"/>
      <c r="J5" s="154"/>
      <c r="K5" s="154"/>
      <c r="L5" s="154"/>
      <c r="M5" s="154"/>
      <c r="N5" s="154"/>
      <c r="O5" s="154"/>
      <c r="P5" s="154"/>
    </row>
    <row r="6" spans="1:16" ht="15.75">
      <c r="A6" s="171" t="s">
        <v>125</v>
      </c>
      <c r="B6" s="171"/>
      <c r="C6" s="171"/>
      <c r="D6" s="171"/>
      <c r="E6" s="171"/>
      <c r="F6" s="171"/>
      <c r="G6" s="171"/>
      <c r="H6" s="171"/>
      <c r="I6" s="171"/>
      <c r="J6" s="171"/>
      <c r="K6" s="171"/>
      <c r="L6" s="171"/>
      <c r="M6" s="171"/>
      <c r="N6" s="171"/>
      <c r="O6" s="171"/>
      <c r="P6" s="171"/>
    </row>
    <row r="7" spans="1:16" ht="58.5" customHeight="1">
      <c r="A7" s="174" t="s">
        <v>3</v>
      </c>
      <c r="B7" s="174"/>
      <c r="C7" s="174"/>
      <c r="D7" s="174"/>
      <c r="E7" s="174"/>
      <c r="F7" s="172" t="s">
        <v>127</v>
      </c>
      <c r="G7" s="172"/>
      <c r="H7" s="172"/>
      <c r="I7" s="172"/>
      <c r="J7" s="172"/>
      <c r="K7" s="172"/>
      <c r="L7" s="172"/>
      <c r="M7" s="172"/>
      <c r="N7" s="172"/>
      <c r="O7" s="172"/>
      <c r="P7" s="172"/>
    </row>
    <row r="8" spans="1:16" ht="30.75" customHeight="1">
      <c r="A8" s="174" t="s">
        <v>4</v>
      </c>
      <c r="B8" s="174"/>
      <c r="C8" s="174"/>
      <c r="D8" s="174"/>
      <c r="E8" s="4"/>
      <c r="F8" s="173" t="s">
        <v>19</v>
      </c>
      <c r="G8" s="173"/>
      <c r="H8" s="173"/>
      <c r="I8" s="173"/>
      <c r="J8" s="173"/>
      <c r="K8" s="173"/>
      <c r="L8" s="173"/>
      <c r="M8" s="173"/>
      <c r="N8" s="173"/>
      <c r="O8" s="173"/>
      <c r="P8" s="173"/>
    </row>
    <row r="9" spans="1:16" ht="18" customHeight="1">
      <c r="A9" s="4" t="s">
        <v>5</v>
      </c>
      <c r="B9" s="4"/>
      <c r="C9" s="4"/>
      <c r="D9" s="206" t="s">
        <v>65</v>
      </c>
      <c r="E9" s="206"/>
      <c r="F9" s="206"/>
      <c r="G9" s="206"/>
      <c r="H9" s="206"/>
      <c r="I9" s="206"/>
      <c r="J9" s="206"/>
      <c r="K9" s="206"/>
      <c r="L9" s="206"/>
      <c r="M9" s="206"/>
      <c r="N9" s="206"/>
      <c r="O9" s="206"/>
      <c r="P9" s="206"/>
    </row>
    <row r="10" spans="1:16" ht="32.25" customHeight="1" thickBot="1">
      <c r="A10" s="207" t="s">
        <v>6</v>
      </c>
      <c r="B10" s="207"/>
      <c r="C10" s="207"/>
      <c r="D10" s="207"/>
      <c r="E10" s="5"/>
      <c r="F10" s="5"/>
      <c r="G10" s="5"/>
      <c r="H10" s="5"/>
      <c r="I10" s="5"/>
      <c r="J10" s="5"/>
      <c r="K10" s="5"/>
      <c r="L10" s="5"/>
      <c r="M10" s="5"/>
      <c r="N10" s="5"/>
      <c r="O10" s="5"/>
      <c r="P10" s="5"/>
    </row>
    <row r="11" spans="1:16" ht="119.25" customHeight="1" thickBot="1">
      <c r="A11" s="6" t="s">
        <v>7</v>
      </c>
      <c r="B11" s="208" t="s">
        <v>8</v>
      </c>
      <c r="C11" s="208"/>
      <c r="D11" s="208"/>
      <c r="E11" s="7"/>
      <c r="F11" s="150" t="s">
        <v>9</v>
      </c>
      <c r="G11" s="150"/>
      <c r="H11" s="6" t="s">
        <v>10</v>
      </c>
      <c r="I11" s="7" t="s">
        <v>11</v>
      </c>
      <c r="J11" s="6" t="s">
        <v>98</v>
      </c>
      <c r="K11" s="6" t="s">
        <v>99</v>
      </c>
      <c r="L11" s="6" t="s">
        <v>101</v>
      </c>
      <c r="M11" s="8" t="s">
        <v>12</v>
      </c>
      <c r="N11" s="209" t="s">
        <v>13</v>
      </c>
      <c r="O11" s="210"/>
      <c r="P11" s="211"/>
    </row>
    <row r="12" spans="1:16" ht="36.75" customHeight="1">
      <c r="A12" s="9"/>
      <c r="B12" s="151"/>
      <c r="C12" s="152"/>
      <c r="D12" s="10"/>
      <c r="E12" s="7"/>
      <c r="F12" s="145" t="s">
        <v>67</v>
      </c>
      <c r="G12" s="147"/>
      <c r="H12" s="6"/>
      <c r="I12" s="7"/>
      <c r="J12" s="6"/>
      <c r="K12" s="6"/>
      <c r="L12" s="6"/>
      <c r="M12" s="6"/>
      <c r="N12" s="151"/>
      <c r="O12" s="152"/>
      <c r="P12" s="11"/>
    </row>
    <row r="13" spans="1:16" ht="95.25" customHeight="1" thickBot="1">
      <c r="A13" s="181" t="s">
        <v>20</v>
      </c>
      <c r="B13" s="203" t="s">
        <v>66</v>
      </c>
      <c r="C13" s="203"/>
      <c r="D13" s="7"/>
      <c r="E13" s="7"/>
      <c r="F13" s="170" t="s">
        <v>14</v>
      </c>
      <c r="G13" s="170"/>
      <c r="H13" s="45" t="s">
        <v>126</v>
      </c>
      <c r="I13" s="64" t="s">
        <v>17</v>
      </c>
      <c r="J13" s="45">
        <v>45683</v>
      </c>
      <c r="K13" s="45">
        <v>45781.599999999999</v>
      </c>
      <c r="L13" s="46">
        <v>8992</v>
      </c>
      <c r="M13" s="47">
        <f>L13/K13*100</f>
        <v>19.641078511891241</v>
      </c>
      <c r="N13" s="204" t="s">
        <v>194</v>
      </c>
      <c r="O13" s="205"/>
      <c r="P13" s="12"/>
    </row>
    <row r="14" spans="1:16" ht="98.25" customHeight="1" thickBot="1">
      <c r="A14" s="182"/>
      <c r="B14" s="203"/>
      <c r="C14" s="203"/>
      <c r="D14" s="7"/>
      <c r="E14" s="7"/>
      <c r="F14" s="170" t="s">
        <v>15</v>
      </c>
      <c r="G14" s="170"/>
      <c r="H14" s="45" t="s">
        <v>126</v>
      </c>
      <c r="I14" s="64" t="s">
        <v>17</v>
      </c>
      <c r="J14" s="45">
        <v>1597.9</v>
      </c>
      <c r="K14" s="45">
        <v>1608.6</v>
      </c>
      <c r="L14" s="45">
        <v>464.3</v>
      </c>
      <c r="M14" s="47">
        <f>L14/K14*100</f>
        <v>28.86360810642795</v>
      </c>
      <c r="N14" s="164" t="s">
        <v>193</v>
      </c>
      <c r="O14" s="165"/>
      <c r="P14" s="7"/>
    </row>
    <row r="15" spans="1:16" ht="153.75" customHeight="1" thickBot="1">
      <c r="A15" s="182"/>
      <c r="B15" s="203"/>
      <c r="C15" s="203"/>
      <c r="D15" s="7"/>
      <c r="E15" s="7"/>
      <c r="F15" s="170" t="s">
        <v>69</v>
      </c>
      <c r="G15" s="170"/>
      <c r="H15" s="45" t="s">
        <v>126</v>
      </c>
      <c r="I15" s="64" t="s">
        <v>17</v>
      </c>
      <c r="J15" s="46">
        <v>1283</v>
      </c>
      <c r="K15" s="45">
        <v>1339.3</v>
      </c>
      <c r="L15" s="45">
        <v>139.69999999999999</v>
      </c>
      <c r="M15" s="47">
        <f>L15/K15*100</f>
        <v>10.43082207123124</v>
      </c>
      <c r="N15" s="166" t="s">
        <v>192</v>
      </c>
      <c r="O15" s="167"/>
      <c r="P15" s="7"/>
    </row>
    <row r="16" spans="1:16" ht="102.75" customHeight="1">
      <c r="A16" s="182"/>
      <c r="B16" s="203"/>
      <c r="C16" s="203"/>
      <c r="D16" s="7"/>
      <c r="E16" s="7"/>
      <c r="F16" s="185" t="s">
        <v>70</v>
      </c>
      <c r="G16" s="185"/>
      <c r="H16" s="45" t="s">
        <v>126</v>
      </c>
      <c r="I16" s="64" t="s">
        <v>17</v>
      </c>
      <c r="J16" s="46">
        <v>478.8</v>
      </c>
      <c r="K16" s="46">
        <v>525.70000000000005</v>
      </c>
      <c r="L16" s="46">
        <v>42</v>
      </c>
      <c r="M16" s="47">
        <f>L16/K16*100</f>
        <v>7.989347536617843</v>
      </c>
      <c r="N16" s="162" t="s">
        <v>208</v>
      </c>
      <c r="O16" s="163"/>
      <c r="P16" s="7"/>
    </row>
    <row r="17" spans="1:18" ht="93" hidden="1" customHeight="1">
      <c r="A17" s="182"/>
      <c r="B17" s="203"/>
      <c r="C17" s="203"/>
      <c r="D17" s="7"/>
      <c r="E17" s="7"/>
      <c r="F17" s="153">
        <v>0</v>
      </c>
      <c r="G17" s="154"/>
      <c r="H17" s="154"/>
      <c r="I17" s="154"/>
      <c r="J17" s="154"/>
      <c r="K17" s="154"/>
      <c r="L17" s="154"/>
      <c r="M17" s="154"/>
      <c r="N17" s="154"/>
      <c r="O17" s="155"/>
      <c r="P17" s="7"/>
    </row>
    <row r="18" spans="1:18" ht="43.5" hidden="1" customHeight="1">
      <c r="A18" s="182"/>
      <c r="B18" s="203"/>
      <c r="C18" s="203"/>
      <c r="D18" s="7"/>
      <c r="E18" s="7"/>
      <c r="F18" s="156"/>
      <c r="G18" s="157"/>
      <c r="H18" s="157"/>
      <c r="I18" s="157"/>
      <c r="J18" s="157"/>
      <c r="K18" s="157"/>
      <c r="L18" s="157"/>
      <c r="M18" s="157"/>
      <c r="N18" s="157"/>
      <c r="O18" s="158"/>
      <c r="P18" s="7"/>
    </row>
    <row r="19" spans="1:18" ht="27.75" customHeight="1">
      <c r="A19" s="183"/>
      <c r="B19" s="203"/>
      <c r="C19" s="203"/>
      <c r="D19" s="15"/>
      <c r="E19" s="15"/>
      <c r="F19" s="161" t="s">
        <v>18</v>
      </c>
      <c r="G19" s="161"/>
      <c r="H19" s="15"/>
      <c r="I19" s="15"/>
      <c r="J19" s="48">
        <f>SUM(J13:J18)</f>
        <v>49042.700000000004</v>
      </c>
      <c r="K19" s="48">
        <f>SUM(K13:K18)</f>
        <v>49255.199999999997</v>
      </c>
      <c r="L19" s="49">
        <f>SUM(L13:L18)</f>
        <v>9638</v>
      </c>
      <c r="M19" s="7"/>
      <c r="N19" s="150"/>
      <c r="O19" s="150"/>
      <c r="P19" s="7"/>
    </row>
    <row r="20" spans="1:18" ht="31.5" customHeight="1">
      <c r="A20" s="17"/>
      <c r="B20" s="159"/>
      <c r="C20" s="160"/>
      <c r="D20" s="15"/>
      <c r="E20" s="15"/>
      <c r="F20" s="145" t="s">
        <v>71</v>
      </c>
      <c r="G20" s="147"/>
      <c r="H20" s="15"/>
      <c r="I20" s="15"/>
      <c r="J20" s="18"/>
      <c r="K20" s="18"/>
      <c r="L20" s="18"/>
      <c r="M20" s="7"/>
      <c r="N20" s="19"/>
      <c r="O20" s="20"/>
      <c r="P20" s="21"/>
    </row>
    <row r="21" spans="1:18" ht="70.5" customHeight="1" thickBot="1">
      <c r="A21" s="234" t="s">
        <v>21</v>
      </c>
      <c r="B21" s="203" t="s">
        <v>102</v>
      </c>
      <c r="C21" s="203"/>
      <c r="D21" s="15"/>
      <c r="E21" s="15"/>
      <c r="F21" s="170" t="s">
        <v>22</v>
      </c>
      <c r="G21" s="170"/>
      <c r="H21" s="45" t="s">
        <v>126</v>
      </c>
      <c r="I21" s="64" t="s">
        <v>23</v>
      </c>
      <c r="J21" s="50">
        <v>5408.7</v>
      </c>
      <c r="K21" s="50">
        <v>5408.7</v>
      </c>
      <c r="L21" s="46">
        <v>1004.8</v>
      </c>
      <c r="M21" s="47">
        <f>L21/K21*100</f>
        <v>18.577477027751584</v>
      </c>
      <c r="N21" s="188" t="s">
        <v>191</v>
      </c>
      <c r="O21" s="189"/>
      <c r="P21" s="5"/>
      <c r="R21" s="40"/>
    </row>
    <row r="22" spans="1:18" ht="84" customHeight="1" thickBot="1">
      <c r="A22" s="235"/>
      <c r="B22" s="203"/>
      <c r="C22" s="203"/>
      <c r="D22" s="15"/>
      <c r="E22" s="15"/>
      <c r="F22" s="170" t="s">
        <v>24</v>
      </c>
      <c r="G22" s="170"/>
      <c r="H22" s="45" t="s">
        <v>126</v>
      </c>
      <c r="I22" s="64" t="s">
        <v>23</v>
      </c>
      <c r="J22" s="50">
        <v>734.1</v>
      </c>
      <c r="K22" s="50">
        <v>736.6</v>
      </c>
      <c r="L22" s="45">
        <v>192.1</v>
      </c>
      <c r="M22" s="47">
        <f>L22/K22*100</f>
        <v>26.07928319304914</v>
      </c>
      <c r="N22" s="162" t="s">
        <v>190</v>
      </c>
      <c r="O22" s="163"/>
      <c r="P22" s="5"/>
    </row>
    <row r="23" spans="1:18" ht="192.75" customHeight="1" thickBot="1">
      <c r="A23" s="235"/>
      <c r="B23" s="203"/>
      <c r="C23" s="203"/>
      <c r="D23" s="15"/>
      <c r="E23" s="15"/>
      <c r="F23" s="170" t="s">
        <v>25</v>
      </c>
      <c r="G23" s="170"/>
      <c r="H23" s="45" t="s">
        <v>126</v>
      </c>
      <c r="I23" s="64" t="s">
        <v>23</v>
      </c>
      <c r="J23" s="51">
        <v>956.8</v>
      </c>
      <c r="K23" s="51">
        <v>1034.5</v>
      </c>
      <c r="L23" s="45">
        <v>108.5</v>
      </c>
      <c r="M23" s="47">
        <f>L23/K23*100</f>
        <v>10.488158530691155</v>
      </c>
      <c r="N23" s="162" t="s">
        <v>209</v>
      </c>
      <c r="O23" s="163"/>
      <c r="P23" s="5"/>
    </row>
    <row r="24" spans="1:18" ht="116.25" customHeight="1" thickBot="1">
      <c r="A24" s="235"/>
      <c r="B24" s="203"/>
      <c r="C24" s="203"/>
      <c r="D24" s="15"/>
      <c r="E24" s="15"/>
      <c r="F24" s="185" t="s">
        <v>26</v>
      </c>
      <c r="G24" s="185"/>
      <c r="H24" s="45" t="s">
        <v>126</v>
      </c>
      <c r="I24" s="64" t="s">
        <v>23</v>
      </c>
      <c r="J24" s="50">
        <v>241.5</v>
      </c>
      <c r="K24" s="50">
        <v>295.7</v>
      </c>
      <c r="L24" s="46">
        <v>58.8</v>
      </c>
      <c r="M24" s="47">
        <f>L24/K24*100</f>
        <v>19.885018599932362</v>
      </c>
      <c r="N24" s="162" t="s">
        <v>210</v>
      </c>
      <c r="O24" s="163"/>
      <c r="P24" s="5"/>
    </row>
    <row r="25" spans="1:18" ht="13.5" hidden="1" customHeight="1" thickBot="1">
      <c r="A25" s="235"/>
      <c r="B25" s="203"/>
      <c r="C25" s="203"/>
      <c r="D25" s="15"/>
      <c r="E25" s="15"/>
      <c r="F25" s="185"/>
      <c r="G25" s="185"/>
      <c r="H25" s="7"/>
      <c r="I25" s="36"/>
      <c r="J25" s="51"/>
      <c r="K25" s="51"/>
      <c r="L25" s="45"/>
      <c r="M25" s="52" t="e">
        <f>L25/J25*100</f>
        <v>#DIV/0!</v>
      </c>
      <c r="N25" s="162"/>
      <c r="O25" s="163"/>
      <c r="P25" s="5"/>
    </row>
    <row r="26" spans="1:18" ht="32.25" customHeight="1">
      <c r="A26" s="235"/>
      <c r="B26" s="203"/>
      <c r="C26" s="203"/>
      <c r="D26" s="15"/>
      <c r="E26" s="15"/>
      <c r="F26" s="161" t="s">
        <v>18</v>
      </c>
      <c r="G26" s="161"/>
      <c r="H26" s="7"/>
      <c r="I26" s="36"/>
      <c r="J26" s="53">
        <f>SUM(J21:J25)</f>
        <v>7341.1</v>
      </c>
      <c r="K26" s="53">
        <f>SUM(K21:K25)</f>
        <v>7475.5</v>
      </c>
      <c r="L26" s="53">
        <f>SUM(L21:L25)</f>
        <v>1364.1999999999998</v>
      </c>
      <c r="M26" s="52"/>
      <c r="N26" s="162"/>
      <c r="O26" s="163"/>
      <c r="P26" s="5"/>
    </row>
    <row r="27" spans="1:18" ht="14.25" hidden="1" customHeight="1" thickBot="1">
      <c r="A27" s="235"/>
      <c r="B27" s="203"/>
      <c r="C27" s="203"/>
      <c r="D27" s="15"/>
      <c r="E27" s="15"/>
      <c r="F27" s="136"/>
      <c r="G27" s="137"/>
      <c r="H27" s="7"/>
      <c r="I27" s="36"/>
      <c r="J27" s="22"/>
      <c r="K27" s="22"/>
      <c r="L27" s="7"/>
      <c r="M27" s="13"/>
      <c r="N27" s="162"/>
      <c r="O27" s="163"/>
      <c r="P27" s="5"/>
    </row>
    <row r="28" spans="1:18" ht="51.75" hidden="1" customHeight="1" thickBot="1">
      <c r="A28" s="235"/>
      <c r="B28" s="203"/>
      <c r="C28" s="203"/>
      <c r="D28" s="15"/>
      <c r="E28" s="15"/>
      <c r="F28" s="136"/>
      <c r="G28" s="137"/>
      <c r="H28" s="7"/>
      <c r="I28" s="36"/>
      <c r="J28" s="22"/>
      <c r="K28" s="22"/>
      <c r="L28" s="7"/>
      <c r="M28" s="13"/>
      <c r="N28" s="162"/>
      <c r="O28" s="163"/>
      <c r="P28" s="5"/>
    </row>
    <row r="29" spans="1:18" ht="42.75" hidden="1" customHeight="1" thickBot="1">
      <c r="A29" s="235"/>
      <c r="B29" s="203"/>
      <c r="C29" s="203"/>
      <c r="D29" s="15"/>
      <c r="E29" s="15"/>
      <c r="F29" s="136"/>
      <c r="G29" s="137"/>
      <c r="H29" s="7"/>
      <c r="I29" s="36"/>
      <c r="J29" s="22"/>
      <c r="K29" s="22"/>
      <c r="L29" s="7"/>
      <c r="M29" s="13"/>
      <c r="N29" s="218"/>
      <c r="O29" s="219"/>
      <c r="P29" s="5"/>
    </row>
    <row r="30" spans="1:18" ht="15.75" hidden="1">
      <c r="A30" s="236"/>
      <c r="B30" s="203"/>
      <c r="C30" s="203"/>
      <c r="D30" s="15"/>
      <c r="E30" s="15"/>
      <c r="F30" s="212" t="s">
        <v>18</v>
      </c>
      <c r="G30" s="213"/>
      <c r="H30" s="15"/>
      <c r="I30" s="29"/>
      <c r="J30" s="18">
        <f>SUM(J21:J29)</f>
        <v>14682.2</v>
      </c>
      <c r="K30" s="18"/>
      <c r="L30" s="16">
        <f>SUM(L21:L29)</f>
        <v>2728.3999999999996</v>
      </c>
      <c r="M30" s="7"/>
      <c r="N30" s="150"/>
      <c r="O30" s="150"/>
      <c r="P30" s="5"/>
    </row>
    <row r="31" spans="1:18" ht="34.5" customHeight="1">
      <c r="A31" s="23"/>
      <c r="B31" s="159"/>
      <c r="C31" s="160"/>
      <c r="D31" s="15"/>
      <c r="E31" s="15"/>
      <c r="F31" s="145" t="s">
        <v>72</v>
      </c>
      <c r="G31" s="147"/>
      <c r="H31" s="15"/>
      <c r="I31" s="29"/>
      <c r="J31" s="18"/>
      <c r="K31" s="18"/>
      <c r="L31" s="16"/>
      <c r="M31" s="7"/>
      <c r="N31" s="19"/>
      <c r="O31" s="20"/>
      <c r="P31" s="5"/>
    </row>
    <row r="32" spans="1:18" ht="69" customHeight="1" thickBot="1">
      <c r="A32" s="234" t="s">
        <v>27</v>
      </c>
      <c r="B32" s="203" t="s">
        <v>73</v>
      </c>
      <c r="C32" s="203"/>
      <c r="D32" s="15"/>
      <c r="E32" s="15"/>
      <c r="F32" s="170" t="s">
        <v>28</v>
      </c>
      <c r="G32" s="170"/>
      <c r="H32" s="45" t="s">
        <v>126</v>
      </c>
      <c r="I32" s="64" t="s">
        <v>29</v>
      </c>
      <c r="J32" s="51">
        <v>5998</v>
      </c>
      <c r="K32" s="51">
        <v>5998</v>
      </c>
      <c r="L32" s="46">
        <v>1035</v>
      </c>
      <c r="M32" s="47">
        <f>L32/K32*100</f>
        <v>17.255751917305769</v>
      </c>
      <c r="N32" s="188" t="s">
        <v>189</v>
      </c>
      <c r="O32" s="189"/>
      <c r="P32" s="5"/>
    </row>
    <row r="33" spans="1:16" ht="72" customHeight="1" thickBot="1">
      <c r="A33" s="235"/>
      <c r="B33" s="203"/>
      <c r="C33" s="203"/>
      <c r="D33" s="15"/>
      <c r="E33" s="15"/>
      <c r="F33" s="170" t="s">
        <v>30</v>
      </c>
      <c r="G33" s="170"/>
      <c r="H33" s="45" t="s">
        <v>126</v>
      </c>
      <c r="I33" s="64" t="s">
        <v>29</v>
      </c>
      <c r="J33" s="51">
        <v>410.5</v>
      </c>
      <c r="K33" s="51">
        <v>412.8</v>
      </c>
      <c r="L33" s="46">
        <v>112.3</v>
      </c>
      <c r="M33" s="47">
        <f>L33/K33*100</f>
        <v>27.204457364341085</v>
      </c>
      <c r="N33" s="162" t="s">
        <v>211</v>
      </c>
      <c r="O33" s="163"/>
      <c r="P33" s="5"/>
    </row>
    <row r="34" spans="1:16" ht="129.75" customHeight="1" thickBot="1">
      <c r="A34" s="235"/>
      <c r="B34" s="203"/>
      <c r="C34" s="203"/>
      <c r="D34" s="15"/>
      <c r="E34" s="15"/>
      <c r="F34" s="170" t="s">
        <v>31</v>
      </c>
      <c r="G34" s="170"/>
      <c r="H34" s="45" t="s">
        <v>126</v>
      </c>
      <c r="I34" s="64" t="s">
        <v>29</v>
      </c>
      <c r="J34" s="50">
        <v>196.2</v>
      </c>
      <c r="K34" s="51">
        <v>227</v>
      </c>
      <c r="L34" s="46">
        <v>44.5</v>
      </c>
      <c r="M34" s="55">
        <f>L34/K34*100</f>
        <v>19.603524229074889</v>
      </c>
      <c r="N34" s="162" t="s">
        <v>212</v>
      </c>
      <c r="O34" s="163"/>
      <c r="P34" s="5"/>
    </row>
    <row r="35" spans="1:16" ht="99" customHeight="1">
      <c r="A35" s="235"/>
      <c r="B35" s="203"/>
      <c r="C35" s="203"/>
      <c r="D35" s="15"/>
      <c r="E35" s="15"/>
      <c r="F35" s="185" t="s">
        <v>74</v>
      </c>
      <c r="G35" s="185"/>
      <c r="H35" s="45" t="s">
        <v>126</v>
      </c>
      <c r="I35" s="64" t="s">
        <v>29</v>
      </c>
      <c r="J35" s="50">
        <v>310.5</v>
      </c>
      <c r="K35" s="50">
        <v>343.7</v>
      </c>
      <c r="L35" s="45">
        <v>78.5</v>
      </c>
      <c r="M35" s="55">
        <f>L35/K35*100</f>
        <v>22.839685772475999</v>
      </c>
      <c r="N35" s="162" t="s">
        <v>213</v>
      </c>
      <c r="O35" s="163"/>
      <c r="P35" s="5"/>
    </row>
    <row r="36" spans="1:16" ht="44.25" hidden="1" customHeight="1">
      <c r="A36" s="235"/>
      <c r="B36" s="203"/>
      <c r="C36" s="203"/>
      <c r="D36" s="15"/>
      <c r="E36" s="15"/>
      <c r="F36" s="136"/>
      <c r="G36" s="137"/>
      <c r="H36" s="7" t="s">
        <v>68</v>
      </c>
      <c r="I36" s="36" t="s">
        <v>29</v>
      </c>
      <c r="J36" s="50"/>
      <c r="K36" s="50"/>
      <c r="L36" s="46"/>
      <c r="M36" s="52"/>
      <c r="N36" s="24"/>
      <c r="O36" s="25"/>
      <c r="P36" s="5"/>
    </row>
    <row r="37" spans="1:16" ht="24.75" customHeight="1">
      <c r="A37" s="236"/>
      <c r="B37" s="203"/>
      <c r="C37" s="203"/>
      <c r="D37" s="15"/>
      <c r="E37" s="15"/>
      <c r="F37" s="161" t="s">
        <v>18</v>
      </c>
      <c r="G37" s="161"/>
      <c r="H37" s="15"/>
      <c r="I37" s="29"/>
      <c r="J37" s="54">
        <f>SUM(J32:J35)</f>
        <v>6915.2</v>
      </c>
      <c r="K37" s="54">
        <f>SUM(K32:K35)</f>
        <v>6981.5</v>
      </c>
      <c r="L37" s="49">
        <f>SUM(L32:L36)</f>
        <v>1270.3</v>
      </c>
      <c r="M37" s="45"/>
      <c r="N37" s="150"/>
      <c r="O37" s="150"/>
      <c r="P37" s="5"/>
    </row>
    <row r="38" spans="1:16" ht="21" customHeight="1">
      <c r="A38" s="23"/>
      <c r="B38" s="159"/>
      <c r="C38" s="160"/>
      <c r="D38" s="15"/>
      <c r="E38" s="15"/>
      <c r="F38" s="26" t="s">
        <v>75</v>
      </c>
      <c r="G38" s="27"/>
      <c r="H38" s="27"/>
      <c r="I38" s="43"/>
      <c r="J38" s="27"/>
      <c r="K38" s="27"/>
      <c r="L38" s="27"/>
      <c r="M38" s="28"/>
      <c r="N38" s="19"/>
      <c r="O38" s="20"/>
      <c r="P38" s="5"/>
    </row>
    <row r="39" spans="1:16" ht="69.75" customHeight="1">
      <c r="A39" s="234" t="s">
        <v>32</v>
      </c>
      <c r="B39" s="203" t="s">
        <v>33</v>
      </c>
      <c r="C39" s="203"/>
      <c r="D39" s="15"/>
      <c r="E39" s="15"/>
      <c r="F39" s="170" t="s">
        <v>34</v>
      </c>
      <c r="G39" s="170"/>
      <c r="H39" s="45" t="s">
        <v>126</v>
      </c>
      <c r="I39" s="64" t="s">
        <v>35</v>
      </c>
      <c r="J39" s="50">
        <v>1412.8</v>
      </c>
      <c r="K39" s="50">
        <v>1412.8</v>
      </c>
      <c r="L39" s="45">
        <v>338.2</v>
      </c>
      <c r="M39" s="55">
        <f t="shared" ref="M39:M46" si="0">L39/K39*100</f>
        <v>23.938278595696488</v>
      </c>
      <c r="N39" s="188" t="s">
        <v>195</v>
      </c>
      <c r="O39" s="189"/>
      <c r="P39" s="5"/>
    </row>
    <row r="40" spans="1:16" ht="55.5" customHeight="1" thickBot="1">
      <c r="A40" s="235"/>
      <c r="B40" s="203"/>
      <c r="C40" s="203"/>
      <c r="D40" s="15"/>
      <c r="E40" s="15"/>
      <c r="F40" s="170" t="s">
        <v>36</v>
      </c>
      <c r="G40" s="170"/>
      <c r="H40" s="45" t="s">
        <v>126</v>
      </c>
      <c r="I40" s="64" t="s">
        <v>35</v>
      </c>
      <c r="J40" s="50">
        <v>1873.1</v>
      </c>
      <c r="K40" s="50">
        <v>1617.7</v>
      </c>
      <c r="L40" s="45">
        <v>392.1</v>
      </c>
      <c r="M40" s="55">
        <f t="shared" si="0"/>
        <v>24.238115843481488</v>
      </c>
      <c r="N40" s="188" t="s">
        <v>196</v>
      </c>
      <c r="O40" s="189"/>
      <c r="P40" s="5"/>
    </row>
    <row r="41" spans="1:16" ht="73.5" customHeight="1" thickBot="1">
      <c r="A41" s="235"/>
      <c r="B41" s="203"/>
      <c r="C41" s="203"/>
      <c r="D41" s="15"/>
      <c r="E41" s="15"/>
      <c r="F41" s="185" t="s">
        <v>37</v>
      </c>
      <c r="G41" s="185"/>
      <c r="H41" s="45" t="s">
        <v>126</v>
      </c>
      <c r="I41" s="64" t="s">
        <v>35</v>
      </c>
      <c r="J41" s="51">
        <v>25</v>
      </c>
      <c r="K41" s="51">
        <v>25</v>
      </c>
      <c r="L41" s="45">
        <v>4.0999999999999996</v>
      </c>
      <c r="M41" s="55">
        <f t="shared" si="0"/>
        <v>16.399999999999999</v>
      </c>
      <c r="N41" s="162" t="s">
        <v>197</v>
      </c>
      <c r="O41" s="163"/>
      <c r="P41" s="5"/>
    </row>
    <row r="42" spans="1:16" s="2" customFormat="1" ht="57" customHeight="1" thickBot="1">
      <c r="A42" s="235"/>
      <c r="B42" s="203"/>
      <c r="C42" s="203"/>
      <c r="D42" s="29"/>
      <c r="E42" s="29"/>
      <c r="F42" s="185" t="s">
        <v>38</v>
      </c>
      <c r="G42" s="185"/>
      <c r="H42" s="45" t="s">
        <v>126</v>
      </c>
      <c r="I42" s="64" t="s">
        <v>35</v>
      </c>
      <c r="J42" s="45">
        <v>9.5</v>
      </c>
      <c r="K42" s="45">
        <v>9.5</v>
      </c>
      <c r="L42" s="46">
        <v>1.6</v>
      </c>
      <c r="M42" s="55">
        <f t="shared" si="0"/>
        <v>16.842105263157894</v>
      </c>
      <c r="N42" s="162" t="s">
        <v>198</v>
      </c>
      <c r="O42" s="163"/>
      <c r="P42" s="30"/>
    </row>
    <row r="43" spans="1:16" ht="120" customHeight="1" thickBot="1">
      <c r="A43" s="235"/>
      <c r="B43" s="203"/>
      <c r="C43" s="203"/>
      <c r="D43" s="15"/>
      <c r="E43" s="15"/>
      <c r="F43" s="170" t="s">
        <v>39</v>
      </c>
      <c r="G43" s="170"/>
      <c r="H43" s="45" t="s">
        <v>126</v>
      </c>
      <c r="I43" s="64" t="s">
        <v>35</v>
      </c>
      <c r="J43" s="51">
        <v>120.6</v>
      </c>
      <c r="K43" s="51">
        <v>119</v>
      </c>
      <c r="L43" s="45">
        <v>7.8</v>
      </c>
      <c r="M43" s="55">
        <f t="shared" si="0"/>
        <v>6.5546218487394965</v>
      </c>
      <c r="N43" s="162" t="s">
        <v>214</v>
      </c>
      <c r="O43" s="163"/>
      <c r="P43" s="5"/>
    </row>
    <row r="44" spans="1:16" ht="72" customHeight="1" thickBot="1">
      <c r="A44" s="235"/>
      <c r="B44" s="203"/>
      <c r="C44" s="203"/>
      <c r="D44" s="15"/>
      <c r="E44" s="15"/>
      <c r="F44" s="170" t="s">
        <v>40</v>
      </c>
      <c r="G44" s="170"/>
      <c r="H44" s="45" t="s">
        <v>126</v>
      </c>
      <c r="I44" s="64" t="s">
        <v>35</v>
      </c>
      <c r="J44" s="50">
        <v>20.6</v>
      </c>
      <c r="K44" s="51">
        <v>20</v>
      </c>
      <c r="L44" s="46">
        <v>1.8</v>
      </c>
      <c r="M44" s="55">
        <f t="shared" si="0"/>
        <v>9</v>
      </c>
      <c r="N44" s="162" t="s">
        <v>199</v>
      </c>
      <c r="O44" s="163"/>
      <c r="P44" s="5"/>
    </row>
    <row r="45" spans="1:16" ht="49.5" customHeight="1" thickBot="1">
      <c r="A45" s="235"/>
      <c r="B45" s="203"/>
      <c r="C45" s="203"/>
      <c r="D45" s="15"/>
      <c r="E45" s="15"/>
      <c r="F45" s="170" t="s">
        <v>41</v>
      </c>
      <c r="G45" s="170"/>
      <c r="H45" s="45" t="s">
        <v>126</v>
      </c>
      <c r="I45" s="64" t="s">
        <v>35</v>
      </c>
      <c r="J45" s="51">
        <v>48</v>
      </c>
      <c r="K45" s="50">
        <v>49.6</v>
      </c>
      <c r="L45" s="46">
        <v>25</v>
      </c>
      <c r="M45" s="55">
        <f t="shared" si="0"/>
        <v>50.403225806451616</v>
      </c>
      <c r="N45" s="162" t="s">
        <v>200</v>
      </c>
      <c r="O45" s="163"/>
      <c r="P45" s="5"/>
    </row>
    <row r="46" spans="1:16" ht="48" customHeight="1">
      <c r="A46" s="235"/>
      <c r="B46" s="203"/>
      <c r="C46" s="203"/>
      <c r="D46" s="15"/>
      <c r="E46" s="15"/>
      <c r="F46" s="170" t="s">
        <v>42</v>
      </c>
      <c r="G46" s="170"/>
      <c r="H46" s="45" t="s">
        <v>126</v>
      </c>
      <c r="I46" s="64" t="s">
        <v>35</v>
      </c>
      <c r="J46" s="51">
        <v>42</v>
      </c>
      <c r="K46" s="50">
        <v>38.6</v>
      </c>
      <c r="L46" s="45">
        <v>13.5</v>
      </c>
      <c r="M46" s="55">
        <f t="shared" si="0"/>
        <v>34.974093264248701</v>
      </c>
      <c r="N46" s="162" t="s">
        <v>200</v>
      </c>
      <c r="O46" s="163"/>
      <c r="P46" s="5"/>
    </row>
    <row r="47" spans="1:16" ht="0.75" hidden="1" customHeight="1">
      <c r="A47" s="235"/>
      <c r="B47" s="203"/>
      <c r="C47" s="203"/>
      <c r="D47" s="15"/>
      <c r="E47" s="15"/>
      <c r="F47" s="168" t="s">
        <v>60</v>
      </c>
      <c r="G47" s="169"/>
      <c r="H47" s="7" t="s">
        <v>68</v>
      </c>
      <c r="I47" s="6" t="s">
        <v>35</v>
      </c>
      <c r="J47" s="50"/>
      <c r="K47" s="50"/>
      <c r="L47" s="45">
        <v>0</v>
      </c>
      <c r="M47" s="52" t="e">
        <f>L47/J47*100</f>
        <v>#DIV/0!</v>
      </c>
      <c r="N47" s="162"/>
      <c r="O47" s="163"/>
      <c r="P47" s="5"/>
    </row>
    <row r="48" spans="1:16" ht="23.25" customHeight="1">
      <c r="A48" s="236"/>
      <c r="B48" s="203"/>
      <c r="C48" s="203"/>
      <c r="D48" s="15"/>
      <c r="E48" s="15"/>
      <c r="F48" s="161" t="s">
        <v>18</v>
      </c>
      <c r="G48" s="161"/>
      <c r="H48" s="15"/>
      <c r="I48" s="15"/>
      <c r="J48" s="49">
        <f>SUM(J39:J47)</f>
        <v>3551.5999999999995</v>
      </c>
      <c r="K48" s="49">
        <f>SUM(K39:K47)</f>
        <v>3292.2</v>
      </c>
      <c r="L48" s="49">
        <f>SUM(L39:L47)</f>
        <v>784.09999999999991</v>
      </c>
      <c r="M48" s="45"/>
      <c r="N48" s="150"/>
      <c r="O48" s="150"/>
      <c r="P48" s="5"/>
    </row>
    <row r="49" spans="1:16" ht="23.25" customHeight="1">
      <c r="A49" s="23"/>
      <c r="B49" s="31"/>
      <c r="C49" s="32"/>
      <c r="D49" s="15"/>
      <c r="E49" s="15"/>
      <c r="F49" s="145" t="s">
        <v>76</v>
      </c>
      <c r="G49" s="146"/>
      <c r="H49" s="146"/>
      <c r="I49" s="146"/>
      <c r="J49" s="146"/>
      <c r="K49" s="146"/>
      <c r="L49" s="146"/>
      <c r="M49" s="146"/>
      <c r="N49" s="146"/>
      <c r="O49" s="147"/>
      <c r="P49" s="5"/>
    </row>
    <row r="50" spans="1:16" ht="71.25" customHeight="1">
      <c r="A50" s="181" t="s">
        <v>43</v>
      </c>
      <c r="B50" s="175" t="s">
        <v>77</v>
      </c>
      <c r="C50" s="176"/>
      <c r="D50" s="7"/>
      <c r="E50" s="7"/>
      <c r="F50" s="184" t="s">
        <v>78</v>
      </c>
      <c r="G50" s="184"/>
      <c r="H50" s="45" t="s">
        <v>126</v>
      </c>
      <c r="I50" s="64" t="s">
        <v>35</v>
      </c>
      <c r="J50" s="51">
        <v>1350</v>
      </c>
      <c r="K50" s="51">
        <v>1350</v>
      </c>
      <c r="L50" s="46">
        <v>66</v>
      </c>
      <c r="M50" s="55">
        <f t="shared" ref="M50:M56" si="1">L50/K50*100</f>
        <v>4.8888888888888893</v>
      </c>
      <c r="N50" s="136" t="s">
        <v>201</v>
      </c>
      <c r="O50" s="137"/>
      <c r="P50" s="5"/>
    </row>
    <row r="51" spans="1:16" ht="83.25" customHeight="1">
      <c r="A51" s="182"/>
      <c r="B51" s="177"/>
      <c r="C51" s="178"/>
      <c r="D51" s="7"/>
      <c r="E51" s="7"/>
      <c r="F51" s="184" t="s">
        <v>79</v>
      </c>
      <c r="G51" s="184"/>
      <c r="H51" s="45" t="s">
        <v>126</v>
      </c>
      <c r="I51" s="64" t="s">
        <v>35</v>
      </c>
      <c r="J51" s="51">
        <v>3143</v>
      </c>
      <c r="K51" s="51">
        <v>3143</v>
      </c>
      <c r="L51" s="46">
        <v>966.3</v>
      </c>
      <c r="M51" s="55">
        <f t="shared" si="1"/>
        <v>30.744511613108493</v>
      </c>
      <c r="N51" s="136" t="s">
        <v>202</v>
      </c>
      <c r="O51" s="137"/>
      <c r="P51" s="5"/>
    </row>
    <row r="52" spans="1:16" ht="63.75" customHeight="1">
      <c r="A52" s="182"/>
      <c r="B52" s="177"/>
      <c r="C52" s="178"/>
      <c r="D52" s="7"/>
      <c r="E52" s="7"/>
      <c r="F52" s="118" t="s">
        <v>80</v>
      </c>
      <c r="G52" s="119"/>
      <c r="H52" s="45" t="s">
        <v>126</v>
      </c>
      <c r="I52" s="64" t="s">
        <v>35</v>
      </c>
      <c r="J52" s="51">
        <v>1200</v>
      </c>
      <c r="K52" s="51">
        <v>1200</v>
      </c>
      <c r="L52" s="46">
        <v>0</v>
      </c>
      <c r="M52" s="55">
        <f t="shared" si="1"/>
        <v>0</v>
      </c>
      <c r="N52" s="136" t="s">
        <v>109</v>
      </c>
      <c r="O52" s="137"/>
      <c r="P52" s="5"/>
    </row>
    <row r="53" spans="1:16" ht="84" customHeight="1">
      <c r="A53" s="182"/>
      <c r="B53" s="177"/>
      <c r="C53" s="178"/>
      <c r="D53" s="7"/>
      <c r="E53" s="7"/>
      <c r="F53" s="184" t="s">
        <v>81</v>
      </c>
      <c r="G53" s="184"/>
      <c r="H53" s="45" t="s">
        <v>126</v>
      </c>
      <c r="I53" s="64" t="s">
        <v>35</v>
      </c>
      <c r="J53" s="51">
        <v>1400</v>
      </c>
      <c r="K53" s="51">
        <v>1400</v>
      </c>
      <c r="L53" s="46">
        <v>0</v>
      </c>
      <c r="M53" s="55">
        <f t="shared" si="1"/>
        <v>0</v>
      </c>
      <c r="N53" s="136" t="s">
        <v>110</v>
      </c>
      <c r="O53" s="137"/>
      <c r="P53" s="5"/>
    </row>
    <row r="54" spans="1:16" ht="30" hidden="1" customHeight="1">
      <c r="A54" s="182"/>
      <c r="B54" s="177"/>
      <c r="C54" s="178"/>
      <c r="D54" s="7"/>
      <c r="E54" s="7"/>
      <c r="F54" s="185" t="s">
        <v>44</v>
      </c>
      <c r="G54" s="185"/>
      <c r="H54" s="45" t="s">
        <v>126</v>
      </c>
      <c r="I54" s="64" t="s">
        <v>35</v>
      </c>
      <c r="J54" s="51">
        <v>0</v>
      </c>
      <c r="K54" s="51"/>
      <c r="L54" s="45"/>
      <c r="M54" s="55" t="e">
        <f t="shared" si="1"/>
        <v>#DIV/0!</v>
      </c>
      <c r="N54" s="136" t="s">
        <v>111</v>
      </c>
      <c r="O54" s="137"/>
      <c r="P54" s="5"/>
    </row>
    <row r="55" spans="1:16" ht="45" customHeight="1">
      <c r="A55" s="182"/>
      <c r="B55" s="177"/>
      <c r="C55" s="178"/>
      <c r="D55" s="7"/>
      <c r="E55" s="7"/>
      <c r="F55" s="186" t="s">
        <v>82</v>
      </c>
      <c r="G55" s="187"/>
      <c r="H55" s="45" t="s">
        <v>126</v>
      </c>
      <c r="I55" s="64" t="s">
        <v>35</v>
      </c>
      <c r="J55" s="51">
        <v>50</v>
      </c>
      <c r="K55" s="51">
        <v>50</v>
      </c>
      <c r="L55" s="45">
        <v>0</v>
      </c>
      <c r="M55" s="55">
        <f t="shared" si="1"/>
        <v>0</v>
      </c>
      <c r="N55" s="136" t="s">
        <v>112</v>
      </c>
      <c r="O55" s="137"/>
      <c r="P55" s="5"/>
    </row>
    <row r="56" spans="1:16" ht="84.75" customHeight="1">
      <c r="A56" s="182"/>
      <c r="B56" s="177"/>
      <c r="C56" s="178"/>
      <c r="D56" s="7"/>
      <c r="E56" s="7"/>
      <c r="F56" s="186" t="s">
        <v>83</v>
      </c>
      <c r="G56" s="187"/>
      <c r="H56" s="45" t="s">
        <v>126</v>
      </c>
      <c r="I56" s="64" t="s">
        <v>35</v>
      </c>
      <c r="J56" s="51">
        <v>75</v>
      </c>
      <c r="K56" s="51">
        <v>75</v>
      </c>
      <c r="L56" s="46">
        <v>0</v>
      </c>
      <c r="M56" s="55">
        <f t="shared" si="1"/>
        <v>0</v>
      </c>
      <c r="N56" s="136" t="s">
        <v>131</v>
      </c>
      <c r="O56" s="137"/>
      <c r="P56" s="5"/>
    </row>
    <row r="57" spans="1:16" ht="38.25" customHeight="1">
      <c r="A57" s="182"/>
      <c r="B57" s="177"/>
      <c r="C57" s="178"/>
      <c r="D57" s="7"/>
      <c r="E57" s="7"/>
      <c r="F57" s="136" t="s">
        <v>128</v>
      </c>
      <c r="G57" s="137"/>
      <c r="H57" s="45" t="s">
        <v>126</v>
      </c>
      <c r="I57" s="64" t="s">
        <v>35</v>
      </c>
      <c r="J57" s="51">
        <v>12</v>
      </c>
      <c r="K57" s="51">
        <v>0</v>
      </c>
      <c r="L57" s="46">
        <v>0</v>
      </c>
      <c r="M57" s="55">
        <v>0</v>
      </c>
      <c r="N57" s="136" t="s">
        <v>139</v>
      </c>
      <c r="O57" s="137"/>
      <c r="P57" s="5"/>
    </row>
    <row r="58" spans="1:16" ht="15.75">
      <c r="A58" s="183"/>
      <c r="B58" s="179"/>
      <c r="C58" s="180"/>
      <c r="D58" s="7"/>
      <c r="E58" s="7"/>
      <c r="F58" s="192" t="s">
        <v>18</v>
      </c>
      <c r="G58" s="192"/>
      <c r="H58" s="7"/>
      <c r="I58" s="7"/>
      <c r="J58" s="49">
        <f>SUM(J50:J57)</f>
        <v>7230</v>
      </c>
      <c r="K58" s="49">
        <f>SUM(K50:K57)</f>
        <v>7218</v>
      </c>
      <c r="L58" s="49">
        <f>SUM(L50:L57)</f>
        <v>1032.3</v>
      </c>
      <c r="M58" s="45"/>
      <c r="N58" s="150"/>
      <c r="O58" s="150"/>
      <c r="P58" s="5"/>
    </row>
    <row r="59" spans="1:16" ht="30.75" customHeight="1" thickBot="1">
      <c r="A59" s="17"/>
      <c r="B59" s="33"/>
      <c r="C59" s="34"/>
      <c r="D59" s="7"/>
      <c r="E59" s="7"/>
      <c r="F59" s="145" t="s">
        <v>84</v>
      </c>
      <c r="G59" s="146"/>
      <c r="H59" s="146"/>
      <c r="I59" s="146"/>
      <c r="J59" s="146"/>
      <c r="K59" s="146"/>
      <c r="L59" s="146"/>
      <c r="M59" s="147"/>
      <c r="N59" s="148"/>
      <c r="O59" s="149"/>
      <c r="P59" s="5"/>
    </row>
    <row r="60" spans="1:16" ht="82.5" customHeight="1" thickBot="1">
      <c r="A60" s="181" t="s">
        <v>45</v>
      </c>
      <c r="B60" s="175" t="s">
        <v>85</v>
      </c>
      <c r="C60" s="176"/>
      <c r="D60" s="7"/>
      <c r="E60" s="7"/>
      <c r="F60" s="185" t="s">
        <v>63</v>
      </c>
      <c r="G60" s="185"/>
      <c r="H60" s="45" t="s">
        <v>126</v>
      </c>
      <c r="I60" s="91" t="s">
        <v>35</v>
      </c>
      <c r="J60" s="51">
        <v>50</v>
      </c>
      <c r="K60" s="51">
        <v>50</v>
      </c>
      <c r="L60" s="46">
        <v>0</v>
      </c>
      <c r="M60" s="55">
        <f>L60/K60*100</f>
        <v>0</v>
      </c>
      <c r="N60" s="162" t="s">
        <v>113</v>
      </c>
      <c r="O60" s="163"/>
      <c r="P60" s="5"/>
    </row>
    <row r="61" spans="1:16" ht="84" customHeight="1" thickBot="1">
      <c r="A61" s="182"/>
      <c r="B61" s="177"/>
      <c r="C61" s="178"/>
      <c r="D61" s="7"/>
      <c r="E61" s="7"/>
      <c r="F61" s="185" t="s">
        <v>46</v>
      </c>
      <c r="G61" s="185"/>
      <c r="H61" s="45" t="s">
        <v>126</v>
      </c>
      <c r="I61" s="91" t="s">
        <v>35</v>
      </c>
      <c r="J61" s="51">
        <v>240</v>
      </c>
      <c r="K61" s="51">
        <v>240</v>
      </c>
      <c r="L61" s="46">
        <v>0</v>
      </c>
      <c r="M61" s="55">
        <f>L61/K61*100</f>
        <v>0</v>
      </c>
      <c r="N61" s="162" t="s">
        <v>114</v>
      </c>
      <c r="O61" s="163"/>
      <c r="P61" s="5"/>
    </row>
    <row r="62" spans="1:16" ht="59.25" customHeight="1" thickBot="1">
      <c r="A62" s="182"/>
      <c r="B62" s="177"/>
      <c r="C62" s="178"/>
      <c r="D62" s="7"/>
      <c r="E62" s="7"/>
      <c r="F62" s="185" t="s">
        <v>47</v>
      </c>
      <c r="G62" s="185"/>
      <c r="H62" s="45" t="s">
        <v>126</v>
      </c>
      <c r="I62" s="91" t="s">
        <v>35</v>
      </c>
      <c r="J62" s="51">
        <v>100</v>
      </c>
      <c r="K62" s="51">
        <v>100</v>
      </c>
      <c r="L62" s="45">
        <v>2.2999999999999998</v>
      </c>
      <c r="M62" s="55">
        <f>L62/K62*100</f>
        <v>2.2999999999999998</v>
      </c>
      <c r="N62" s="162" t="s">
        <v>203</v>
      </c>
      <c r="O62" s="163"/>
      <c r="P62" s="5"/>
    </row>
    <row r="63" spans="1:16" ht="85.5" customHeight="1" thickBot="1">
      <c r="A63" s="182"/>
      <c r="B63" s="177"/>
      <c r="C63" s="178"/>
      <c r="D63" s="7"/>
      <c r="E63" s="7"/>
      <c r="F63" s="185" t="s">
        <v>48</v>
      </c>
      <c r="G63" s="185"/>
      <c r="H63" s="45" t="s">
        <v>126</v>
      </c>
      <c r="I63" s="91" t="s">
        <v>35</v>
      </c>
      <c r="J63" s="51">
        <v>80</v>
      </c>
      <c r="K63" s="51">
        <v>80</v>
      </c>
      <c r="L63" s="46">
        <v>0</v>
      </c>
      <c r="M63" s="55">
        <f>L63/K63*100</f>
        <v>0</v>
      </c>
      <c r="N63" s="162" t="s">
        <v>115</v>
      </c>
      <c r="O63" s="163"/>
      <c r="P63" s="5"/>
    </row>
    <row r="64" spans="1:16" ht="83.25" customHeight="1">
      <c r="A64" s="182"/>
      <c r="B64" s="177"/>
      <c r="C64" s="178"/>
      <c r="D64" s="7"/>
      <c r="E64" s="7"/>
      <c r="F64" s="185" t="s">
        <v>49</v>
      </c>
      <c r="G64" s="185"/>
      <c r="H64" s="45" t="s">
        <v>126</v>
      </c>
      <c r="I64" s="91" t="s">
        <v>35</v>
      </c>
      <c r="J64" s="51">
        <v>30</v>
      </c>
      <c r="K64" s="51">
        <v>30</v>
      </c>
      <c r="L64" s="46">
        <v>0</v>
      </c>
      <c r="M64" s="55">
        <f>L64/K64*100</f>
        <v>0</v>
      </c>
      <c r="N64" s="162" t="s">
        <v>116</v>
      </c>
      <c r="O64" s="163"/>
      <c r="P64" s="5"/>
    </row>
    <row r="65" spans="1:16" ht="36" customHeight="1">
      <c r="A65" s="183"/>
      <c r="B65" s="179"/>
      <c r="C65" s="180"/>
      <c r="D65" s="7"/>
      <c r="E65" s="7"/>
      <c r="F65" s="192" t="s">
        <v>18</v>
      </c>
      <c r="G65" s="192"/>
      <c r="H65" s="7"/>
      <c r="I65" s="7"/>
      <c r="J65" s="49">
        <f>SUM(J60:J64)</f>
        <v>500</v>
      </c>
      <c r="K65" s="49">
        <f>SUM(K60:K64)</f>
        <v>500</v>
      </c>
      <c r="L65" s="49">
        <f>SUM(L60:L64)</f>
        <v>2.2999999999999998</v>
      </c>
      <c r="M65" s="45"/>
      <c r="N65" s="150"/>
      <c r="O65" s="150"/>
      <c r="P65" s="5"/>
    </row>
    <row r="66" spans="1:16" ht="36" customHeight="1" thickBot="1">
      <c r="A66" s="35"/>
      <c r="B66" s="33"/>
      <c r="C66" s="34"/>
      <c r="D66" s="7"/>
      <c r="E66" s="7"/>
      <c r="F66" s="145" t="s">
        <v>86</v>
      </c>
      <c r="G66" s="146"/>
      <c r="H66" s="146"/>
      <c r="I66" s="146"/>
      <c r="J66" s="146"/>
      <c r="K66" s="146"/>
      <c r="L66" s="146"/>
      <c r="M66" s="147"/>
      <c r="N66" s="19"/>
      <c r="O66" s="20"/>
      <c r="P66" s="5"/>
    </row>
    <row r="67" spans="1:16" ht="66" customHeight="1">
      <c r="A67" s="248" t="s">
        <v>50</v>
      </c>
      <c r="B67" s="175" t="s">
        <v>87</v>
      </c>
      <c r="C67" s="176"/>
      <c r="D67" s="15"/>
      <c r="E67" s="15"/>
      <c r="F67" s="184" t="s">
        <v>51</v>
      </c>
      <c r="G67" s="184"/>
      <c r="H67" s="45" t="s">
        <v>126</v>
      </c>
      <c r="I67" s="91" t="s">
        <v>103</v>
      </c>
      <c r="J67" s="51">
        <v>989</v>
      </c>
      <c r="K67" s="51">
        <v>989</v>
      </c>
      <c r="L67" s="46">
        <v>254</v>
      </c>
      <c r="M67" s="55">
        <f>L67/K67*100</f>
        <v>25.682507583417589</v>
      </c>
      <c r="N67" s="162" t="s">
        <v>204</v>
      </c>
      <c r="O67" s="163"/>
      <c r="P67" s="5"/>
    </row>
    <row r="68" spans="1:16" ht="93.75" hidden="1" customHeight="1">
      <c r="A68" s="248"/>
      <c r="B68" s="177"/>
      <c r="C68" s="178"/>
      <c r="D68" s="15"/>
      <c r="E68" s="15"/>
      <c r="F68" s="136" t="s">
        <v>100</v>
      </c>
      <c r="G68" s="137"/>
      <c r="H68" s="7" t="s">
        <v>16</v>
      </c>
      <c r="I68" s="6" t="s">
        <v>103</v>
      </c>
      <c r="J68" s="51"/>
      <c r="K68" s="51"/>
      <c r="L68" s="45"/>
      <c r="M68" s="52" t="e">
        <f>L68/J68*100</f>
        <v>#DIV/0!</v>
      </c>
      <c r="N68" s="151"/>
      <c r="O68" s="152"/>
      <c r="P68" s="5"/>
    </row>
    <row r="69" spans="1:16" ht="57.75" hidden="1" customHeight="1">
      <c r="A69" s="248"/>
      <c r="B69" s="177"/>
      <c r="C69" s="178"/>
      <c r="D69" s="15"/>
      <c r="E69" s="15"/>
      <c r="F69" s="136" t="s">
        <v>61</v>
      </c>
      <c r="G69" s="137"/>
      <c r="H69" s="7" t="s">
        <v>16</v>
      </c>
      <c r="I69" s="36" t="s">
        <v>103</v>
      </c>
      <c r="J69" s="51"/>
      <c r="K69" s="51"/>
      <c r="L69" s="46"/>
      <c r="M69" s="52" t="e">
        <f>L69/J69*100</f>
        <v>#DIV/0!</v>
      </c>
      <c r="N69" s="151"/>
      <c r="O69" s="152"/>
      <c r="P69" s="5"/>
    </row>
    <row r="70" spans="1:16" ht="33" customHeight="1">
      <c r="A70" s="248"/>
      <c r="B70" s="179"/>
      <c r="C70" s="180"/>
      <c r="D70" s="15"/>
      <c r="E70" s="15"/>
      <c r="F70" s="192" t="s">
        <v>18</v>
      </c>
      <c r="G70" s="192"/>
      <c r="H70" s="15"/>
      <c r="I70" s="15"/>
      <c r="J70" s="49">
        <f>SUM(J67:J69)</f>
        <v>989</v>
      </c>
      <c r="K70" s="49">
        <f>SUM(K67:K69)</f>
        <v>989</v>
      </c>
      <c r="L70" s="49">
        <f>SUM(L67:L69)</f>
        <v>254</v>
      </c>
      <c r="M70" s="45"/>
      <c r="N70" s="150"/>
      <c r="O70" s="150"/>
      <c r="P70" s="5"/>
    </row>
    <row r="71" spans="1:16" ht="45" customHeight="1" thickBot="1">
      <c r="A71" s="37"/>
      <c r="B71" s="33"/>
      <c r="C71" s="34"/>
      <c r="D71" s="15"/>
      <c r="E71" s="15"/>
      <c r="F71" s="145" t="s">
        <v>104</v>
      </c>
      <c r="G71" s="146"/>
      <c r="H71" s="146"/>
      <c r="I71" s="146"/>
      <c r="J71" s="146"/>
      <c r="K71" s="146"/>
      <c r="L71" s="146"/>
      <c r="M71" s="147"/>
      <c r="N71" s="19"/>
      <c r="O71" s="20"/>
      <c r="P71" s="5"/>
    </row>
    <row r="72" spans="1:16" s="1" customFormat="1" ht="20.25" customHeight="1">
      <c r="A72" s="181" t="s">
        <v>52</v>
      </c>
      <c r="B72" s="175" t="s">
        <v>88</v>
      </c>
      <c r="C72" s="176"/>
      <c r="D72" s="7"/>
      <c r="E72" s="7"/>
      <c r="F72" s="185" t="s">
        <v>89</v>
      </c>
      <c r="G72" s="185"/>
      <c r="H72" s="239" t="s">
        <v>126</v>
      </c>
      <c r="I72" s="242" t="s">
        <v>54</v>
      </c>
      <c r="J72" s="231">
        <v>2757.6</v>
      </c>
      <c r="K72" s="231">
        <v>2812.5</v>
      </c>
      <c r="L72" s="245">
        <v>400.8</v>
      </c>
      <c r="M72" s="253">
        <v>25.682507583417589</v>
      </c>
      <c r="N72" s="222" t="s">
        <v>206</v>
      </c>
      <c r="O72" s="223"/>
      <c r="P72" s="5"/>
    </row>
    <row r="73" spans="1:16" s="1" customFormat="1" ht="33.75" customHeight="1">
      <c r="A73" s="182"/>
      <c r="B73" s="177"/>
      <c r="C73" s="178"/>
      <c r="D73" s="7"/>
      <c r="E73" s="7"/>
      <c r="F73" s="229" t="s">
        <v>205</v>
      </c>
      <c r="G73" s="230"/>
      <c r="H73" s="240"/>
      <c r="I73" s="243"/>
      <c r="J73" s="232"/>
      <c r="K73" s="232"/>
      <c r="L73" s="246"/>
      <c r="M73" s="254"/>
      <c r="N73" s="224"/>
      <c r="O73" s="225"/>
      <c r="P73" s="5"/>
    </row>
    <row r="74" spans="1:16" s="1" customFormat="1" ht="30.75" customHeight="1">
      <c r="A74" s="182"/>
      <c r="B74" s="177"/>
      <c r="C74" s="178"/>
      <c r="D74" s="7"/>
      <c r="E74" s="7"/>
      <c r="F74" s="224"/>
      <c r="G74" s="225"/>
      <c r="H74" s="240"/>
      <c r="I74" s="243"/>
      <c r="J74" s="232"/>
      <c r="K74" s="232"/>
      <c r="L74" s="246"/>
      <c r="M74" s="254"/>
      <c r="N74" s="224"/>
      <c r="O74" s="225"/>
      <c r="P74" s="5"/>
    </row>
    <row r="75" spans="1:16" s="1" customFormat="1" ht="42.75" customHeight="1">
      <c r="A75" s="182"/>
      <c r="B75" s="177"/>
      <c r="C75" s="178"/>
      <c r="D75" s="7"/>
      <c r="E75" s="7"/>
      <c r="F75" s="224"/>
      <c r="G75" s="225"/>
      <c r="H75" s="240"/>
      <c r="I75" s="243"/>
      <c r="J75" s="232"/>
      <c r="K75" s="232"/>
      <c r="L75" s="246"/>
      <c r="M75" s="254"/>
      <c r="N75" s="224"/>
      <c r="O75" s="225"/>
      <c r="P75" s="5"/>
    </row>
    <row r="76" spans="1:16" s="1" customFormat="1" ht="68.25" customHeight="1">
      <c r="A76" s="182"/>
      <c r="B76" s="177"/>
      <c r="C76" s="178"/>
      <c r="D76" s="7"/>
      <c r="E76" s="7"/>
      <c r="F76" s="188"/>
      <c r="G76" s="189"/>
      <c r="H76" s="241"/>
      <c r="I76" s="244"/>
      <c r="J76" s="233"/>
      <c r="K76" s="233"/>
      <c r="L76" s="247"/>
      <c r="M76" s="255"/>
      <c r="N76" s="188"/>
      <c r="O76" s="189"/>
      <c r="P76" s="5"/>
    </row>
    <row r="77" spans="1:16" s="1" customFormat="1" ht="72" hidden="1" customHeight="1">
      <c r="A77" s="182"/>
      <c r="B77" s="177"/>
      <c r="C77" s="178"/>
      <c r="D77" s="7"/>
      <c r="E77" s="7"/>
      <c r="F77" s="216" t="s">
        <v>62</v>
      </c>
      <c r="G77" s="217"/>
      <c r="H77" s="45" t="s">
        <v>126</v>
      </c>
      <c r="I77" s="44" t="s">
        <v>96</v>
      </c>
      <c r="J77" s="56"/>
      <c r="K77" s="56"/>
      <c r="L77" s="57"/>
      <c r="M77" s="47" t="e">
        <f>L77/J77*100</f>
        <v>#DIV/0!</v>
      </c>
      <c r="N77" s="136" t="s">
        <v>117</v>
      </c>
      <c r="O77" s="137"/>
      <c r="P77" s="5"/>
    </row>
    <row r="78" spans="1:16" s="1" customFormat="1" ht="63" hidden="1" customHeight="1">
      <c r="A78" s="182"/>
      <c r="B78" s="177"/>
      <c r="C78" s="178"/>
      <c r="D78" s="7"/>
      <c r="E78" s="7"/>
      <c r="F78" s="216" t="s">
        <v>105</v>
      </c>
      <c r="G78" s="217"/>
      <c r="H78" s="45" t="s">
        <v>126</v>
      </c>
      <c r="I78" s="44" t="s">
        <v>96</v>
      </c>
      <c r="J78" s="56"/>
      <c r="K78" s="56"/>
      <c r="L78" s="57"/>
      <c r="M78" s="47" t="e">
        <f>L78/K78*100</f>
        <v>#DIV/0!</v>
      </c>
      <c r="N78" s="136" t="s">
        <v>118</v>
      </c>
      <c r="O78" s="137"/>
      <c r="P78" s="5"/>
    </row>
    <row r="79" spans="1:16" s="1" customFormat="1" ht="126" hidden="1" customHeight="1">
      <c r="A79" s="182"/>
      <c r="B79" s="177"/>
      <c r="C79" s="178"/>
      <c r="D79" s="7"/>
      <c r="E79" s="7"/>
      <c r="F79" s="216" t="s">
        <v>107</v>
      </c>
      <c r="G79" s="217"/>
      <c r="H79" s="45" t="s">
        <v>126</v>
      </c>
      <c r="I79" s="44" t="s">
        <v>106</v>
      </c>
      <c r="J79" s="56"/>
      <c r="K79" s="56"/>
      <c r="L79" s="57"/>
      <c r="M79" s="47" t="e">
        <f>L79/K79*100</f>
        <v>#DIV/0!</v>
      </c>
      <c r="N79" s="136" t="s">
        <v>122</v>
      </c>
      <c r="O79" s="137"/>
      <c r="P79" s="5"/>
    </row>
    <row r="80" spans="1:16" s="1" customFormat="1" ht="126" hidden="1" customHeight="1">
      <c r="A80" s="182"/>
      <c r="B80" s="177"/>
      <c r="C80" s="178"/>
      <c r="D80" s="7"/>
      <c r="E80" s="7"/>
      <c r="F80" s="216" t="s">
        <v>119</v>
      </c>
      <c r="G80" s="217"/>
      <c r="H80" s="45" t="s">
        <v>126</v>
      </c>
      <c r="I80" s="44" t="s">
        <v>106</v>
      </c>
      <c r="J80" s="56"/>
      <c r="K80" s="56"/>
      <c r="L80" s="57"/>
      <c r="M80" s="47" t="e">
        <f>L80/K80*100</f>
        <v>#DIV/0!</v>
      </c>
      <c r="N80" s="136" t="s">
        <v>122</v>
      </c>
      <c r="O80" s="137"/>
      <c r="P80" s="5"/>
    </row>
    <row r="81" spans="1:16" s="1" customFormat="1" ht="114.75" hidden="1" customHeight="1">
      <c r="A81" s="182"/>
      <c r="B81" s="177"/>
      <c r="C81" s="178"/>
      <c r="D81" s="7"/>
      <c r="E81" s="7"/>
      <c r="F81" s="216" t="s">
        <v>108</v>
      </c>
      <c r="G81" s="217"/>
      <c r="H81" s="45" t="s">
        <v>126</v>
      </c>
      <c r="I81" s="44" t="s">
        <v>106</v>
      </c>
      <c r="J81" s="56"/>
      <c r="K81" s="56"/>
      <c r="L81" s="57"/>
      <c r="M81" s="47" t="e">
        <f>L81/K81*100</f>
        <v>#DIV/0!</v>
      </c>
      <c r="N81" s="136" t="s">
        <v>122</v>
      </c>
      <c r="O81" s="137"/>
      <c r="P81" s="5"/>
    </row>
    <row r="82" spans="1:16" s="1" customFormat="1" ht="24" customHeight="1">
      <c r="A82" s="183"/>
      <c r="B82" s="179"/>
      <c r="C82" s="180"/>
      <c r="D82" s="7"/>
      <c r="E82" s="7"/>
      <c r="F82" s="192" t="s">
        <v>18</v>
      </c>
      <c r="G82" s="192"/>
      <c r="H82" s="7"/>
      <c r="I82" s="7"/>
      <c r="J82" s="49">
        <f>SUM(J72:J77)</f>
        <v>2757.6</v>
      </c>
      <c r="K82" s="49">
        <f>SUM(K72:K81)</f>
        <v>2812.5</v>
      </c>
      <c r="L82" s="49">
        <f>SUM(L72:L77)+L78</f>
        <v>400.8</v>
      </c>
      <c r="M82" s="45"/>
      <c r="N82" s="150"/>
      <c r="O82" s="150"/>
      <c r="P82" s="5"/>
    </row>
    <row r="83" spans="1:16" s="1" customFormat="1" ht="36.75" customHeight="1">
      <c r="A83" s="35"/>
      <c r="B83" s="38"/>
      <c r="C83" s="39"/>
      <c r="D83" s="7"/>
      <c r="E83" s="7"/>
      <c r="F83" s="226" t="s">
        <v>90</v>
      </c>
      <c r="G83" s="227"/>
      <c r="H83" s="227"/>
      <c r="I83" s="227"/>
      <c r="J83" s="227"/>
      <c r="K83" s="227"/>
      <c r="L83" s="227"/>
      <c r="M83" s="227"/>
      <c r="N83" s="227"/>
      <c r="O83" s="228"/>
      <c r="P83" s="5"/>
    </row>
    <row r="84" spans="1:16" s="1" customFormat="1" ht="36.75" customHeight="1">
      <c r="A84" s="60"/>
      <c r="B84" s="259"/>
      <c r="C84" s="259"/>
      <c r="D84" s="7"/>
      <c r="E84" s="7"/>
      <c r="F84" s="226"/>
      <c r="G84" s="227"/>
      <c r="H84" s="59"/>
      <c r="I84" s="59"/>
      <c r="J84" s="59"/>
      <c r="K84" s="59"/>
      <c r="L84" s="59"/>
      <c r="M84" s="59"/>
      <c r="N84" s="260"/>
      <c r="O84" s="260"/>
      <c r="P84" s="5"/>
    </row>
    <row r="85" spans="1:16" s="1" customFormat="1" ht="86.25" customHeight="1">
      <c r="A85" s="60"/>
      <c r="B85" s="259" t="s">
        <v>140</v>
      </c>
      <c r="C85" s="259"/>
      <c r="D85" s="7"/>
      <c r="E85" s="7"/>
      <c r="F85" s="141" t="s">
        <v>141</v>
      </c>
      <c r="G85" s="142"/>
      <c r="H85" s="45" t="s">
        <v>126</v>
      </c>
      <c r="I85" s="80" t="s">
        <v>142</v>
      </c>
      <c r="J85" s="99">
        <v>8392</v>
      </c>
      <c r="K85" s="45">
        <v>0</v>
      </c>
      <c r="L85" s="45">
        <v>0</v>
      </c>
      <c r="M85" s="45">
        <v>0</v>
      </c>
      <c r="N85" s="118" t="s">
        <v>139</v>
      </c>
      <c r="O85" s="119"/>
      <c r="P85" s="5"/>
    </row>
    <row r="86" spans="1:16" s="1" customFormat="1" ht="66" customHeight="1">
      <c r="A86" s="60"/>
      <c r="B86" s="259"/>
      <c r="C86" s="259"/>
      <c r="D86" s="7"/>
      <c r="E86" s="7"/>
      <c r="F86" s="141" t="s">
        <v>143</v>
      </c>
      <c r="G86" s="142"/>
      <c r="H86" s="61" t="s">
        <v>126</v>
      </c>
      <c r="I86" s="80" t="s">
        <v>142</v>
      </c>
      <c r="J86" s="100">
        <v>25</v>
      </c>
      <c r="K86" s="87">
        <v>0</v>
      </c>
      <c r="L86" s="87">
        <v>0</v>
      </c>
      <c r="M86" s="87">
        <v>0</v>
      </c>
      <c r="N86" s="118" t="s">
        <v>139</v>
      </c>
      <c r="O86" s="119"/>
      <c r="P86" s="5"/>
    </row>
    <row r="87" spans="1:16" s="1" customFormat="1" ht="72.75" customHeight="1">
      <c r="A87" s="60"/>
      <c r="B87" s="195" t="s">
        <v>144</v>
      </c>
      <c r="C87" s="196"/>
      <c r="D87" s="7"/>
      <c r="E87" s="7"/>
      <c r="F87" s="199" t="s">
        <v>145</v>
      </c>
      <c r="G87" s="199"/>
      <c r="H87" s="61" t="s">
        <v>126</v>
      </c>
      <c r="I87" s="138" t="s">
        <v>147</v>
      </c>
      <c r="J87" s="99">
        <v>48</v>
      </c>
      <c r="K87" s="87">
        <v>0</v>
      </c>
      <c r="L87" s="87">
        <v>0</v>
      </c>
      <c r="M87" s="87">
        <v>0</v>
      </c>
      <c r="N87" s="118" t="s">
        <v>139</v>
      </c>
      <c r="O87" s="119"/>
      <c r="P87" s="5"/>
    </row>
    <row r="88" spans="1:16" s="1" customFormat="1" ht="47.25" customHeight="1">
      <c r="A88" s="60"/>
      <c r="B88" s="197"/>
      <c r="C88" s="198"/>
      <c r="D88" s="7"/>
      <c r="E88" s="7"/>
      <c r="F88" s="141" t="s">
        <v>146</v>
      </c>
      <c r="G88" s="142"/>
      <c r="H88" s="61" t="s">
        <v>126</v>
      </c>
      <c r="I88" s="139"/>
      <c r="J88" s="100">
        <v>1152</v>
      </c>
      <c r="K88" s="87">
        <v>0</v>
      </c>
      <c r="L88" s="87">
        <v>0</v>
      </c>
      <c r="M88" s="87">
        <v>0</v>
      </c>
      <c r="N88" s="118" t="s">
        <v>139</v>
      </c>
      <c r="O88" s="119"/>
      <c r="P88" s="5"/>
    </row>
    <row r="89" spans="1:16" s="1" customFormat="1" ht="66" customHeight="1">
      <c r="A89" s="182"/>
      <c r="B89" s="140" t="s">
        <v>148</v>
      </c>
      <c r="C89" s="140"/>
      <c r="D89" s="7"/>
      <c r="E89" s="7"/>
      <c r="F89" s="141" t="s">
        <v>149</v>
      </c>
      <c r="G89" s="142"/>
      <c r="H89" s="61" t="s">
        <v>126</v>
      </c>
      <c r="I89" s="81" t="s">
        <v>150</v>
      </c>
      <c r="J89" s="99">
        <v>12</v>
      </c>
      <c r="K89" s="87">
        <v>0</v>
      </c>
      <c r="L89" s="87">
        <v>0</v>
      </c>
      <c r="M89" s="87">
        <v>0</v>
      </c>
      <c r="N89" s="118" t="s">
        <v>139</v>
      </c>
      <c r="O89" s="119"/>
      <c r="P89" s="5"/>
    </row>
    <row r="90" spans="1:16" s="1" customFormat="1" ht="52.5" customHeight="1">
      <c r="A90" s="182"/>
      <c r="B90" s="140"/>
      <c r="C90" s="140"/>
      <c r="D90" s="7"/>
      <c r="E90" s="7"/>
      <c r="F90" s="143" t="s">
        <v>151</v>
      </c>
      <c r="G90" s="144"/>
      <c r="H90" s="61" t="s">
        <v>126</v>
      </c>
      <c r="I90" s="81" t="s">
        <v>150</v>
      </c>
      <c r="J90" s="99">
        <v>288</v>
      </c>
      <c r="K90" s="87">
        <v>0</v>
      </c>
      <c r="L90" s="87">
        <v>0</v>
      </c>
      <c r="M90" s="87">
        <v>0</v>
      </c>
      <c r="N90" s="118" t="s">
        <v>139</v>
      </c>
      <c r="O90" s="119"/>
      <c r="P90" s="5"/>
    </row>
    <row r="91" spans="1:16" s="1" customFormat="1" ht="87" customHeight="1">
      <c r="A91" s="60"/>
      <c r="B91" s="132" t="s">
        <v>152</v>
      </c>
      <c r="C91" s="132"/>
      <c r="D91" s="7"/>
      <c r="E91" s="7"/>
      <c r="F91" s="141" t="s">
        <v>153</v>
      </c>
      <c r="G91" s="142"/>
      <c r="H91" s="61" t="s">
        <v>126</v>
      </c>
      <c r="I91" s="82" t="s">
        <v>154</v>
      </c>
      <c r="J91" s="99">
        <v>5</v>
      </c>
      <c r="K91" s="87">
        <v>0</v>
      </c>
      <c r="L91" s="87">
        <v>0</v>
      </c>
      <c r="M91" s="87">
        <v>0</v>
      </c>
      <c r="N91" s="118" t="s">
        <v>139</v>
      </c>
      <c r="O91" s="119"/>
      <c r="P91" s="5"/>
    </row>
    <row r="92" spans="1:16" s="1" customFormat="1" ht="72.75" customHeight="1">
      <c r="A92" s="60"/>
      <c r="B92" s="132"/>
      <c r="C92" s="132"/>
      <c r="D92" s="7"/>
      <c r="E92" s="7"/>
      <c r="F92" s="199" t="s">
        <v>155</v>
      </c>
      <c r="G92" s="199"/>
      <c r="H92" s="87" t="s">
        <v>126</v>
      </c>
      <c r="I92" s="82" t="s">
        <v>154</v>
      </c>
      <c r="J92" s="99">
        <v>109</v>
      </c>
      <c r="K92" s="87">
        <v>0</v>
      </c>
      <c r="L92" s="87">
        <v>0</v>
      </c>
      <c r="M92" s="87">
        <v>0</v>
      </c>
      <c r="N92" s="118" t="s">
        <v>139</v>
      </c>
      <c r="O92" s="119"/>
      <c r="P92" s="5"/>
    </row>
    <row r="93" spans="1:16" s="1" customFormat="1" ht="69.75" customHeight="1">
      <c r="A93" s="60"/>
      <c r="B93" s="132"/>
      <c r="C93" s="132"/>
      <c r="D93" s="7"/>
      <c r="E93" s="7"/>
      <c r="F93" s="251" t="s">
        <v>156</v>
      </c>
      <c r="G93" s="252"/>
      <c r="H93" s="87" t="s">
        <v>126</v>
      </c>
      <c r="I93" s="82" t="s">
        <v>154</v>
      </c>
      <c r="J93" s="99">
        <v>3</v>
      </c>
      <c r="K93" s="87">
        <v>0</v>
      </c>
      <c r="L93" s="87">
        <v>0</v>
      </c>
      <c r="M93" s="87">
        <v>0</v>
      </c>
      <c r="N93" s="118" t="s">
        <v>139</v>
      </c>
      <c r="O93" s="119"/>
      <c r="P93" s="5"/>
    </row>
    <row r="94" spans="1:16" s="1" customFormat="1" ht="71.25" customHeight="1">
      <c r="A94" s="60"/>
      <c r="B94" s="132"/>
      <c r="C94" s="132"/>
      <c r="D94" s="7"/>
      <c r="E94" s="7"/>
      <c r="F94" s="199" t="s">
        <v>157</v>
      </c>
      <c r="G94" s="199"/>
      <c r="H94" s="87" t="s">
        <v>126</v>
      </c>
      <c r="I94" s="82" t="s">
        <v>154</v>
      </c>
      <c r="J94" s="100">
        <v>67</v>
      </c>
      <c r="K94" s="87">
        <v>0</v>
      </c>
      <c r="L94" s="87">
        <v>0</v>
      </c>
      <c r="M94" s="87">
        <v>0</v>
      </c>
      <c r="N94" s="118" t="s">
        <v>139</v>
      </c>
      <c r="O94" s="119"/>
      <c r="P94" s="5"/>
    </row>
    <row r="95" spans="1:16" s="1" customFormat="1" ht="58.5" customHeight="1">
      <c r="A95" s="83"/>
      <c r="B95" s="128" t="s">
        <v>158</v>
      </c>
      <c r="C95" s="129"/>
      <c r="D95" s="7"/>
      <c r="E95" s="7"/>
      <c r="F95" s="125" t="s">
        <v>159</v>
      </c>
      <c r="G95" s="125"/>
      <c r="H95" s="87" t="s">
        <v>126</v>
      </c>
      <c r="I95" s="133" t="s">
        <v>166</v>
      </c>
      <c r="J95" s="99">
        <v>195</v>
      </c>
      <c r="K95" s="92">
        <v>195</v>
      </c>
      <c r="L95" s="87">
        <v>0</v>
      </c>
      <c r="M95" s="87">
        <v>0</v>
      </c>
      <c r="N95" s="136" t="s">
        <v>170</v>
      </c>
      <c r="O95" s="137"/>
      <c r="P95" s="5"/>
    </row>
    <row r="96" spans="1:16" s="1" customFormat="1" ht="86.25" customHeight="1">
      <c r="A96" s="83"/>
      <c r="B96" s="130"/>
      <c r="C96" s="131"/>
      <c r="D96" s="7"/>
      <c r="E96" s="7"/>
      <c r="F96" s="199" t="s">
        <v>160</v>
      </c>
      <c r="G96" s="199"/>
      <c r="H96" s="87" t="s">
        <v>126</v>
      </c>
      <c r="I96" s="133"/>
      <c r="J96" s="99">
        <v>50</v>
      </c>
      <c r="K96" s="87">
        <v>0</v>
      </c>
      <c r="L96" s="87">
        <v>0</v>
      </c>
      <c r="M96" s="87">
        <v>0</v>
      </c>
      <c r="N96" s="118" t="s">
        <v>139</v>
      </c>
      <c r="O96" s="119"/>
      <c r="P96" s="5"/>
    </row>
    <row r="97" spans="1:16" s="1" customFormat="1" ht="64.5" customHeight="1">
      <c r="A97" s="60"/>
      <c r="B97" s="130"/>
      <c r="C97" s="131"/>
      <c r="D97" s="7"/>
      <c r="E97" s="7"/>
      <c r="F97" s="200" t="s">
        <v>161</v>
      </c>
      <c r="G97" s="200"/>
      <c r="H97" s="87" t="s">
        <v>126</v>
      </c>
      <c r="I97" s="133" t="s">
        <v>166</v>
      </c>
      <c r="J97" s="99">
        <v>850</v>
      </c>
      <c r="K97" s="87">
        <v>0</v>
      </c>
      <c r="L97" s="87">
        <v>0</v>
      </c>
      <c r="M97" s="87">
        <v>0</v>
      </c>
      <c r="N97" s="118" t="s">
        <v>139</v>
      </c>
      <c r="O97" s="119"/>
      <c r="P97" s="5"/>
    </row>
    <row r="98" spans="1:16" s="1" customFormat="1" ht="97.5" customHeight="1">
      <c r="A98" s="83"/>
      <c r="B98" s="130"/>
      <c r="C98" s="131"/>
      <c r="D98" s="7"/>
      <c r="E98" s="7"/>
      <c r="F98" s="125" t="s">
        <v>162</v>
      </c>
      <c r="G98" s="125"/>
      <c r="H98" s="87" t="s">
        <v>126</v>
      </c>
      <c r="I98" s="133"/>
      <c r="J98" s="99">
        <v>234</v>
      </c>
      <c r="K98" s="88">
        <v>146.6</v>
      </c>
      <c r="L98" s="92">
        <v>146.6</v>
      </c>
      <c r="M98" s="87">
        <v>0</v>
      </c>
      <c r="N98" s="136" t="s">
        <v>185</v>
      </c>
      <c r="O98" s="137"/>
      <c r="P98" s="5"/>
    </row>
    <row r="99" spans="1:16" s="1" customFormat="1" ht="59.25" customHeight="1">
      <c r="A99" s="83"/>
      <c r="B99" s="130"/>
      <c r="C99" s="131"/>
      <c r="D99" s="7"/>
      <c r="E99" s="7"/>
      <c r="F99" s="125" t="s">
        <v>163</v>
      </c>
      <c r="G99" s="125"/>
      <c r="H99" s="87" t="s">
        <v>126</v>
      </c>
      <c r="I99" s="133" t="s">
        <v>166</v>
      </c>
      <c r="J99" s="99">
        <v>400</v>
      </c>
      <c r="K99" s="87">
        <v>0</v>
      </c>
      <c r="L99" s="87">
        <v>0</v>
      </c>
      <c r="M99" s="87">
        <v>0</v>
      </c>
      <c r="N99" s="118" t="s">
        <v>139</v>
      </c>
      <c r="O99" s="119"/>
      <c r="P99" s="5"/>
    </row>
    <row r="100" spans="1:16" s="1" customFormat="1" ht="74.25" customHeight="1">
      <c r="A100" s="83"/>
      <c r="B100" s="130"/>
      <c r="C100" s="131"/>
      <c r="D100" s="7"/>
      <c r="E100" s="7"/>
      <c r="F100" s="125" t="s">
        <v>164</v>
      </c>
      <c r="G100" s="125"/>
      <c r="H100" s="87" t="s">
        <v>126</v>
      </c>
      <c r="I100" s="133"/>
      <c r="J100" s="99">
        <v>199</v>
      </c>
      <c r="K100" s="87">
        <v>0</v>
      </c>
      <c r="L100" s="87">
        <v>0</v>
      </c>
      <c r="M100" s="87">
        <v>0</v>
      </c>
      <c r="N100" s="118" t="s">
        <v>139</v>
      </c>
      <c r="O100" s="119"/>
      <c r="P100" s="5"/>
    </row>
    <row r="101" spans="1:16" s="1" customFormat="1" ht="57" customHeight="1">
      <c r="A101" s="83"/>
      <c r="B101" s="132" t="s">
        <v>158</v>
      </c>
      <c r="C101" s="132"/>
      <c r="D101" s="7"/>
      <c r="E101" s="7"/>
      <c r="F101" s="199" t="s">
        <v>165</v>
      </c>
      <c r="G101" s="199"/>
      <c r="H101" s="87" t="s">
        <v>126</v>
      </c>
      <c r="I101" s="133" t="s">
        <v>166</v>
      </c>
      <c r="J101" s="100">
        <v>785</v>
      </c>
      <c r="K101" s="87">
        <v>0</v>
      </c>
      <c r="L101" s="87">
        <v>0</v>
      </c>
      <c r="M101" s="87">
        <v>0</v>
      </c>
      <c r="N101" s="118" t="s">
        <v>139</v>
      </c>
      <c r="O101" s="119"/>
      <c r="P101" s="5"/>
    </row>
    <row r="102" spans="1:16" s="1" customFormat="1" ht="57" customHeight="1">
      <c r="A102" s="83"/>
      <c r="B102" s="132"/>
      <c r="C102" s="132"/>
      <c r="D102" s="7"/>
      <c r="E102" s="7"/>
      <c r="F102" s="199" t="s">
        <v>167</v>
      </c>
      <c r="G102" s="199"/>
      <c r="H102" s="87" t="s">
        <v>126</v>
      </c>
      <c r="I102" s="134"/>
      <c r="J102" s="99">
        <v>750</v>
      </c>
      <c r="K102" s="87">
        <v>0</v>
      </c>
      <c r="L102" s="87">
        <v>0</v>
      </c>
      <c r="M102" s="87">
        <v>0</v>
      </c>
      <c r="N102" s="118" t="s">
        <v>139</v>
      </c>
      <c r="O102" s="119"/>
      <c r="P102" s="5"/>
    </row>
    <row r="103" spans="1:16" s="1" customFormat="1" ht="45" customHeight="1">
      <c r="A103" s="83"/>
      <c r="B103" s="132"/>
      <c r="C103" s="132"/>
      <c r="D103" s="7"/>
      <c r="E103" s="7"/>
      <c r="F103" s="125" t="s">
        <v>168</v>
      </c>
      <c r="G103" s="125"/>
      <c r="H103" s="87" t="s">
        <v>126</v>
      </c>
      <c r="I103" s="134"/>
      <c r="J103" s="99">
        <v>195</v>
      </c>
      <c r="K103" s="87">
        <v>0</v>
      </c>
      <c r="L103" s="87">
        <v>0</v>
      </c>
      <c r="M103" s="87">
        <v>0</v>
      </c>
      <c r="N103" s="118" t="s">
        <v>139</v>
      </c>
      <c r="O103" s="119"/>
      <c r="P103" s="5"/>
    </row>
    <row r="104" spans="1:16" s="1" customFormat="1" ht="41.25" customHeight="1">
      <c r="A104" s="83"/>
      <c r="B104" s="132"/>
      <c r="C104" s="132"/>
      <c r="D104" s="7"/>
      <c r="E104" s="7"/>
      <c r="F104" s="125" t="s">
        <v>169</v>
      </c>
      <c r="G104" s="125"/>
      <c r="H104" s="87" t="s">
        <v>126</v>
      </c>
      <c r="I104" s="134"/>
      <c r="J104" s="99">
        <v>175</v>
      </c>
      <c r="K104" s="87">
        <v>0</v>
      </c>
      <c r="L104" s="87">
        <v>0</v>
      </c>
      <c r="M104" s="87">
        <v>0</v>
      </c>
      <c r="N104" s="118" t="s">
        <v>139</v>
      </c>
      <c r="O104" s="119"/>
      <c r="P104" s="5"/>
    </row>
    <row r="105" spans="1:16" s="1" customFormat="1" ht="40.5" customHeight="1">
      <c r="A105" s="83"/>
      <c r="B105" s="132"/>
      <c r="C105" s="132"/>
      <c r="D105" s="7"/>
      <c r="E105" s="7"/>
      <c r="F105" s="126" t="s">
        <v>171</v>
      </c>
      <c r="G105" s="127"/>
      <c r="H105" s="87" t="s">
        <v>126</v>
      </c>
      <c r="I105" s="135"/>
      <c r="J105" s="99">
        <v>75</v>
      </c>
      <c r="K105" s="87">
        <v>0</v>
      </c>
      <c r="L105" s="87">
        <v>0</v>
      </c>
      <c r="M105" s="87">
        <v>0</v>
      </c>
      <c r="N105" s="118" t="s">
        <v>139</v>
      </c>
      <c r="O105" s="119"/>
      <c r="P105" s="5"/>
    </row>
    <row r="106" spans="1:16" s="1" customFormat="1" ht="70.5" customHeight="1">
      <c r="A106" s="60"/>
      <c r="B106" s="113" t="s">
        <v>172</v>
      </c>
      <c r="C106" s="114"/>
      <c r="D106" s="7"/>
      <c r="E106" s="7"/>
      <c r="F106" s="115" t="s">
        <v>173</v>
      </c>
      <c r="G106" s="115"/>
      <c r="H106" s="87" t="s">
        <v>126</v>
      </c>
      <c r="I106" s="120" t="s">
        <v>175</v>
      </c>
      <c r="J106" s="102">
        <v>16</v>
      </c>
      <c r="K106" s="87">
        <v>0</v>
      </c>
      <c r="L106" s="87">
        <v>0</v>
      </c>
      <c r="M106" s="87">
        <v>0</v>
      </c>
      <c r="N106" s="118" t="s">
        <v>139</v>
      </c>
      <c r="O106" s="119"/>
      <c r="P106" s="5"/>
    </row>
    <row r="107" spans="1:16" s="1" customFormat="1" ht="39" customHeight="1">
      <c r="A107" s="83"/>
      <c r="B107" s="111"/>
      <c r="C107" s="112"/>
      <c r="D107" s="7"/>
      <c r="E107" s="7"/>
      <c r="F107" s="116" t="s">
        <v>174</v>
      </c>
      <c r="G107" s="117"/>
      <c r="H107" s="87" t="s">
        <v>126</v>
      </c>
      <c r="I107" s="120"/>
      <c r="J107" s="102">
        <v>384</v>
      </c>
      <c r="K107" s="87">
        <v>0</v>
      </c>
      <c r="L107" s="87">
        <v>0</v>
      </c>
      <c r="M107" s="87">
        <v>0</v>
      </c>
      <c r="N107" s="118" t="s">
        <v>139</v>
      </c>
      <c r="O107" s="119"/>
      <c r="P107" s="5"/>
    </row>
    <row r="108" spans="1:16" s="1" customFormat="1" ht="47.25" customHeight="1">
      <c r="A108" s="83"/>
      <c r="B108" s="121" t="s">
        <v>176</v>
      </c>
      <c r="C108" s="122"/>
      <c r="D108" s="7"/>
      <c r="E108" s="7"/>
      <c r="F108" s="110" t="s">
        <v>177</v>
      </c>
      <c r="G108" s="110"/>
      <c r="H108" s="87" t="s">
        <v>126</v>
      </c>
      <c r="I108" s="123" t="s">
        <v>179</v>
      </c>
      <c r="J108" s="72">
        <f t="shared" ref="J108" si="2">J109+J110+J116+J118</f>
        <v>111.4</v>
      </c>
      <c r="K108" s="87">
        <v>0</v>
      </c>
      <c r="L108" s="87">
        <v>0</v>
      </c>
      <c r="M108" s="87">
        <v>0</v>
      </c>
      <c r="N108" s="118" t="s">
        <v>139</v>
      </c>
      <c r="O108" s="119"/>
      <c r="P108" s="5"/>
    </row>
    <row r="109" spans="1:16" s="1" customFormat="1" ht="61.5" customHeight="1">
      <c r="A109" s="83"/>
      <c r="B109" s="121"/>
      <c r="C109" s="122"/>
      <c r="D109" s="7"/>
      <c r="E109" s="7"/>
      <c r="F109" s="110" t="s">
        <v>178</v>
      </c>
      <c r="G109" s="110"/>
      <c r="H109" s="87" t="s">
        <v>126</v>
      </c>
      <c r="I109" s="124"/>
      <c r="J109" s="72">
        <v>111.4</v>
      </c>
      <c r="K109" s="87">
        <v>0</v>
      </c>
      <c r="L109" s="87">
        <v>0</v>
      </c>
      <c r="M109" s="87">
        <v>0</v>
      </c>
      <c r="N109" s="118" t="s">
        <v>139</v>
      </c>
      <c r="O109" s="119"/>
      <c r="P109" s="5"/>
    </row>
    <row r="110" spans="1:16" s="1" customFormat="1" ht="112.5" customHeight="1">
      <c r="A110" s="83"/>
      <c r="B110" s="97"/>
      <c r="C110" s="98"/>
      <c r="D110" s="7"/>
      <c r="E110" s="7"/>
      <c r="F110" s="110" t="s">
        <v>180</v>
      </c>
      <c r="G110" s="110"/>
      <c r="H110" s="87" t="s">
        <v>126</v>
      </c>
      <c r="I110" s="105" t="s">
        <v>183</v>
      </c>
      <c r="J110" s="72"/>
      <c r="K110" s="87">
        <v>60.6</v>
      </c>
      <c r="L110" s="87">
        <v>60.6</v>
      </c>
      <c r="M110" s="87"/>
      <c r="N110" s="136" t="s">
        <v>188</v>
      </c>
      <c r="O110" s="137"/>
      <c r="P110" s="5"/>
    </row>
    <row r="111" spans="1:16" s="1" customFormat="1" ht="75" customHeight="1">
      <c r="A111" s="83"/>
      <c r="B111" s="111" t="s">
        <v>182</v>
      </c>
      <c r="C111" s="112"/>
      <c r="D111" s="7"/>
      <c r="E111" s="7"/>
      <c r="F111" s="110" t="s">
        <v>181</v>
      </c>
      <c r="G111" s="110"/>
      <c r="H111" s="87" t="s">
        <v>126</v>
      </c>
      <c r="I111" s="105" t="s">
        <v>184</v>
      </c>
      <c r="J111" s="72">
        <v>0</v>
      </c>
      <c r="K111" s="87">
        <v>60</v>
      </c>
      <c r="L111" s="87">
        <v>0</v>
      </c>
      <c r="M111" s="87">
        <v>0</v>
      </c>
      <c r="N111" s="136" t="s">
        <v>207</v>
      </c>
      <c r="O111" s="137"/>
      <c r="P111" s="5"/>
    </row>
    <row r="112" spans="1:16" s="1" customFormat="1" ht="47.25" hidden="1" customHeight="1">
      <c r="A112" s="83"/>
      <c r="B112" s="97"/>
      <c r="C112" s="98"/>
      <c r="D112" s="7"/>
      <c r="E112" s="7"/>
      <c r="F112" s="74"/>
      <c r="G112" s="75"/>
      <c r="H112" s="87"/>
      <c r="I112" s="103"/>
      <c r="J112" s="101"/>
      <c r="K112" s="87"/>
      <c r="L112" s="87"/>
      <c r="M112" s="87"/>
      <c r="N112" s="77"/>
      <c r="O112" s="78"/>
      <c r="P112" s="5"/>
    </row>
    <row r="113" spans="1:16" s="1" customFormat="1" ht="47.25" hidden="1" customHeight="1">
      <c r="A113" s="83"/>
      <c r="B113" s="97"/>
      <c r="C113" s="98"/>
      <c r="D113" s="7"/>
      <c r="E113" s="7"/>
      <c r="F113" s="74"/>
      <c r="G113" s="75"/>
      <c r="H113" s="87"/>
      <c r="I113" s="103"/>
      <c r="J113" s="101"/>
      <c r="K113" s="87"/>
      <c r="L113" s="87"/>
      <c r="M113" s="87"/>
      <c r="N113" s="77"/>
      <c r="O113" s="78"/>
      <c r="P113" s="5"/>
    </row>
    <row r="114" spans="1:16" s="1" customFormat="1" ht="47.25" hidden="1" customHeight="1">
      <c r="A114" s="83"/>
      <c r="B114" s="97"/>
      <c r="C114" s="98"/>
      <c r="D114" s="7"/>
      <c r="E114" s="7"/>
      <c r="F114" s="74"/>
      <c r="G114" s="75"/>
      <c r="H114" s="87"/>
      <c r="I114" s="103"/>
      <c r="J114" s="101"/>
      <c r="K114" s="87"/>
      <c r="L114" s="87"/>
      <c r="M114" s="87"/>
      <c r="N114" s="77"/>
      <c r="O114" s="78"/>
      <c r="P114" s="5"/>
    </row>
    <row r="115" spans="1:16" s="1" customFormat="1" ht="47.25" hidden="1" customHeight="1">
      <c r="A115" s="83"/>
      <c r="B115" s="97"/>
      <c r="C115" s="98"/>
      <c r="D115" s="7"/>
      <c r="E115" s="7"/>
      <c r="F115" s="74"/>
      <c r="G115" s="75"/>
      <c r="H115" s="87"/>
      <c r="I115" s="103"/>
      <c r="J115" s="101"/>
      <c r="K115" s="87"/>
      <c r="L115" s="87"/>
      <c r="M115" s="87"/>
      <c r="N115" s="77"/>
      <c r="O115" s="78"/>
      <c r="P115" s="5"/>
    </row>
    <row r="116" spans="1:16" s="1" customFormat="1" ht="47.25" hidden="1" customHeight="1">
      <c r="A116" s="83"/>
      <c r="B116" s="97"/>
      <c r="C116" s="98"/>
      <c r="D116" s="7"/>
      <c r="E116" s="7"/>
      <c r="F116" s="74"/>
      <c r="G116" s="75"/>
      <c r="H116" s="87"/>
      <c r="I116" s="104"/>
      <c r="J116" s="101"/>
      <c r="K116" s="87"/>
      <c r="L116" s="87"/>
      <c r="M116" s="87"/>
      <c r="N116" s="77"/>
      <c r="O116" s="78"/>
      <c r="P116" s="5"/>
    </row>
    <row r="117" spans="1:16" s="1" customFormat="1" ht="47.25" hidden="1" customHeight="1">
      <c r="A117" s="83"/>
      <c r="B117" s="97"/>
      <c r="C117" s="98"/>
      <c r="D117" s="7"/>
      <c r="E117" s="7"/>
      <c r="F117" s="74"/>
      <c r="G117" s="75"/>
      <c r="H117" s="87"/>
      <c r="I117" s="79"/>
      <c r="J117" s="101"/>
      <c r="K117" s="87"/>
      <c r="L117" s="87"/>
      <c r="M117" s="87"/>
      <c r="N117" s="77"/>
      <c r="O117" s="78"/>
      <c r="P117" s="5"/>
    </row>
    <row r="118" spans="1:16" s="1" customFormat="1" ht="47.25" hidden="1" customHeight="1">
      <c r="A118" s="83"/>
      <c r="B118" s="93"/>
      <c r="C118" s="94"/>
      <c r="D118" s="7"/>
      <c r="E118" s="7"/>
      <c r="F118" s="74"/>
      <c r="G118" s="75"/>
      <c r="H118" s="87"/>
      <c r="I118" s="79"/>
      <c r="J118" s="101"/>
      <c r="K118" s="87"/>
      <c r="L118" s="87"/>
      <c r="M118" s="87"/>
      <c r="N118" s="77"/>
      <c r="O118" s="78"/>
      <c r="P118" s="5"/>
    </row>
    <row r="119" spans="1:16" s="1" customFormat="1" ht="47.25" hidden="1" customHeight="1">
      <c r="A119" s="83"/>
      <c r="B119" s="93"/>
      <c r="C119" s="94"/>
      <c r="D119" s="7"/>
      <c r="E119" s="7"/>
      <c r="F119" s="74"/>
      <c r="G119" s="75"/>
      <c r="H119" s="87"/>
      <c r="I119" s="79"/>
      <c r="J119" s="101"/>
      <c r="K119" s="87"/>
      <c r="L119" s="87"/>
      <c r="M119" s="87"/>
      <c r="N119" s="77"/>
      <c r="O119" s="78"/>
      <c r="P119" s="5"/>
    </row>
    <row r="120" spans="1:16" s="1" customFormat="1" ht="60" hidden="1" customHeight="1">
      <c r="A120" s="83"/>
      <c r="B120" s="95"/>
      <c r="C120" s="96"/>
      <c r="D120" s="7"/>
      <c r="E120" s="7"/>
      <c r="F120" s="74"/>
      <c r="G120" s="75"/>
      <c r="H120" s="87"/>
      <c r="I120" s="76"/>
      <c r="J120" s="101"/>
      <c r="K120" s="87"/>
      <c r="L120" s="87"/>
      <c r="M120" s="87"/>
      <c r="N120" s="77"/>
      <c r="O120" s="78"/>
      <c r="P120" s="5"/>
    </row>
    <row r="121" spans="1:16" ht="90.75" hidden="1" customHeight="1" thickBot="1">
      <c r="A121" s="181" t="s">
        <v>53</v>
      </c>
      <c r="B121" s="65" t="s">
        <v>144</v>
      </c>
      <c r="C121" s="66"/>
      <c r="D121" s="7"/>
      <c r="E121" s="7"/>
      <c r="F121" s="186" t="s">
        <v>91</v>
      </c>
      <c r="G121" s="187"/>
      <c r="H121" s="87" t="s">
        <v>126</v>
      </c>
      <c r="I121" s="71"/>
      <c r="J121" s="86"/>
      <c r="K121" s="73"/>
      <c r="L121" s="84"/>
      <c r="M121" s="85" t="e">
        <f>L121/K121*100</f>
        <v>#DIV/0!</v>
      </c>
      <c r="N121" s="220" t="s">
        <v>123</v>
      </c>
      <c r="O121" s="221"/>
      <c r="P121" s="5"/>
    </row>
    <row r="122" spans="1:16" ht="90.75" hidden="1" customHeight="1">
      <c r="A122" s="182"/>
      <c r="B122" s="67"/>
      <c r="C122" s="68"/>
      <c r="D122" s="7"/>
      <c r="E122" s="7"/>
      <c r="F122" s="136" t="s">
        <v>129</v>
      </c>
      <c r="G122" s="137"/>
      <c r="H122" s="45" t="s">
        <v>126</v>
      </c>
      <c r="I122" s="36" t="s">
        <v>23</v>
      </c>
      <c r="J122" s="51"/>
      <c r="K122" s="51"/>
      <c r="L122" s="46"/>
      <c r="M122" s="85" t="e">
        <f>L122/K122*100</f>
        <v>#DIV/0!</v>
      </c>
      <c r="N122" s="162" t="s">
        <v>130</v>
      </c>
      <c r="O122" s="163"/>
      <c r="P122" s="5"/>
    </row>
    <row r="123" spans="1:16" ht="23.25" customHeight="1" thickBot="1">
      <c r="A123" s="183"/>
      <c r="B123" s="69"/>
      <c r="C123" s="70"/>
      <c r="D123" s="7"/>
      <c r="E123" s="7"/>
      <c r="F123" s="193" t="s">
        <v>18</v>
      </c>
      <c r="G123" s="194"/>
      <c r="H123" s="7"/>
      <c r="I123" s="7"/>
      <c r="J123" s="49">
        <f>J85+J86+J87+J88+J89+J90+J91+J92+J93+J94+J95+J96+J97+J98+J99+J100+J101+J102+J103+J104++J105+J106+J107+J108+J111+J109</f>
        <v>14631.8</v>
      </c>
      <c r="K123" s="49">
        <f>SUM(K85:K122)</f>
        <v>462.20000000000005</v>
      </c>
      <c r="L123" s="49">
        <f>SUM(L85:L122)</f>
        <v>207.2</v>
      </c>
      <c r="M123" s="45"/>
      <c r="N123" s="148"/>
      <c r="O123" s="149"/>
      <c r="P123" s="5"/>
    </row>
    <row r="124" spans="1:16" ht="35.25" customHeight="1" thickBot="1">
      <c r="A124" s="35"/>
      <c r="B124" s="159"/>
      <c r="C124" s="160"/>
      <c r="D124" s="7"/>
      <c r="E124" s="7"/>
      <c r="F124" s="256" t="s">
        <v>92</v>
      </c>
      <c r="G124" s="257"/>
      <c r="H124" s="257"/>
      <c r="I124" s="257"/>
      <c r="J124" s="257"/>
      <c r="K124" s="257"/>
      <c r="L124" s="257"/>
      <c r="M124" s="257"/>
      <c r="N124" s="257"/>
      <c r="O124" s="258"/>
      <c r="P124" s="5"/>
    </row>
    <row r="125" spans="1:16" ht="96.75" hidden="1" customHeight="1" thickBot="1">
      <c r="A125" s="250" t="s">
        <v>55</v>
      </c>
      <c r="B125" s="203" t="s">
        <v>132</v>
      </c>
      <c r="C125" s="203"/>
      <c r="D125" s="7"/>
      <c r="E125" s="7"/>
      <c r="F125" s="186" t="s">
        <v>93</v>
      </c>
      <c r="G125" s="187"/>
      <c r="H125" s="45" t="s">
        <v>126</v>
      </c>
      <c r="I125" s="36" t="s">
        <v>120</v>
      </c>
      <c r="J125" s="22"/>
      <c r="K125" s="22"/>
      <c r="L125" s="7"/>
      <c r="M125" s="42" t="e">
        <f>L125/J125*100</f>
        <v>#DIV/0!</v>
      </c>
      <c r="N125" s="237" t="s">
        <v>121</v>
      </c>
      <c r="O125" s="238"/>
      <c r="P125" s="5"/>
    </row>
    <row r="126" spans="1:16" ht="96.75" hidden="1" customHeight="1" thickBot="1">
      <c r="A126" s="250"/>
      <c r="B126" s="203"/>
      <c r="C126" s="203"/>
      <c r="D126" s="7"/>
      <c r="E126" s="7"/>
      <c r="F126" s="126" t="s">
        <v>186</v>
      </c>
      <c r="G126" s="249"/>
      <c r="H126" s="106">
        <v>2018</v>
      </c>
      <c r="I126" s="105" t="s">
        <v>187</v>
      </c>
      <c r="J126" s="22"/>
      <c r="K126" s="22"/>
      <c r="L126" s="7"/>
      <c r="M126" s="42"/>
      <c r="N126" s="89"/>
      <c r="O126" s="90"/>
      <c r="P126" s="5"/>
    </row>
    <row r="127" spans="1:16" ht="96.75" hidden="1" customHeight="1" thickBot="1">
      <c r="A127" s="250"/>
      <c r="B127" s="203"/>
      <c r="C127" s="203"/>
      <c r="D127" s="7"/>
      <c r="E127" s="7"/>
      <c r="F127" s="151"/>
      <c r="G127" s="152"/>
      <c r="H127" s="45"/>
      <c r="I127" s="36"/>
      <c r="J127" s="22"/>
      <c r="K127" s="22"/>
      <c r="L127" s="7"/>
      <c r="M127" s="42"/>
      <c r="N127" s="89"/>
      <c r="O127" s="90"/>
      <c r="P127" s="5"/>
    </row>
    <row r="128" spans="1:16" ht="101.25" customHeight="1" thickBot="1">
      <c r="A128" s="250"/>
      <c r="B128" s="203"/>
      <c r="C128" s="203"/>
      <c r="D128" s="7"/>
      <c r="E128" s="7"/>
      <c r="F128" s="186" t="s">
        <v>133</v>
      </c>
      <c r="G128" s="187"/>
      <c r="H128" s="45" t="s">
        <v>126</v>
      </c>
      <c r="I128" s="62" t="s">
        <v>134</v>
      </c>
      <c r="J128" s="51">
        <v>0</v>
      </c>
      <c r="K128" s="51">
        <v>950</v>
      </c>
      <c r="L128" s="46">
        <v>0</v>
      </c>
      <c r="M128" s="52">
        <f>L128/K128*100</f>
        <v>0</v>
      </c>
      <c r="N128" s="237" t="s">
        <v>135</v>
      </c>
      <c r="O128" s="238"/>
      <c r="P128" s="5"/>
    </row>
    <row r="129" spans="1:16" ht="71.25" customHeight="1" thickBot="1">
      <c r="A129" s="250"/>
      <c r="B129" s="203"/>
      <c r="C129" s="203"/>
      <c r="D129" s="7"/>
      <c r="E129" s="7"/>
      <c r="F129" s="186" t="s">
        <v>136</v>
      </c>
      <c r="G129" s="187"/>
      <c r="H129" s="45" t="s">
        <v>126</v>
      </c>
      <c r="I129" s="62" t="s">
        <v>134</v>
      </c>
      <c r="J129" s="51">
        <v>0</v>
      </c>
      <c r="K129" s="51">
        <v>294.3</v>
      </c>
      <c r="L129" s="45">
        <v>0</v>
      </c>
      <c r="M129" s="58">
        <f>L129/K129*100</f>
        <v>0</v>
      </c>
      <c r="N129" s="237" t="s">
        <v>135</v>
      </c>
      <c r="O129" s="238"/>
      <c r="P129" s="5"/>
    </row>
    <row r="130" spans="1:16" ht="139.5" customHeight="1" thickBot="1">
      <c r="A130" s="250"/>
      <c r="B130" s="203"/>
      <c r="C130" s="203"/>
      <c r="D130" s="7"/>
      <c r="E130" s="7"/>
      <c r="F130" s="185" t="s">
        <v>137</v>
      </c>
      <c r="G130" s="185"/>
      <c r="H130" s="45" t="s">
        <v>126</v>
      </c>
      <c r="I130" s="62" t="s">
        <v>134</v>
      </c>
      <c r="J130" s="51">
        <v>0</v>
      </c>
      <c r="K130" s="51">
        <v>143</v>
      </c>
      <c r="L130" s="46">
        <v>0</v>
      </c>
      <c r="M130" s="58">
        <f>L130/K130*100</f>
        <v>0</v>
      </c>
      <c r="N130" s="237" t="s">
        <v>138</v>
      </c>
      <c r="O130" s="238"/>
      <c r="P130" s="5"/>
    </row>
    <row r="131" spans="1:16" ht="138.75" hidden="1" customHeight="1">
      <c r="A131" s="250"/>
      <c r="B131" s="203"/>
      <c r="C131" s="203"/>
      <c r="D131" s="7"/>
      <c r="E131" s="7"/>
      <c r="F131" s="185" t="s">
        <v>94</v>
      </c>
      <c r="G131" s="185"/>
      <c r="H131" s="45" t="s">
        <v>126</v>
      </c>
      <c r="I131" s="62" t="s">
        <v>95</v>
      </c>
      <c r="J131" s="107"/>
      <c r="K131" s="107"/>
      <c r="L131" s="108"/>
      <c r="M131" s="41" t="e">
        <f>L131/J131*100</f>
        <v>#DIV/0!</v>
      </c>
      <c r="N131" s="162" t="s">
        <v>124</v>
      </c>
      <c r="O131" s="163"/>
      <c r="P131" s="5"/>
    </row>
    <row r="132" spans="1:16" ht="15.75">
      <c r="A132" s="250"/>
      <c r="B132" s="203"/>
      <c r="C132" s="203"/>
      <c r="D132" s="7"/>
      <c r="E132" s="7"/>
      <c r="F132" s="192"/>
      <c r="G132" s="192"/>
      <c r="H132" s="7"/>
      <c r="I132" s="7"/>
      <c r="J132" s="109">
        <f>SUM(J125:J131)</f>
        <v>0</v>
      </c>
      <c r="K132" s="109">
        <f>SUM(K125:K131)</f>
        <v>1387.3</v>
      </c>
      <c r="L132" s="109">
        <f>SUM(L125:L131)</f>
        <v>0</v>
      </c>
      <c r="M132" s="14"/>
      <c r="N132" s="150"/>
      <c r="O132" s="150"/>
      <c r="P132" s="5"/>
    </row>
    <row r="133" spans="1:16" ht="24" customHeight="1">
      <c r="A133" s="15"/>
      <c r="B133" s="190"/>
      <c r="C133" s="190"/>
      <c r="D133" s="15"/>
      <c r="E133" s="15"/>
      <c r="F133" s="190"/>
      <c r="G133" s="190"/>
      <c r="H133" s="15"/>
      <c r="I133" s="15"/>
      <c r="J133" s="109">
        <f>J19+J26+J37+J48+J58+J65+J70+J82+J123+J132</f>
        <v>92959.000000000015</v>
      </c>
      <c r="K133" s="109">
        <f>K19+K26+K37+K48+K58+K65+K70+K82+K123+K132</f>
        <v>80373.399999999994</v>
      </c>
      <c r="L133" s="109">
        <f>L19+L26+L37+L48+L58+L65+L70+L82+L123+L132</f>
        <v>14953.199999999999</v>
      </c>
      <c r="M133" s="63"/>
      <c r="N133" s="150"/>
      <c r="O133" s="150"/>
      <c r="P133" s="40"/>
    </row>
    <row r="134" spans="1:16" ht="15.75" hidden="1">
      <c r="A134" s="40"/>
      <c r="B134" s="191"/>
      <c r="C134" s="191"/>
      <c r="D134" s="40"/>
      <c r="E134" s="40"/>
      <c r="F134" s="191"/>
      <c r="G134" s="191"/>
      <c r="H134" s="40"/>
      <c r="I134" s="40"/>
      <c r="J134" s="40"/>
      <c r="K134" s="40"/>
      <c r="L134" s="40"/>
      <c r="M134" s="40"/>
      <c r="N134" s="191"/>
      <c r="O134" s="191"/>
      <c r="P134" s="40"/>
    </row>
    <row r="135" spans="1:16" ht="15.75" hidden="1">
      <c r="A135" s="40"/>
      <c r="B135" s="191"/>
      <c r="C135" s="191"/>
      <c r="D135" s="40"/>
      <c r="E135" s="40"/>
      <c r="F135" s="191"/>
      <c r="G135" s="191"/>
      <c r="H135" s="40"/>
      <c r="I135" s="40"/>
      <c r="J135" s="40"/>
      <c r="K135" s="40"/>
      <c r="L135" s="40"/>
      <c r="M135" s="40"/>
      <c r="N135" s="191"/>
      <c r="O135" s="191"/>
      <c r="P135" s="40"/>
    </row>
    <row r="136" spans="1:16" ht="15.75">
      <c r="A136" s="40"/>
      <c r="B136" s="191"/>
      <c r="C136" s="191"/>
      <c r="D136" s="40"/>
      <c r="E136" s="40"/>
      <c r="F136" s="191"/>
      <c r="G136" s="191"/>
      <c r="H136" s="40"/>
      <c r="I136" s="40"/>
      <c r="J136" s="40"/>
      <c r="K136" s="40"/>
      <c r="L136" s="40"/>
      <c r="M136" s="40"/>
      <c r="N136" s="191"/>
      <c r="O136" s="191"/>
      <c r="P136" s="40"/>
    </row>
    <row r="137" spans="1:16" ht="15.75">
      <c r="A137" s="40"/>
      <c r="B137" s="4" t="s">
        <v>56</v>
      </c>
      <c r="C137" s="4"/>
      <c r="D137" s="5"/>
      <c r="E137" s="5"/>
      <c r="F137" s="4"/>
      <c r="G137" s="4"/>
      <c r="H137" s="5"/>
      <c r="I137" s="5" t="s">
        <v>57</v>
      </c>
      <c r="J137" s="40"/>
      <c r="K137" s="40"/>
      <c r="L137" s="40"/>
      <c r="M137" s="40"/>
      <c r="N137" s="191"/>
      <c r="O137" s="191"/>
      <c r="P137" s="40"/>
    </row>
    <row r="138" spans="1:16" ht="15.75">
      <c r="A138" s="40"/>
      <c r="B138" s="201"/>
      <c r="C138" s="201"/>
      <c r="D138" s="5"/>
      <c r="E138" s="5"/>
      <c r="F138" s="201"/>
      <c r="G138" s="201"/>
      <c r="H138" s="5"/>
      <c r="I138" s="5"/>
      <c r="J138" s="40"/>
      <c r="K138" s="40"/>
      <c r="L138" s="40"/>
      <c r="M138" s="40"/>
      <c r="N138" s="191"/>
      <c r="O138" s="191"/>
      <c r="P138" s="40"/>
    </row>
    <row r="139" spans="1:16" ht="15.75">
      <c r="A139" s="40"/>
      <c r="B139" s="201"/>
      <c r="C139" s="201"/>
      <c r="D139" s="5"/>
      <c r="E139" s="5"/>
      <c r="F139" s="201"/>
      <c r="G139" s="201"/>
      <c r="H139" s="5"/>
      <c r="I139" s="5"/>
      <c r="J139" s="40"/>
      <c r="K139" s="40"/>
      <c r="L139" s="40"/>
      <c r="M139" s="40"/>
      <c r="N139" s="191"/>
      <c r="O139" s="191"/>
      <c r="P139" s="40"/>
    </row>
    <row r="140" spans="1:16" ht="15.75">
      <c r="A140" s="40"/>
      <c r="B140" s="4" t="s">
        <v>58</v>
      </c>
      <c r="C140" s="4"/>
      <c r="D140" s="5"/>
      <c r="E140" s="5"/>
      <c r="F140" s="4"/>
      <c r="G140" s="4"/>
      <c r="H140" s="5"/>
      <c r="I140" s="5" t="s">
        <v>59</v>
      </c>
      <c r="J140" s="40"/>
      <c r="K140" s="40"/>
      <c r="L140" s="40"/>
      <c r="M140" s="40"/>
      <c r="N140" s="191"/>
      <c r="O140" s="191"/>
      <c r="P140" s="40"/>
    </row>
    <row r="141" spans="1:16" ht="15.75">
      <c r="A141" s="40"/>
      <c r="B141" s="191"/>
      <c r="C141" s="191"/>
      <c r="D141" s="40"/>
      <c r="E141" s="40"/>
      <c r="F141" s="191"/>
      <c r="G141" s="191"/>
      <c r="H141" s="40"/>
      <c r="I141" s="40"/>
      <c r="J141" s="40"/>
      <c r="K141" s="40"/>
      <c r="L141" s="40"/>
      <c r="M141" s="40"/>
      <c r="N141" s="191"/>
      <c r="O141" s="191"/>
      <c r="P141" s="40"/>
    </row>
    <row r="142" spans="1:16" ht="15.75">
      <c r="A142" s="40"/>
      <c r="B142" s="191"/>
      <c r="C142" s="191"/>
      <c r="D142" s="40"/>
      <c r="E142" s="40"/>
      <c r="F142" s="40"/>
      <c r="G142" s="40"/>
      <c r="H142" s="40"/>
      <c r="I142" s="40"/>
      <c r="J142" s="40"/>
      <c r="K142" s="40"/>
      <c r="L142" s="40"/>
      <c r="M142" s="40"/>
      <c r="N142" s="191"/>
      <c r="O142" s="191"/>
      <c r="P142" s="40"/>
    </row>
    <row r="143" spans="1:16" ht="15.75">
      <c r="A143" s="40"/>
      <c r="B143" s="191"/>
      <c r="C143" s="191"/>
      <c r="D143" s="40"/>
      <c r="E143" s="40"/>
      <c r="F143" s="40"/>
      <c r="G143" s="40"/>
      <c r="H143" s="40"/>
      <c r="I143" s="40"/>
      <c r="J143" s="40"/>
      <c r="K143" s="40"/>
      <c r="L143" s="40"/>
      <c r="M143" s="40"/>
      <c r="N143" s="191"/>
      <c r="O143" s="191"/>
      <c r="P143" s="40"/>
    </row>
    <row r="144" spans="1:16" ht="15.75">
      <c r="A144" s="40"/>
      <c r="B144" s="191"/>
      <c r="C144" s="191"/>
      <c r="D144" s="40"/>
      <c r="E144" s="40"/>
      <c r="F144" s="40"/>
      <c r="G144" s="40"/>
      <c r="H144" s="40"/>
      <c r="I144" s="40"/>
      <c r="J144" s="40"/>
      <c r="K144" s="40"/>
      <c r="L144" s="40"/>
      <c r="M144" s="40"/>
      <c r="N144" s="191"/>
      <c r="O144" s="191"/>
      <c r="P144" s="40"/>
    </row>
    <row r="145" spans="2:16">
      <c r="B145" s="214"/>
      <c r="C145" s="214"/>
      <c r="D145" s="3"/>
      <c r="E145" s="3"/>
      <c r="F145" s="3"/>
      <c r="G145" s="3"/>
      <c r="H145" s="3"/>
      <c r="I145" s="3"/>
      <c r="J145" s="3"/>
      <c r="K145" s="3"/>
      <c r="L145" s="3"/>
      <c r="M145" s="3"/>
      <c r="N145" s="214"/>
      <c r="O145" s="214"/>
      <c r="P145" s="3"/>
    </row>
    <row r="146" spans="2:16">
      <c r="B146" s="214"/>
      <c r="C146" s="214"/>
      <c r="D146" s="3"/>
      <c r="E146" s="3"/>
      <c r="F146" s="3"/>
      <c r="G146" s="3"/>
      <c r="H146" s="3"/>
      <c r="I146" s="3"/>
      <c r="J146" s="3"/>
      <c r="K146" s="3"/>
      <c r="L146" s="3"/>
      <c r="M146" s="3"/>
      <c r="N146" s="214"/>
      <c r="O146" s="214"/>
      <c r="P146" s="3"/>
    </row>
    <row r="147" spans="2:16">
      <c r="B147" s="214"/>
      <c r="C147" s="214"/>
      <c r="D147" s="3"/>
      <c r="E147" s="3"/>
      <c r="F147" s="3"/>
      <c r="G147" s="3"/>
      <c r="H147" s="3"/>
      <c r="I147" s="3"/>
      <c r="J147" s="3"/>
      <c r="K147" s="3"/>
      <c r="L147" s="3"/>
      <c r="M147" s="3"/>
      <c r="N147" s="214"/>
      <c r="O147" s="214"/>
      <c r="P147" s="3"/>
    </row>
    <row r="148" spans="2:16">
      <c r="B148" s="214"/>
      <c r="C148" s="214"/>
      <c r="D148" s="3"/>
      <c r="E148" s="3"/>
      <c r="F148" s="3"/>
      <c r="G148" s="3"/>
      <c r="H148" s="3"/>
      <c r="I148" s="3"/>
      <c r="J148" s="3"/>
      <c r="K148" s="3"/>
      <c r="L148" s="3"/>
      <c r="M148" s="3"/>
      <c r="N148" s="214"/>
      <c r="O148" s="214"/>
      <c r="P148" s="3"/>
    </row>
    <row r="149" spans="2:16">
      <c r="B149" s="214"/>
      <c r="C149" s="214"/>
      <c r="D149" s="3"/>
      <c r="E149" s="3"/>
      <c r="F149" s="3"/>
      <c r="G149" s="3"/>
      <c r="H149" s="3"/>
      <c r="I149" s="3"/>
      <c r="J149" s="3"/>
      <c r="K149" s="3"/>
      <c r="L149" s="3"/>
      <c r="M149" s="3"/>
      <c r="N149" s="214"/>
      <c r="O149" s="214"/>
      <c r="P149" s="3"/>
    </row>
    <row r="150" spans="2:16">
      <c r="B150" s="214"/>
      <c r="C150" s="214"/>
      <c r="D150" s="3"/>
      <c r="E150" s="3"/>
      <c r="F150" s="3"/>
      <c r="G150" s="3"/>
      <c r="H150" s="3"/>
      <c r="I150" s="3"/>
      <c r="J150" s="3"/>
      <c r="K150" s="3"/>
      <c r="L150" s="3"/>
      <c r="M150" s="3"/>
      <c r="N150" s="214"/>
      <c r="O150" s="214"/>
      <c r="P150" s="3"/>
    </row>
    <row r="151" spans="2:16">
      <c r="B151" s="214"/>
      <c r="C151" s="214"/>
      <c r="D151" s="3"/>
      <c r="E151" s="3"/>
      <c r="F151" s="3"/>
      <c r="G151" s="3"/>
      <c r="H151" s="3"/>
      <c r="I151" s="3"/>
      <c r="J151" s="3"/>
      <c r="K151" s="3"/>
      <c r="L151" s="3"/>
      <c r="M151" s="3"/>
      <c r="N151" s="214"/>
      <c r="O151" s="214"/>
      <c r="P151" s="3"/>
    </row>
    <row r="152" spans="2:16">
      <c r="B152" s="214"/>
      <c r="C152" s="214"/>
      <c r="D152" s="3"/>
      <c r="E152" s="3"/>
      <c r="F152" s="3"/>
      <c r="G152" s="3"/>
      <c r="H152" s="3"/>
      <c r="I152" s="3"/>
      <c r="J152" s="3"/>
      <c r="K152" s="3"/>
      <c r="L152" s="3"/>
      <c r="M152" s="3"/>
      <c r="N152" s="214"/>
      <c r="O152" s="214"/>
      <c r="P152" s="3"/>
    </row>
    <row r="153" spans="2:16">
      <c r="B153" s="214"/>
      <c r="C153" s="214"/>
      <c r="D153" s="3"/>
      <c r="E153" s="3"/>
      <c r="F153" s="3"/>
      <c r="G153" s="3"/>
      <c r="H153" s="3"/>
      <c r="I153" s="3"/>
      <c r="J153" s="3"/>
      <c r="K153" s="3"/>
      <c r="L153" s="3"/>
      <c r="M153" s="3"/>
      <c r="N153" s="214"/>
      <c r="O153" s="214"/>
      <c r="P153" s="3"/>
    </row>
    <row r="154" spans="2:16">
      <c r="B154" s="214"/>
      <c r="C154" s="214"/>
      <c r="D154" s="3"/>
      <c r="E154" s="3"/>
      <c r="F154" s="3"/>
      <c r="G154" s="3"/>
      <c r="H154" s="3"/>
      <c r="I154" s="3"/>
      <c r="J154" s="3"/>
      <c r="K154" s="3"/>
      <c r="L154" s="3"/>
      <c r="M154" s="3"/>
      <c r="N154" s="214"/>
      <c r="O154" s="214"/>
      <c r="P154" s="3"/>
    </row>
    <row r="155" spans="2:16">
      <c r="B155" s="214"/>
      <c r="C155" s="214"/>
      <c r="D155" s="3"/>
      <c r="E155" s="3"/>
      <c r="F155" s="3"/>
      <c r="G155" s="3"/>
      <c r="H155" s="3"/>
      <c r="I155" s="3"/>
      <c r="J155" s="3"/>
      <c r="K155" s="3"/>
      <c r="L155" s="3"/>
      <c r="M155" s="3"/>
      <c r="N155" s="214"/>
      <c r="O155" s="214"/>
      <c r="P155" s="3"/>
    </row>
    <row r="156" spans="2:16">
      <c r="B156" s="214"/>
      <c r="C156" s="214"/>
      <c r="D156" s="3"/>
      <c r="E156" s="3"/>
      <c r="F156" s="3"/>
      <c r="G156" s="3"/>
      <c r="H156" s="3"/>
      <c r="I156" s="3"/>
      <c r="J156" s="3"/>
      <c r="K156" s="3"/>
      <c r="L156" s="3"/>
      <c r="M156" s="3"/>
      <c r="N156" s="214"/>
      <c r="O156" s="214"/>
      <c r="P156" s="3"/>
    </row>
    <row r="157" spans="2:16">
      <c r="B157" s="214"/>
      <c r="C157" s="214"/>
      <c r="D157" s="3"/>
      <c r="E157" s="3"/>
      <c r="F157" s="3"/>
      <c r="G157" s="3"/>
      <c r="H157" s="3"/>
      <c r="I157" s="3"/>
      <c r="J157" s="3"/>
      <c r="K157" s="3"/>
      <c r="L157" s="3"/>
      <c r="M157" s="3"/>
      <c r="N157" s="214"/>
      <c r="O157" s="214"/>
      <c r="P157" s="3"/>
    </row>
    <row r="158" spans="2:16">
      <c r="B158" s="214"/>
      <c r="C158" s="214"/>
      <c r="D158" s="3"/>
      <c r="E158" s="3"/>
      <c r="F158" s="3"/>
      <c r="G158" s="3"/>
      <c r="H158" s="3"/>
      <c r="I158" s="3"/>
      <c r="J158" s="3"/>
      <c r="K158" s="3"/>
      <c r="L158" s="3"/>
      <c r="M158" s="3"/>
      <c r="N158" s="214"/>
      <c r="O158" s="214"/>
      <c r="P158" s="3"/>
    </row>
    <row r="159" spans="2:16">
      <c r="B159" s="214"/>
      <c r="C159" s="214"/>
      <c r="D159" s="3"/>
      <c r="E159" s="3"/>
      <c r="F159" s="3"/>
      <c r="G159" s="3"/>
      <c r="H159" s="3"/>
      <c r="I159" s="3"/>
      <c r="J159" s="3"/>
      <c r="K159" s="3"/>
      <c r="L159" s="3"/>
      <c r="M159" s="3"/>
      <c r="N159" s="214"/>
      <c r="O159" s="214"/>
      <c r="P159" s="3"/>
    </row>
    <row r="160" spans="2:16">
      <c r="B160" s="214"/>
      <c r="C160" s="214"/>
      <c r="D160" s="3"/>
      <c r="E160" s="3"/>
      <c r="F160" s="3"/>
      <c r="G160" s="3"/>
      <c r="H160" s="3"/>
      <c r="I160" s="3"/>
      <c r="J160" s="3"/>
      <c r="K160" s="3"/>
      <c r="L160" s="3"/>
      <c r="M160" s="3"/>
      <c r="N160" s="214"/>
      <c r="O160" s="214"/>
      <c r="P160" s="3"/>
    </row>
    <row r="161" spans="2:15">
      <c r="B161" s="215"/>
      <c r="C161" s="215"/>
      <c r="N161" s="215"/>
      <c r="O161" s="215"/>
    </row>
    <row r="162" spans="2:15">
      <c r="B162" s="215"/>
      <c r="C162" s="215"/>
      <c r="N162" s="215"/>
      <c r="O162" s="215"/>
    </row>
    <row r="163" spans="2:15">
      <c r="B163" s="215"/>
      <c r="C163" s="215"/>
      <c r="N163" s="215"/>
      <c r="O163" s="215"/>
    </row>
    <row r="164" spans="2:15">
      <c r="B164" s="215"/>
      <c r="C164" s="215"/>
    </row>
    <row r="165" spans="2:15">
      <c r="B165" s="215"/>
      <c r="C165" s="215"/>
    </row>
    <row r="166" spans="2:15">
      <c r="B166" s="215"/>
      <c r="C166" s="215"/>
    </row>
    <row r="167" spans="2:15">
      <c r="B167" s="215"/>
      <c r="C167" s="215"/>
    </row>
    <row r="168" spans="2:15">
      <c r="B168" s="215"/>
      <c r="C168" s="215"/>
    </row>
    <row r="169" spans="2:15">
      <c r="B169" s="215"/>
      <c r="C169" s="215"/>
    </row>
    <row r="170" spans="2:15">
      <c r="B170" s="215"/>
      <c r="C170" s="215"/>
    </row>
    <row r="171" spans="2:15">
      <c r="B171" s="215"/>
      <c r="C171" s="215"/>
    </row>
    <row r="172" spans="2:15">
      <c r="B172" s="215"/>
      <c r="C172" s="215"/>
    </row>
    <row r="173" spans="2:15">
      <c r="B173" s="215"/>
      <c r="C173" s="215"/>
    </row>
    <row r="174" spans="2:15">
      <c r="B174" s="215"/>
      <c r="C174" s="215"/>
    </row>
    <row r="175" spans="2:15">
      <c r="B175" s="215"/>
      <c r="C175" s="215"/>
    </row>
    <row r="176" spans="2:15">
      <c r="B176" s="215"/>
      <c r="C176" s="215"/>
    </row>
    <row r="177" spans="2:3">
      <c r="B177" s="215"/>
      <c r="C177" s="215"/>
    </row>
    <row r="178" spans="2:3">
      <c r="B178" s="215"/>
      <c r="C178" s="215"/>
    </row>
    <row r="179" spans="2:3">
      <c r="B179" s="215"/>
      <c r="C179" s="215"/>
    </row>
    <row r="180" spans="2:3">
      <c r="B180" s="215"/>
      <c r="C180" s="215"/>
    </row>
    <row r="181" spans="2:3">
      <c r="B181" s="215"/>
      <c r="C181" s="215"/>
    </row>
    <row r="182" spans="2:3">
      <c r="B182" s="215"/>
      <c r="C182" s="215"/>
    </row>
    <row r="183" spans="2:3">
      <c r="B183" s="215"/>
      <c r="C183" s="215"/>
    </row>
    <row r="184" spans="2:3">
      <c r="B184" s="215"/>
      <c r="C184" s="215"/>
    </row>
    <row r="185" spans="2:3">
      <c r="B185" s="215"/>
      <c r="C185" s="215"/>
    </row>
    <row r="186" spans="2:3">
      <c r="B186" s="215"/>
      <c r="C186" s="215"/>
    </row>
    <row r="187" spans="2:3">
      <c r="B187" s="215"/>
      <c r="C187" s="215"/>
    </row>
    <row r="188" spans="2:3">
      <c r="B188" s="215"/>
      <c r="C188" s="215"/>
    </row>
    <row r="189" spans="2:3">
      <c r="B189" s="215"/>
      <c r="C189" s="215"/>
    </row>
    <row r="190" spans="2:3">
      <c r="B190" s="215"/>
      <c r="C190" s="215"/>
    </row>
    <row r="191" spans="2:3">
      <c r="B191" s="215"/>
      <c r="C191" s="215"/>
    </row>
    <row r="192" spans="2:3">
      <c r="B192" s="215"/>
      <c r="C192" s="215"/>
    </row>
    <row r="193" spans="2:3">
      <c r="B193" s="215"/>
      <c r="C193" s="215"/>
    </row>
    <row r="194" spans="2:3">
      <c r="B194" s="215"/>
      <c r="C194" s="215"/>
    </row>
    <row r="195" spans="2:3">
      <c r="B195" s="215"/>
      <c r="C195" s="215"/>
    </row>
    <row r="196" spans="2:3">
      <c r="B196" s="215"/>
      <c r="C196" s="215"/>
    </row>
    <row r="197" spans="2:3">
      <c r="B197" s="215"/>
      <c r="C197" s="215"/>
    </row>
    <row r="198" spans="2:3">
      <c r="B198" s="215"/>
      <c r="C198" s="215"/>
    </row>
    <row r="199" spans="2:3">
      <c r="B199" s="215"/>
      <c r="C199" s="215"/>
    </row>
    <row r="200" spans="2:3">
      <c r="B200" s="215"/>
      <c r="C200" s="215"/>
    </row>
    <row r="201" spans="2:3">
      <c r="B201" s="215"/>
      <c r="C201" s="215"/>
    </row>
    <row r="202" spans="2:3">
      <c r="B202" s="215"/>
      <c r="C202" s="215"/>
    </row>
    <row r="203" spans="2:3">
      <c r="B203" s="215"/>
      <c r="C203" s="215"/>
    </row>
    <row r="204" spans="2:3">
      <c r="B204" s="215"/>
      <c r="C204" s="215"/>
    </row>
    <row r="205" spans="2:3">
      <c r="B205" s="215"/>
      <c r="C205" s="215"/>
    </row>
    <row r="206" spans="2:3">
      <c r="B206" s="215"/>
      <c r="C206" s="215"/>
    </row>
    <row r="207" spans="2:3">
      <c r="B207" s="215"/>
      <c r="C207" s="215"/>
    </row>
    <row r="208" spans="2:3">
      <c r="B208" s="215"/>
      <c r="C208" s="215"/>
    </row>
    <row r="209" spans="2:3">
      <c r="B209" s="215"/>
      <c r="C209" s="215"/>
    </row>
    <row r="210" spans="2:3">
      <c r="B210" s="215"/>
      <c r="C210" s="215"/>
    </row>
    <row r="211" spans="2:3">
      <c r="B211" s="215"/>
      <c r="C211" s="215"/>
    </row>
    <row r="212" spans="2:3">
      <c r="B212" s="215"/>
      <c r="C212" s="215"/>
    </row>
    <row r="213" spans="2:3">
      <c r="B213" s="215"/>
      <c r="C213" s="215"/>
    </row>
    <row r="214" spans="2:3">
      <c r="B214" s="215"/>
      <c r="C214" s="215"/>
    </row>
    <row r="215" spans="2:3">
      <c r="B215" s="215"/>
      <c r="C215" s="215"/>
    </row>
    <row r="216" spans="2:3">
      <c r="B216" s="215"/>
      <c r="C216" s="215"/>
    </row>
    <row r="217" spans="2:3">
      <c r="B217" s="215"/>
      <c r="C217" s="215"/>
    </row>
    <row r="218" spans="2:3">
      <c r="B218" s="215"/>
      <c r="C218" s="215"/>
    </row>
    <row r="219" spans="2:3">
      <c r="B219" s="215"/>
      <c r="C219" s="215"/>
    </row>
    <row r="220" spans="2:3">
      <c r="B220" s="215"/>
      <c r="C220" s="215"/>
    </row>
    <row r="221" spans="2:3">
      <c r="B221" s="215"/>
      <c r="C221" s="215"/>
    </row>
    <row r="222" spans="2:3">
      <c r="B222" s="215"/>
      <c r="C222" s="215"/>
    </row>
    <row r="223" spans="2:3">
      <c r="B223" s="215"/>
      <c r="C223" s="215"/>
    </row>
    <row r="224" spans="2:3">
      <c r="B224" s="215"/>
      <c r="C224" s="215"/>
    </row>
    <row r="225" spans="2:3">
      <c r="B225" s="215"/>
      <c r="C225" s="215"/>
    </row>
    <row r="226" spans="2:3">
      <c r="B226" s="215"/>
      <c r="C226" s="215"/>
    </row>
    <row r="227" spans="2:3">
      <c r="B227" s="215"/>
      <c r="C227" s="215"/>
    </row>
    <row r="228" spans="2:3">
      <c r="B228" s="215"/>
      <c r="C228" s="215"/>
    </row>
    <row r="229" spans="2:3">
      <c r="B229" s="215"/>
      <c r="C229" s="215"/>
    </row>
    <row r="230" spans="2:3">
      <c r="B230" s="215"/>
      <c r="C230" s="215"/>
    </row>
    <row r="231" spans="2:3">
      <c r="B231" s="215"/>
      <c r="C231" s="215"/>
    </row>
    <row r="232" spans="2:3">
      <c r="B232" s="215"/>
      <c r="C232" s="215"/>
    </row>
    <row r="233" spans="2:3">
      <c r="B233" s="215"/>
      <c r="C233" s="215"/>
    </row>
    <row r="234" spans="2:3">
      <c r="B234" s="215"/>
      <c r="C234" s="215"/>
    </row>
    <row r="235" spans="2:3">
      <c r="B235" s="215"/>
      <c r="C235" s="215"/>
    </row>
    <row r="236" spans="2:3">
      <c r="B236" s="215"/>
      <c r="C236" s="215"/>
    </row>
    <row r="237" spans="2:3">
      <c r="B237" s="215"/>
      <c r="C237" s="215"/>
    </row>
    <row r="238" spans="2:3">
      <c r="B238" s="215"/>
      <c r="C238" s="215"/>
    </row>
    <row r="239" spans="2:3">
      <c r="B239" s="215"/>
      <c r="C239" s="215"/>
    </row>
    <row r="240" spans="2:3">
      <c r="B240" s="215"/>
      <c r="C240" s="215"/>
    </row>
    <row r="241" spans="2:3">
      <c r="B241" s="215"/>
      <c r="C241" s="215"/>
    </row>
    <row r="242" spans="2:3">
      <c r="B242" s="215"/>
      <c r="C242" s="215"/>
    </row>
    <row r="243" spans="2:3">
      <c r="B243" s="215"/>
      <c r="C243" s="215"/>
    </row>
    <row r="244" spans="2:3">
      <c r="B244" s="215"/>
      <c r="C244" s="215"/>
    </row>
    <row r="245" spans="2:3">
      <c r="B245" s="215"/>
      <c r="C245" s="215"/>
    </row>
    <row r="246" spans="2:3">
      <c r="B246" s="215"/>
      <c r="C246" s="215"/>
    </row>
    <row r="247" spans="2:3">
      <c r="B247" s="215"/>
      <c r="C247" s="215"/>
    </row>
    <row r="248" spans="2:3">
      <c r="B248" s="215"/>
      <c r="C248" s="215"/>
    </row>
    <row r="249" spans="2:3">
      <c r="B249" s="215"/>
      <c r="C249" s="215"/>
    </row>
    <row r="250" spans="2:3">
      <c r="B250" s="215"/>
      <c r="C250" s="215"/>
    </row>
    <row r="251" spans="2:3">
      <c r="B251" s="215"/>
      <c r="C251" s="215"/>
    </row>
    <row r="252" spans="2:3">
      <c r="B252" s="215"/>
      <c r="C252" s="215"/>
    </row>
    <row r="253" spans="2:3">
      <c r="B253" s="215"/>
      <c r="C253" s="215"/>
    </row>
    <row r="254" spans="2:3">
      <c r="B254" s="215"/>
      <c r="C254" s="215"/>
    </row>
    <row r="255" spans="2:3">
      <c r="B255" s="215"/>
      <c r="C255" s="215"/>
    </row>
    <row r="256" spans="2:3">
      <c r="B256" s="215"/>
      <c r="C256" s="215"/>
    </row>
    <row r="257" spans="2:3">
      <c r="B257" s="215"/>
      <c r="C257" s="215"/>
    </row>
    <row r="258" spans="2:3">
      <c r="B258" s="215"/>
      <c r="C258" s="215"/>
    </row>
    <row r="259" spans="2:3">
      <c r="B259" s="215"/>
      <c r="C259" s="215"/>
    </row>
    <row r="260" spans="2:3">
      <c r="B260" s="215"/>
      <c r="C260" s="215"/>
    </row>
    <row r="261" spans="2:3">
      <c r="B261" s="215"/>
      <c r="C261" s="215"/>
    </row>
    <row r="262" spans="2:3">
      <c r="B262" s="215"/>
      <c r="C262" s="215"/>
    </row>
    <row r="263" spans="2:3">
      <c r="B263" s="215"/>
      <c r="C263" s="215"/>
    </row>
    <row r="264" spans="2:3">
      <c r="B264" s="215"/>
      <c r="C264" s="215"/>
    </row>
    <row r="265" spans="2:3">
      <c r="B265" s="215"/>
      <c r="C265" s="215"/>
    </row>
    <row r="266" spans="2:3">
      <c r="B266" s="215"/>
      <c r="C266" s="215"/>
    </row>
    <row r="267" spans="2:3">
      <c r="B267" s="215"/>
      <c r="C267" s="215"/>
    </row>
    <row r="268" spans="2:3">
      <c r="B268" s="215"/>
      <c r="C268" s="215"/>
    </row>
    <row r="269" spans="2:3">
      <c r="B269" s="215"/>
      <c r="C269" s="215"/>
    </row>
    <row r="270" spans="2:3">
      <c r="B270" s="215"/>
      <c r="C270" s="215"/>
    </row>
    <row r="271" spans="2:3">
      <c r="B271" s="215"/>
      <c r="C271" s="215"/>
    </row>
    <row r="272" spans="2:3">
      <c r="B272" s="215"/>
      <c r="C272" s="215"/>
    </row>
    <row r="273" spans="2:3">
      <c r="B273" s="215"/>
      <c r="C273" s="215"/>
    </row>
    <row r="274" spans="2:3">
      <c r="B274" s="215"/>
      <c r="C274" s="215"/>
    </row>
    <row r="275" spans="2:3">
      <c r="B275" s="215"/>
      <c r="C275" s="215"/>
    </row>
  </sheetData>
  <mergeCells count="444">
    <mergeCell ref="F127:G127"/>
    <mergeCell ref="F126:G126"/>
    <mergeCell ref="F122:G122"/>
    <mergeCell ref="N122:O122"/>
    <mergeCell ref="A72:A82"/>
    <mergeCell ref="B72:C82"/>
    <mergeCell ref="A121:A123"/>
    <mergeCell ref="B125:C132"/>
    <mergeCell ref="A125:A132"/>
    <mergeCell ref="F93:G93"/>
    <mergeCell ref="F94:G94"/>
    <mergeCell ref="F92:G92"/>
    <mergeCell ref="B91:C94"/>
    <mergeCell ref="M72:M76"/>
    <mergeCell ref="B124:C124"/>
    <mergeCell ref="F124:O124"/>
    <mergeCell ref="B84:C84"/>
    <mergeCell ref="F84:G84"/>
    <mergeCell ref="N84:O84"/>
    <mergeCell ref="F85:G85"/>
    <mergeCell ref="N85:O85"/>
    <mergeCell ref="F86:G86"/>
    <mergeCell ref="B85:C86"/>
    <mergeCell ref="A89:A90"/>
    <mergeCell ref="A67:A70"/>
    <mergeCell ref="F64:G64"/>
    <mergeCell ref="A60:A65"/>
    <mergeCell ref="B60:C65"/>
    <mergeCell ref="B67:C70"/>
    <mergeCell ref="F65:G65"/>
    <mergeCell ref="F67:G67"/>
    <mergeCell ref="F70:G70"/>
    <mergeCell ref="F68:G68"/>
    <mergeCell ref="F69:G69"/>
    <mergeCell ref="I72:I76"/>
    <mergeCell ref="J72:J76"/>
    <mergeCell ref="L72:L76"/>
    <mergeCell ref="N111:O111"/>
    <mergeCell ref="N110:O110"/>
    <mergeCell ref="N163:O163"/>
    <mergeCell ref="N152:O152"/>
    <mergeCell ref="N153:O153"/>
    <mergeCell ref="N154:O154"/>
    <mergeCell ref="N155:O155"/>
    <mergeCell ref="N156:O156"/>
    <mergeCell ref="N157:O157"/>
    <mergeCell ref="N161:O161"/>
    <mergeCell ref="N162:O162"/>
    <mergeCell ref="N142:O142"/>
    <mergeCell ref="N143:O143"/>
    <mergeCell ref="N144:O144"/>
    <mergeCell ref="N145:O145"/>
    <mergeCell ref="N134:O134"/>
    <mergeCell ref="N135:O135"/>
    <mergeCell ref="N136:O136"/>
    <mergeCell ref="N159:O159"/>
    <mergeCell ref="F139:G139"/>
    <mergeCell ref="F141:G141"/>
    <mergeCell ref="A39:A48"/>
    <mergeCell ref="A13:A19"/>
    <mergeCell ref="B21:C30"/>
    <mergeCell ref="A21:A30"/>
    <mergeCell ref="B32:C37"/>
    <mergeCell ref="A32:A37"/>
    <mergeCell ref="N158:O158"/>
    <mergeCell ref="N132:O132"/>
    <mergeCell ref="N130:O130"/>
    <mergeCell ref="N131:O131"/>
    <mergeCell ref="N137:O137"/>
    <mergeCell ref="N138:O138"/>
    <mergeCell ref="N139:O139"/>
    <mergeCell ref="N133:O133"/>
    <mergeCell ref="N123:O123"/>
    <mergeCell ref="N125:O125"/>
    <mergeCell ref="N128:O128"/>
    <mergeCell ref="N129:O129"/>
    <mergeCell ref="N60:O60"/>
    <mergeCell ref="N61:O61"/>
    <mergeCell ref="N62:O62"/>
    <mergeCell ref="N63:O63"/>
    <mergeCell ref="N160:O160"/>
    <mergeCell ref="N146:O146"/>
    <mergeCell ref="N147:O147"/>
    <mergeCell ref="N148:O148"/>
    <mergeCell ref="N149:O149"/>
    <mergeCell ref="N150:O150"/>
    <mergeCell ref="N151:O151"/>
    <mergeCell ref="N140:O140"/>
    <mergeCell ref="N141:O141"/>
    <mergeCell ref="N121:O121"/>
    <mergeCell ref="N70:O70"/>
    <mergeCell ref="N82:O82"/>
    <mergeCell ref="N80:O80"/>
    <mergeCell ref="N77:O77"/>
    <mergeCell ref="N81:O81"/>
    <mergeCell ref="N64:O64"/>
    <mergeCell ref="N68:O68"/>
    <mergeCell ref="N93:O93"/>
    <mergeCell ref="N94:O94"/>
    <mergeCell ref="N91:O91"/>
    <mergeCell ref="N92:O92"/>
    <mergeCell ref="N72:O76"/>
    <mergeCell ref="F83:O83"/>
    <mergeCell ref="F73:G76"/>
    <mergeCell ref="K72:K76"/>
    <mergeCell ref="F78:G78"/>
    <mergeCell ref="N78:O78"/>
    <mergeCell ref="F79:G79"/>
    <mergeCell ref="N79:O79"/>
    <mergeCell ref="F80:G80"/>
    <mergeCell ref="F81:G81"/>
    <mergeCell ref="N69:O69"/>
    <mergeCell ref="H72:H76"/>
    <mergeCell ref="F134:G134"/>
    <mergeCell ref="F135:G135"/>
    <mergeCell ref="F136:G136"/>
    <mergeCell ref="F131:G131"/>
    <mergeCell ref="N30:O30"/>
    <mergeCell ref="N32:O32"/>
    <mergeCell ref="N19:O19"/>
    <mergeCell ref="N21:O21"/>
    <mergeCell ref="N22:O22"/>
    <mergeCell ref="N23:O23"/>
    <mergeCell ref="N24:O24"/>
    <mergeCell ref="N25:O25"/>
    <mergeCell ref="N29:O29"/>
    <mergeCell ref="N45:O45"/>
    <mergeCell ref="N46:O46"/>
    <mergeCell ref="N48:O48"/>
    <mergeCell ref="N50:O50"/>
    <mergeCell ref="N51:O51"/>
    <mergeCell ref="F43:G43"/>
    <mergeCell ref="F44:G44"/>
    <mergeCell ref="N53:O53"/>
    <mergeCell ref="N54:O54"/>
    <mergeCell ref="N55:O55"/>
    <mergeCell ref="N56:O56"/>
    <mergeCell ref="B275:C275"/>
    <mergeCell ref="F14:G14"/>
    <mergeCell ref="F15:G15"/>
    <mergeCell ref="F16:G16"/>
    <mergeCell ref="F19:G19"/>
    <mergeCell ref="F21:G21"/>
    <mergeCell ref="F22:G22"/>
    <mergeCell ref="F23:G23"/>
    <mergeCell ref="B269:C269"/>
    <mergeCell ref="B270:C270"/>
    <mergeCell ref="B271:C271"/>
    <mergeCell ref="B272:C272"/>
    <mergeCell ref="B273:C273"/>
    <mergeCell ref="B274:C274"/>
    <mergeCell ref="B263:C263"/>
    <mergeCell ref="B264:C264"/>
    <mergeCell ref="F77:G77"/>
    <mergeCell ref="F138:G138"/>
    <mergeCell ref="F58:G58"/>
    <mergeCell ref="F60:G60"/>
    <mergeCell ref="F61:G61"/>
    <mergeCell ref="F62:G62"/>
    <mergeCell ref="F63:G63"/>
    <mergeCell ref="F72:G72"/>
    <mergeCell ref="B245:C245"/>
    <mergeCell ref="B246:C246"/>
    <mergeCell ref="B247:C247"/>
    <mergeCell ref="B248:C248"/>
    <mergeCell ref="B249:C249"/>
    <mergeCell ref="B250:C250"/>
    <mergeCell ref="B239:C239"/>
    <mergeCell ref="B240:C240"/>
    <mergeCell ref="B241:C241"/>
    <mergeCell ref="B242:C242"/>
    <mergeCell ref="B243:C243"/>
    <mergeCell ref="B244:C244"/>
    <mergeCell ref="B268:C268"/>
    <mergeCell ref="B257:C257"/>
    <mergeCell ref="B258:C258"/>
    <mergeCell ref="B259:C259"/>
    <mergeCell ref="B260:C260"/>
    <mergeCell ref="B261:C261"/>
    <mergeCell ref="B262:C262"/>
    <mergeCell ref="B251:C251"/>
    <mergeCell ref="B252:C252"/>
    <mergeCell ref="B253:C253"/>
    <mergeCell ref="B254:C254"/>
    <mergeCell ref="B255:C255"/>
    <mergeCell ref="B256:C256"/>
    <mergeCell ref="B265:C265"/>
    <mergeCell ref="B266:C266"/>
    <mergeCell ref="B267:C267"/>
    <mergeCell ref="B236:C236"/>
    <mergeCell ref="B237:C237"/>
    <mergeCell ref="B238:C238"/>
    <mergeCell ref="B227:C227"/>
    <mergeCell ref="B228:C228"/>
    <mergeCell ref="B229:C229"/>
    <mergeCell ref="B230:C230"/>
    <mergeCell ref="B231:C231"/>
    <mergeCell ref="B232:C232"/>
    <mergeCell ref="B233:C233"/>
    <mergeCell ref="B234:C234"/>
    <mergeCell ref="B235:C235"/>
    <mergeCell ref="B221:C221"/>
    <mergeCell ref="B222:C222"/>
    <mergeCell ref="B223:C223"/>
    <mergeCell ref="B224:C224"/>
    <mergeCell ref="B225:C225"/>
    <mergeCell ref="B226:C226"/>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03:C203"/>
    <mergeCell ref="B204:C204"/>
    <mergeCell ref="B205:C205"/>
    <mergeCell ref="B206:C206"/>
    <mergeCell ref="B207:C207"/>
    <mergeCell ref="B208:C208"/>
    <mergeCell ref="B197:C197"/>
    <mergeCell ref="B198:C198"/>
    <mergeCell ref="B199:C199"/>
    <mergeCell ref="B200:C200"/>
    <mergeCell ref="B201:C201"/>
    <mergeCell ref="B202:C202"/>
    <mergeCell ref="B191:C191"/>
    <mergeCell ref="B192:C192"/>
    <mergeCell ref="B193:C193"/>
    <mergeCell ref="B194:C194"/>
    <mergeCell ref="B195:C195"/>
    <mergeCell ref="B196:C196"/>
    <mergeCell ref="B185:C185"/>
    <mergeCell ref="B186:C186"/>
    <mergeCell ref="B187:C187"/>
    <mergeCell ref="B188:C188"/>
    <mergeCell ref="B189:C189"/>
    <mergeCell ref="B190:C190"/>
    <mergeCell ref="B179:C179"/>
    <mergeCell ref="B180:C180"/>
    <mergeCell ref="B181:C181"/>
    <mergeCell ref="B182:C182"/>
    <mergeCell ref="B183:C183"/>
    <mergeCell ref="B184:C184"/>
    <mergeCell ref="B173:C173"/>
    <mergeCell ref="B174:C174"/>
    <mergeCell ref="B175:C175"/>
    <mergeCell ref="B176:C176"/>
    <mergeCell ref="B177:C177"/>
    <mergeCell ref="B178:C178"/>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8:C138"/>
    <mergeCell ref="B139:C139"/>
    <mergeCell ref="B141:C141"/>
    <mergeCell ref="B142:C142"/>
    <mergeCell ref="B136:C136"/>
    <mergeCell ref="A1:P1"/>
    <mergeCell ref="A2:P2"/>
    <mergeCell ref="B39:C48"/>
    <mergeCell ref="B13:C19"/>
    <mergeCell ref="F13:G13"/>
    <mergeCell ref="N13:O13"/>
    <mergeCell ref="A8:D8"/>
    <mergeCell ref="D9:P9"/>
    <mergeCell ref="A10:D10"/>
    <mergeCell ref="B11:D11"/>
    <mergeCell ref="F11:G11"/>
    <mergeCell ref="N11:P11"/>
    <mergeCell ref="F24:G24"/>
    <mergeCell ref="F25:G25"/>
    <mergeCell ref="F30:G30"/>
    <mergeCell ref="F32:G32"/>
    <mergeCell ref="F33:G33"/>
    <mergeCell ref="F34:G34"/>
    <mergeCell ref="F35:G35"/>
    <mergeCell ref="B133:C133"/>
    <mergeCell ref="B134:C134"/>
    <mergeCell ref="B135:C135"/>
    <mergeCell ref="F82:G82"/>
    <mergeCell ref="F121:G121"/>
    <mergeCell ref="F123:G123"/>
    <mergeCell ref="F125:G125"/>
    <mergeCell ref="F132:G132"/>
    <mergeCell ref="F128:G128"/>
    <mergeCell ref="F129:G129"/>
    <mergeCell ref="F130:G130"/>
    <mergeCell ref="B87:C88"/>
    <mergeCell ref="F87:G87"/>
    <mergeCell ref="F88:G88"/>
    <mergeCell ref="F91:G91"/>
    <mergeCell ref="F95:G95"/>
    <mergeCell ref="F96:G96"/>
    <mergeCell ref="F97:G97"/>
    <mergeCell ref="F98:G98"/>
    <mergeCell ref="F99:G99"/>
    <mergeCell ref="F100:G100"/>
    <mergeCell ref="F101:G101"/>
    <mergeCell ref="F102:G102"/>
    <mergeCell ref="F133:G133"/>
    <mergeCell ref="A3:P3"/>
    <mergeCell ref="A4:P4"/>
    <mergeCell ref="A6:P6"/>
    <mergeCell ref="F7:P7"/>
    <mergeCell ref="F8:P8"/>
    <mergeCell ref="A5:P5"/>
    <mergeCell ref="A7:E7"/>
    <mergeCell ref="B50:C58"/>
    <mergeCell ref="A50:A58"/>
    <mergeCell ref="F51:G51"/>
    <mergeCell ref="F54:G54"/>
    <mergeCell ref="F39:G39"/>
    <mergeCell ref="F40:G40"/>
    <mergeCell ref="F41:G41"/>
    <mergeCell ref="F42:G42"/>
    <mergeCell ref="F53:G53"/>
    <mergeCell ref="F55:G55"/>
    <mergeCell ref="F56:G56"/>
    <mergeCell ref="F48:G48"/>
    <mergeCell ref="F50:G50"/>
    <mergeCell ref="N52:O52"/>
    <mergeCell ref="N39:O39"/>
    <mergeCell ref="N40:O40"/>
    <mergeCell ref="N41:O41"/>
    <mergeCell ref="F47:G47"/>
    <mergeCell ref="N47:O47"/>
    <mergeCell ref="F37:G37"/>
    <mergeCell ref="F45:G45"/>
    <mergeCell ref="F46:G46"/>
    <mergeCell ref="N33:O33"/>
    <mergeCell ref="N34:O34"/>
    <mergeCell ref="N35:O35"/>
    <mergeCell ref="N37:O37"/>
    <mergeCell ref="F36:G36"/>
    <mergeCell ref="N42:O42"/>
    <mergeCell ref="N43:O43"/>
    <mergeCell ref="N44:O44"/>
    <mergeCell ref="B12:C12"/>
    <mergeCell ref="F12:G12"/>
    <mergeCell ref="N12:O12"/>
    <mergeCell ref="F17:O18"/>
    <mergeCell ref="B20:C20"/>
    <mergeCell ref="F20:G20"/>
    <mergeCell ref="B31:C31"/>
    <mergeCell ref="F31:G31"/>
    <mergeCell ref="B38:C38"/>
    <mergeCell ref="F26:G26"/>
    <mergeCell ref="F27:G27"/>
    <mergeCell ref="F28:G28"/>
    <mergeCell ref="F29:G29"/>
    <mergeCell ref="N26:O26"/>
    <mergeCell ref="N27:O27"/>
    <mergeCell ref="N28:O28"/>
    <mergeCell ref="N14:O14"/>
    <mergeCell ref="N15:O15"/>
    <mergeCell ref="N16:O16"/>
    <mergeCell ref="F49:O49"/>
    <mergeCell ref="F52:G52"/>
    <mergeCell ref="F59:M59"/>
    <mergeCell ref="F66:M66"/>
    <mergeCell ref="F71:M71"/>
    <mergeCell ref="N59:O59"/>
    <mergeCell ref="N58:O58"/>
    <mergeCell ref="F57:G57"/>
    <mergeCell ref="N57:O57"/>
    <mergeCell ref="N65:O65"/>
    <mergeCell ref="N67:O67"/>
    <mergeCell ref="N86:O86"/>
    <mergeCell ref="N87:O87"/>
    <mergeCell ref="I87:I88"/>
    <mergeCell ref="N88:O88"/>
    <mergeCell ref="B89:C90"/>
    <mergeCell ref="F89:G89"/>
    <mergeCell ref="N89:O89"/>
    <mergeCell ref="F90:G90"/>
    <mergeCell ref="N90:O90"/>
    <mergeCell ref="F103:G103"/>
    <mergeCell ref="F104:G104"/>
    <mergeCell ref="N102:O102"/>
    <mergeCell ref="N103:O103"/>
    <mergeCell ref="N104:O104"/>
    <mergeCell ref="F105:G105"/>
    <mergeCell ref="N105:O105"/>
    <mergeCell ref="B95:C100"/>
    <mergeCell ref="B101:C105"/>
    <mergeCell ref="I95:I96"/>
    <mergeCell ref="I97:I98"/>
    <mergeCell ref="I99:I100"/>
    <mergeCell ref="I101:I105"/>
    <mergeCell ref="N95:O95"/>
    <mergeCell ref="N96:O96"/>
    <mergeCell ref="N97:O97"/>
    <mergeCell ref="N98:O98"/>
    <mergeCell ref="N99:O99"/>
    <mergeCell ref="N100:O100"/>
    <mergeCell ref="N101:O101"/>
    <mergeCell ref="F111:G111"/>
    <mergeCell ref="B111:C111"/>
    <mergeCell ref="B106:C107"/>
    <mergeCell ref="F106:G106"/>
    <mergeCell ref="F107:G107"/>
    <mergeCell ref="N106:O106"/>
    <mergeCell ref="N107:O107"/>
    <mergeCell ref="I106:I107"/>
    <mergeCell ref="B108:C109"/>
    <mergeCell ref="F108:G108"/>
    <mergeCell ref="F109:G109"/>
    <mergeCell ref="I108:I109"/>
    <mergeCell ref="N108:O108"/>
    <mergeCell ref="N109:O109"/>
    <mergeCell ref="F110:G110"/>
  </mergeCells>
  <pageMargins left="0.23622047244094491" right="0.23622047244094491" top="0.74803149606299213" bottom="0.74803149606299213" header="0" footer="0"/>
  <pageSetup paperSize="9" scale="61" orientation="landscape" verticalDpi="0" r:id="rId1"/>
  <rowBreaks count="5" manualBreakCount="5">
    <brk id="15" max="16383" man="1"/>
    <brk id="30" max="16383" man="1"/>
    <brk id="41" max="16383" man="1"/>
    <brk id="51" max="16383" man="1"/>
    <brk id="65"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2019-04-18T07:58:07Z</cp:lastPrinted>
  <dcterms:created xsi:type="dcterms:W3CDTF">2017-07-07T14:14:48Z</dcterms:created>
  <dcterms:modified xsi:type="dcterms:W3CDTF">2019-04-18T09:49:27Z</dcterms:modified>
</cp:coreProperties>
</file>