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OLE_LINK1" localSheetId="2">Лист3!#REF!</definedName>
    <definedName name="_xlnm.Print_Area" localSheetId="2">Лист3!$A$1:$J$94</definedName>
  </definedNames>
  <calcPr calcId="125725"/>
</workbook>
</file>

<file path=xl/calcChain.xml><?xml version="1.0" encoding="utf-8"?>
<calcChain xmlns="http://schemas.openxmlformats.org/spreadsheetml/2006/main">
  <c r="E49" i="3"/>
  <c r="D49"/>
  <c r="F50"/>
  <c r="F51"/>
  <c r="D5"/>
  <c r="E5"/>
  <c r="C5"/>
  <c r="D54"/>
  <c r="E54"/>
  <c r="C54"/>
  <c r="F43"/>
  <c r="F16"/>
  <c r="F82"/>
  <c r="F83"/>
  <c r="F84"/>
  <c r="F85"/>
  <c r="F76"/>
  <c r="F17"/>
  <c r="F15"/>
  <c r="F78"/>
  <c r="F44"/>
  <c r="F54" l="1"/>
  <c r="F55"/>
  <c r="F56"/>
  <c r="F57"/>
  <c r="F60"/>
  <c r="F62"/>
  <c r="F63"/>
  <c r="F64"/>
  <c r="F65"/>
  <c r="F66"/>
  <c r="F70"/>
  <c r="F47"/>
  <c r="F45"/>
  <c r="F46"/>
  <c r="F27"/>
  <c r="F73"/>
  <c r="F37"/>
  <c r="F38"/>
  <c r="F39"/>
  <c r="F40"/>
  <c r="F14"/>
  <c r="F4"/>
  <c r="F5"/>
  <c r="F6"/>
  <c r="F7"/>
  <c r="F8"/>
  <c r="F9"/>
  <c r="F11"/>
  <c r="F12"/>
  <c r="F19"/>
  <c r="F21"/>
  <c r="F22"/>
  <c r="F23"/>
  <c r="F24"/>
  <c r="F25"/>
  <c r="F26"/>
  <c r="F77" l="1"/>
  <c r="F79"/>
  <c r="F52"/>
  <c r="F35"/>
  <c r="F34"/>
  <c r="F33"/>
  <c r="F28"/>
  <c r="F80"/>
  <c r="F30"/>
  <c r="F29"/>
  <c r="F36"/>
  <c r="F49"/>
  <c r="F53"/>
  <c r="F68"/>
  <c r="F69"/>
  <c r="F72"/>
  <c r="F74"/>
  <c r="F75"/>
</calcChain>
</file>

<file path=xl/sharedStrings.xml><?xml version="1.0" encoding="utf-8"?>
<sst xmlns="http://schemas.openxmlformats.org/spreadsheetml/2006/main" count="144" uniqueCount="139">
  <si>
    <t>№ з/п</t>
  </si>
  <si>
    <t>Зміст заходів</t>
  </si>
  <si>
    <t>Фактично профінансовано у звітному періоді, тис.грн.</t>
  </si>
  <si>
    <t>Відсоток виконання заходу, %</t>
  </si>
  <si>
    <t>Інформація про виконання, або причини невиконання заходу</t>
  </si>
  <si>
    <t>2.1.1. Проведення святкових обідів до державних та визначних дат</t>
  </si>
  <si>
    <t xml:space="preserve">2.1.2. Надання додаткових послуг лазні та перукарень міста до Дня пам’яті та примирення,  Перемоги над нацизмом у Європі, Міжнародного Дня громадян похилого віку, Дня ветерана та Міжнародного дня інвалідів </t>
  </si>
  <si>
    <t xml:space="preserve">3.1.1. Відзначення Почесних громадян за видатні заслуги перед територіальною громадою до Дня міста Житомира </t>
  </si>
  <si>
    <t>4.1.5. Проведення компенсаційних виплат за пільговий проїзд окремих категорій громадян на залізничному транспорті</t>
  </si>
  <si>
    <t xml:space="preserve">6.1.1. Відшкодування 
втрат КП „ЖТТУ” Житомирської міської ради
за пільгове перевезення учнів та студентів  
</t>
  </si>
  <si>
    <t xml:space="preserve">10.1.1 Забезпечення фінансування будинків сімейного типу та прийомних сімей </t>
  </si>
  <si>
    <t>1.</t>
  </si>
  <si>
    <t>6.</t>
  </si>
  <si>
    <t>10.</t>
  </si>
  <si>
    <t>11.</t>
  </si>
  <si>
    <t>12.</t>
  </si>
  <si>
    <t>Річний обсяг фінансування (з урахуванням змін), тис.грн.</t>
  </si>
  <si>
    <t>5.1.1. Утримання Житомирського міського територіального центру соціального обслуговування (надання соціальних послуг)Житомирської міської ради</t>
  </si>
  <si>
    <t>1.2. 1. Надання адресної матеріальної допомоги, в тому числі:</t>
  </si>
  <si>
    <t>1.2.1.2.Надання допомоги за рахунок коштів на виконання депутатських повноважень</t>
  </si>
  <si>
    <t>1.2.1.3. Надання  щомісячної адресної матеріальної допомоги на дітей військовослужбовців в розмірі 50 % прожиткового мінімуму для відповідної категорії громадян, встановленого відповідно до чинного законодавства України</t>
  </si>
  <si>
    <t xml:space="preserve">1.2.1.4. Надання адресної матеріальної
допомоги учасникам антитерористичної операції
</t>
  </si>
  <si>
    <t>1.3.1. Забезпечення гарячим харчуванням пенсіонерів, інвалідів, малозабезпечених верств населення</t>
  </si>
  <si>
    <t>1.4.1.Надання допомоги продуктами харчування, вживаним одягом, побутовими послугами перукаря, ремонту одягу і взуття через Житомирський міський територіальний центр соціального обслуговування (надання соціальних послуг) Житомирської міської ради та інші</t>
  </si>
  <si>
    <t>1.5.1.Надання одноразової грошової допомоги в розмірі 1000 гривень особам, яким виповнилось 100 і більше років</t>
  </si>
  <si>
    <t xml:space="preserve">1.6.1. Надання допомоги на поховання окремих категорій громадян
</t>
  </si>
  <si>
    <t>1.6.2. Надання допомоги на поховання деяких категорій осіб виконавцю волевиявлення померлого або особі, яка зобов’язалась поховати померлого</t>
  </si>
  <si>
    <t>1.6.3.  Надання компенсації фізичним особам, які надають соціальні послуги</t>
  </si>
  <si>
    <t>1.6.4.  Забезпечення безкоштовними паливними дровами малозабезпечених, багатодітних та одиноких громадян похилого віку</t>
  </si>
  <si>
    <t>3.</t>
  </si>
  <si>
    <t xml:space="preserve">3.3.1. Надання допомоги хворим на фенілкетонурію на придбання лікувального харчування </t>
  </si>
  <si>
    <t>3.5.1. Надання щомісячної грошової компенсації витрат на автомобільне паливо особам, які мають особливі трудові заслуги перед Батьківщиною</t>
  </si>
  <si>
    <t>4.</t>
  </si>
  <si>
    <t>5.</t>
  </si>
  <si>
    <t>7.</t>
  </si>
  <si>
    <t>9.</t>
  </si>
  <si>
    <t>9.5.1.Організація проведення громадських робіт на підприємствах міської комунальної власності та інших підприємствах, установах та організаціях міста</t>
  </si>
  <si>
    <t>12.3.1.Звільнення від сплати житлово-комунальних послуг сімей загиблих учасників АТО</t>
  </si>
  <si>
    <t xml:space="preserve">12.6.1.3.Забезпечення послуги санаторно-курортного лікування членів сімей загиблих учасників АТО та членів сімей загиблих учасників АТО з дітьми до 7 років
</t>
  </si>
  <si>
    <t xml:space="preserve">13.3.3.Забезпечення фінансування для здійснення заходів, спрямованих на соціальний захист бездомних осіб </t>
  </si>
  <si>
    <t xml:space="preserve">1.2.1.1. Надання адресної матеріальної допомоги пенсіонерам, інвалідам, малозабезпеченим верствам населення та іншим категоріям громадян міста Житомира; в тому числі надання одноразової адресної матеріальної допомоги сім’ям військовослужбовців, які загинули або померли внаслідок поранення, контузії чи каліцтва, одержаних під час виконання обов’язків військової служби (службових обов'язків)
в розмірі 100,0 тис. грн.
</t>
  </si>
  <si>
    <t>1.2.1.6. Надання адресної допомоги багатодітним родинам, які мають шість і більше дітей (на неповнолітніх дітей)</t>
  </si>
  <si>
    <t>1.2.1.7. Надання щомісячної адресної допомоги на дітей в сім'ях, в яких народилась трійня, в розмірі 50% прожиткового мінімуму відповідної вікової категорії на кожну дитину до досягнення 3-х річного віку</t>
  </si>
  <si>
    <t xml:space="preserve">12.12.6. Відшкодування витрат за лікування  та медичну  реабілітацію учасників антитерористичної операції та членів сімей загиблих учасників антитерористичної операції (співфінансування- відшкодування з міського бюджету 50 відсотків) </t>
  </si>
  <si>
    <t>3.4.1.Забезпечення технічними засобами-підгузками осіб з інвалідністю та дітей з інвалідністю</t>
  </si>
  <si>
    <t>3.4.2.Забезпечення технічними засобами-калоприймачами осіб з інвалідністю та дітей з інвалідністю</t>
  </si>
  <si>
    <t>Орієнтований обсяг фінансування відповідно до програми, тис.грн.</t>
  </si>
  <si>
    <t>В.о.директора  департаменту соціальної політики Житомирської міської ради</t>
  </si>
  <si>
    <t>Л.І.Ліпінська</t>
  </si>
  <si>
    <t>Головатюк 47 03 57</t>
  </si>
  <si>
    <t>Щомісячну адресну матеріальну допомогу надано 24 дітям військовослужбовців, які загинули в АТО</t>
  </si>
  <si>
    <t>Кошти будуть освоєні до кінця року</t>
  </si>
  <si>
    <t>Щомісячну адресну матеріальну допомогу виплачено на кожну дитину 1 сім'ї, в якій народилась трійня</t>
  </si>
  <si>
    <t>1.2.1.10. Надання одноразової допомоги для сплати житлово-комунальних послуг особам з інвалідністю по зору 1 та 2 групи</t>
  </si>
  <si>
    <t>1.8.1. Поштові видатки</t>
  </si>
  <si>
    <t>На придбання лікувального харчування хворим на фенілкетонурію надано допомоги 12 одержувачам</t>
  </si>
  <si>
    <t>Щомісячна грошова компенсація надалася 3-м Героям Соц.Праці та 2-ом Героям України</t>
  </si>
  <si>
    <t>4.1.7. Надання пільг та житлових субсидій населенню на оплату житлово-комунальних послуг</t>
  </si>
  <si>
    <t>4.1.8. Надання пільг та субсидій населенню на  придбання твердого та рідкого пічного побутового палива і скрапленого газу</t>
  </si>
  <si>
    <t>4.1.9.Надання допомоги сім'ям з дітьми, малозабезпеченим сім'ям, тимчасової допомоги дітям</t>
  </si>
  <si>
    <t>4.1.10. Пільгове медичне обслуговування осіб, які постраждали внаслідок Чорнобильської катастрофи</t>
  </si>
  <si>
    <t>7.6.2. Забезпечення фінансування соціальних послуг відповідно до соціальних замовлень</t>
  </si>
  <si>
    <t>10.2.1. Придбання меблів, побутової техніки та інших предметів тривалого вжитку для облаштування дитячих будинків</t>
  </si>
  <si>
    <t xml:space="preserve"> Проплата здійснюється відповідно до фактичних нарахувань за рахунок коштів з державного бюджету</t>
  </si>
  <si>
    <t>14.2.2. Керівництво і управління у відповідній сфері у містах (місті Києві), селищах, селах, об'єднаних територіальних громадах</t>
  </si>
  <si>
    <t>Кошти  будуть освоєні до кінця року</t>
  </si>
  <si>
    <t>13.</t>
  </si>
  <si>
    <t>2.</t>
  </si>
  <si>
    <t>7.3.1. Надання фінансової та організаційної підтримки на реалізацію соціальних проектів громадськими та благодійними організаціями міста Житомира, спрямованих на допомогу малозахищеним верствам населення, на залучення їх до активного способу життя та довголіття</t>
  </si>
  <si>
    <t>203,4                                                                                                                                                                                                                                                                                                                                                                                                                        203,4</t>
  </si>
  <si>
    <t>Видатки на утримання Житомирського міського територіального центру соціального обслуговування (надання соціальних послуг) Житомирської міської ради проводяться відповідно до потреби</t>
  </si>
  <si>
    <t>Кошти на виконання заходу, спрямованого на соціальний захист бездомних осіб здійснюються відповідно до потреби</t>
  </si>
  <si>
    <t>7.5.1 Надання грошової допомоги на проїзд у міському електротранспорті, в т.ч.
 -  проїзні квитки патронажним медичним сестрам Житомирської міської організації товариства Червоного Хреста 
                                                                                                                                                                                                                              -  проїзні квитки перекладачів - дактилологів Житомирської територіальної організації обласної організації УТОГ</t>
  </si>
  <si>
    <t>7.1.1. Надання фінансової підтримки громадським організаціям ветеранів та інвалідів міста Житомира, в т.ч.</t>
  </si>
  <si>
    <t>Житомирська міська асоціація інвалідів</t>
  </si>
  <si>
    <t>Житомирське міське відділення Всеукраїнського об'єднання ветеранів</t>
  </si>
  <si>
    <t>Житомирська міська організація ветеранів України</t>
  </si>
  <si>
    <t>Житомирська міська спілка ветеранів афганської війни</t>
  </si>
  <si>
    <t>Житомирська міська громадська організація "Захист дітей війни"</t>
  </si>
  <si>
    <t>Богунська районна організація ветеранів України</t>
  </si>
  <si>
    <t>Товариство інвалідів Богунського району м.Житомира</t>
  </si>
  <si>
    <t>Корольовська районна організація ветеранів України</t>
  </si>
  <si>
    <t>Товариство інвалідів Корольовського району м.Житомира</t>
  </si>
  <si>
    <t>Забезпечується в повному обсязі</t>
  </si>
  <si>
    <t>Надання фінансової підтримки проводиться відповідно до потреб громадських організацій</t>
  </si>
  <si>
    <t>Придбано  меблі, побутову техніку та інші предмети тривалого вжитку для облаштування 2-х дитячих будинків сімейного типу ( за результатами  проведення закупівлі виникла економія коштів)</t>
  </si>
  <si>
    <t xml:space="preserve">Кошти будуть освоєні до кінця року </t>
  </si>
  <si>
    <t>Кошти використовуються відповідно до заяв отримувачів допомог через поштові відділення</t>
  </si>
  <si>
    <t>Адресну матеріальну допомогу  виплачено 33 родині, які мають шість і більше дітей (на неповнонітніх дітей)</t>
  </si>
  <si>
    <t>Виплачено у повному обсязі</t>
  </si>
  <si>
    <t>1.2.1.11. Надання фінансової допомоги гр. Швецову О.О., особі з інвалідністю внаслідок війни, який безпосередньо брав участь в антитерористичній операції та гр. Ільницькій Л.В., матері загиблого під час антитерористичної операції військовослужбовця Ільницького Д.А., у якої народилась трійня</t>
  </si>
  <si>
    <t xml:space="preserve">1.2.1.13.Надання адресної матеріальної допомоги гр. Івановій Л.М. </t>
  </si>
  <si>
    <t>Участь в громадських роботах взяли  59  безробітних</t>
  </si>
  <si>
    <t>15.1.1.Реконструкція приміщень адміністративної будівлі Корольовської районної ради               м. Житомира,  пов'язана зі створенням і забезпеченням функціонування центрів надання адміністративних послуг, у тому числі послуг соціального характеру в форматі "Прозорий офіс" за адресою:                        м. Житомир, площа Польова, 8 (виготовлення проектно-кошторисної документації та дизайн)</t>
  </si>
  <si>
    <t>16.1.1.Придбання (будівництво) житла соціального призначення, віднесеного до комунальної власності, що надається громадянам, які відповідно до чинного законодавства України потребують соціального захисту</t>
  </si>
  <si>
    <t>1.2.1.12.Надання одноразової матеріальної допомоги батькам-вихователям новостворених дитячих будинків сімейного типу родини Зіляк С.Ю. та родини Лук’янчук І.М., та опікунам (піклувальникам) дитячого будинку «Дім Йосипа» та дитячого будинку «Дім Марії» релігійної місії «Карітас-Спес»</t>
  </si>
  <si>
    <t>14.3.1. Придбання цінних подарунків, сувенірів для урочистих заходів та представницьких цілей, квіткової продукції та інші видатки</t>
  </si>
  <si>
    <t>4.1.2. 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пов’язана з Чорнобильською катастрофою (відшкодування вартості одного проїзду на рік)</t>
  </si>
  <si>
    <t>4.1.3. Надання пільг окремим категоріям громадян з послуг зв’язку</t>
  </si>
  <si>
    <t xml:space="preserve">Кошти на виконання заходу, будуть здійснюватись відповідно до потреби </t>
  </si>
  <si>
    <t>Фінансування проводиться за рахунок коштів з державного бюджету</t>
  </si>
  <si>
    <t xml:space="preserve">Перевезено 37167 осіб </t>
  </si>
  <si>
    <t xml:space="preserve">1.1.1. Надання одноразової грошової виплати Житомирського міського голови
</t>
  </si>
  <si>
    <t>Відповідно до клопотань керівників громадських організацій  міста, інших закладів та установ надано грошову  допомогу 297 особі</t>
  </si>
  <si>
    <t>Кошти освоєні  в повному обсязі</t>
  </si>
  <si>
    <t>Надано пільги з послуг зв'язку 18 громадянам</t>
  </si>
  <si>
    <t xml:space="preserve">5.2.1.Утримання Центру комплексної реабілітації для дітей з інвалідністю  Житомирської міської ради 
</t>
  </si>
  <si>
    <r>
      <t>8.1.1 Облаштування житлових будинків та жилих приміщень, в яких проживають особи з обмеженими фізичними можливостями засобами доступності ( в т.ч. проектно-коштористна документація):                                                      8.1.1.1.</t>
    </r>
    <r>
      <rPr>
        <i/>
        <sz val="14"/>
        <rFont val="Times New Roman"/>
        <family val="1"/>
        <charset val="204"/>
      </rPr>
      <t xml:space="preserve"> Реконструкція квартири №2 буд.57 по вул. Вітрука з метою облаштування окремого входу з пандусом</t>
    </r>
  </si>
  <si>
    <t>Видатки на утримання Центру проводяться відповідно до потреби</t>
  </si>
  <si>
    <t>5.1.2. Надання допомоги за рахунок коштів на виконання депутатських повноважень</t>
  </si>
  <si>
    <t>Одноразову грошову допомогу виплачено 3 особам, яким виповнилось 100 і більше років</t>
  </si>
  <si>
    <t>Матеріальну допомогу за рахунок коштів на виконання депутатських повноважень отримали 659  одержувача</t>
  </si>
  <si>
    <t>Адресну матеріальну допомогу виплачено 82  учасникам АТО</t>
  </si>
  <si>
    <t>Надано допомогу 392 особам</t>
  </si>
  <si>
    <t>З квітня 2018 року розпочато харчування пенсіонерів, осіб з  інвалідністю та малозабезпечених верств населення, загальна кількість отриманих обідів складає 4128 шт.</t>
  </si>
  <si>
    <t>Відшкодовано витрати на поховання 9 особам, які звернулися за наданням даного виду допомоги</t>
  </si>
  <si>
    <t>Відповідно до звернень, що надійшли надано допомоги на поховання деяких категорій 134 особам</t>
  </si>
  <si>
    <t>Відзначено 16 Почесних громадян міста</t>
  </si>
  <si>
    <t>Придбана квіткова продукція для поздоровлення житомирянина зі 100-річчям, решта коштів  будуть освоєні до кінця року</t>
  </si>
  <si>
    <t>Проліковано 249  учасників  АТО та членів сімей загиблих учасників АТО</t>
  </si>
  <si>
    <t xml:space="preserve">Відшкодовано витрати за відпущені медикаменти 465 особам та за надані послуги  зубопротезування 36 громадянам, які постраждали внаслідок Чорнобильської катастрофи </t>
  </si>
  <si>
    <t>Кошти будуть виплачені відповідно до проведення змагань</t>
  </si>
  <si>
    <t>1.2.1.14  Надання фінансової допомоги мешканці м.Житомира, члену Національної збірної команди України з триатлону Єлістратовій Ю.О. для забезпечення участі у міжнарожних змаганнях</t>
  </si>
  <si>
    <t>Відшкодовано втрати КП "ЖТТУ" Житомирської міської ради від реалізації місячних проїзних квитків для 22434 студентів та учнів міста  та 1144 учня загальноосвітніх шкіл перевезено до свята "Країна дитинства-країна мрій"</t>
  </si>
  <si>
    <t>Протягом січня-вересня  2018 року  матеріальну допомогу отримали 1942 особи</t>
  </si>
  <si>
    <t>Відшкодування здійснюється відповідно до нарахувань за встановленими тарифами на житлово-комунальні послуги, скористались 300 осіб</t>
  </si>
  <si>
    <t>Послуги санаторно-курортного лікування  надаються відповідно до звернень заявників, забезпечено лікуванням 36 осіб</t>
  </si>
  <si>
    <t>Надано пільг 22382 особі та житлових субсидій -32825 домогосп.</t>
  </si>
  <si>
    <t>На придбання твердого та рідкого пічного побутового палива і скрапленого газу надано пільг 8 особам та субсидій - 39 домогоспод.</t>
  </si>
  <si>
    <t>203,5                          203,5</t>
  </si>
  <si>
    <t>Об'єкт завершено</t>
  </si>
  <si>
    <t>Виготовлено ПКД, оголошено тендер</t>
  </si>
  <si>
    <t>Виплачено компенсацію 28 особам</t>
  </si>
  <si>
    <t xml:space="preserve">12.5.2 Виплата грошової компенсації за належні для отримання жилі приміщення членам сімей загиблих військовослужбовців, які брали безпосередню участь в антитерористичній операції, для сімей загиблих учасників бойових дій на території інших держав, а також для осіб з інвалідністю І-ІІ групи з числа військовослужбовців, які брали участь у зазначеній операції,та з числа учасників бойових  дій на території інших держав, та які потребують поліпшення житлових умов   </t>
  </si>
  <si>
    <t>Відшкодування буде здійсюватись  в грудні місяці</t>
  </si>
  <si>
    <t>Придбано 282066 технічних засобів-підгузків для осіб з інвалідністю та дітей з інвалідністю</t>
  </si>
  <si>
    <t>Придбано 15143 технічних засобів-калоприймачів</t>
  </si>
  <si>
    <t xml:space="preserve">Компенсація виплачується відповідно до нарахувань </t>
  </si>
  <si>
    <t>Звіт про результати виконання Комплексної міської програми соціального захисту населення                                                                                                  на 2016-2020 роки за січень-вересень 2018 року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</si>
</sst>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ill="1"/>
    <xf numFmtId="0" fontId="3" fillId="2" borderId="0" xfId="0" applyFont="1" applyFill="1"/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6" fillId="0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topLeftCell="A78" zoomScale="60" workbookViewId="0">
      <selection sqref="A1:G1"/>
    </sheetView>
  </sheetViews>
  <sheetFormatPr defaultRowHeight="12.75"/>
  <cols>
    <col min="1" max="1" width="7.28515625" customWidth="1"/>
    <col min="2" max="2" width="61.28515625" customWidth="1"/>
    <col min="3" max="3" width="22.140625" customWidth="1"/>
    <col min="4" max="4" width="22" customWidth="1"/>
    <col min="5" max="5" width="20.140625" customWidth="1"/>
    <col min="6" max="6" width="17" customWidth="1"/>
    <col min="7" max="7" width="37" customWidth="1"/>
    <col min="11" max="11" width="11.140625" customWidth="1"/>
    <col min="13" max="13" width="9.28515625" customWidth="1"/>
  </cols>
  <sheetData>
    <row r="1" spans="1:12" ht="73.5" customHeight="1">
      <c r="A1" s="85" t="s">
        <v>138</v>
      </c>
      <c r="B1" s="85"/>
      <c r="C1" s="85"/>
      <c r="D1" s="85"/>
      <c r="E1" s="85"/>
      <c r="F1" s="85"/>
      <c r="G1" s="85"/>
    </row>
    <row r="2" spans="1:12" ht="111" customHeight="1">
      <c r="A2" s="23" t="s">
        <v>0</v>
      </c>
      <c r="B2" s="23" t="s">
        <v>1</v>
      </c>
      <c r="C2" s="23" t="s">
        <v>46</v>
      </c>
      <c r="D2" s="23" t="s">
        <v>16</v>
      </c>
      <c r="E2" s="23" t="s">
        <v>2</v>
      </c>
      <c r="F2" s="23" t="s">
        <v>3</v>
      </c>
      <c r="G2" s="23" t="s">
        <v>4</v>
      </c>
      <c r="J2" s="3"/>
      <c r="K2" s="3"/>
      <c r="L2" s="3"/>
    </row>
    <row r="3" spans="1:12" ht="15.75">
      <c r="A3" s="1">
        <v>1</v>
      </c>
      <c r="B3" s="1">
        <v>3</v>
      </c>
      <c r="C3" s="5">
        <v>6</v>
      </c>
      <c r="D3" s="1">
        <v>7</v>
      </c>
      <c r="E3" s="1">
        <v>8</v>
      </c>
      <c r="F3" s="1">
        <v>9</v>
      </c>
      <c r="G3" s="5">
        <v>10</v>
      </c>
    </row>
    <row r="4" spans="1:12" ht="117" customHeight="1">
      <c r="A4" s="86" t="s">
        <v>11</v>
      </c>
      <c r="B4" s="55" t="s">
        <v>102</v>
      </c>
      <c r="C4" s="61">
        <v>241.5</v>
      </c>
      <c r="D4" s="57">
        <v>279</v>
      </c>
      <c r="E4" s="57">
        <v>150.5</v>
      </c>
      <c r="F4" s="53">
        <f t="shared" ref="F4:F9" si="0">E4/D4*100</f>
        <v>53.942652329749109</v>
      </c>
      <c r="G4" s="58" t="s">
        <v>103</v>
      </c>
      <c r="H4" s="12"/>
      <c r="I4" s="12"/>
    </row>
    <row r="5" spans="1:12" ht="47.25" customHeight="1">
      <c r="A5" s="87"/>
      <c r="B5" s="74" t="s">
        <v>18</v>
      </c>
      <c r="C5" s="56">
        <f>C6+C7+C8+C9+C11+C12+C14+C15+C16+C17+C18</f>
        <v>10594.7</v>
      </c>
      <c r="D5" s="56">
        <f t="shared" ref="D5:E5" si="1">D6+D7+D8+D9+D11+D12+D14+D15+D16+D17+D18</f>
        <v>9230.1</v>
      </c>
      <c r="E5" s="56">
        <f t="shared" si="1"/>
        <v>8947.2999999999993</v>
      </c>
      <c r="F5" s="53">
        <f t="shared" si="0"/>
        <v>96.93611120139542</v>
      </c>
      <c r="G5" s="58"/>
      <c r="H5" s="13"/>
      <c r="I5" s="12"/>
    </row>
    <row r="6" spans="1:12" ht="223.5" customHeight="1">
      <c r="A6" s="87"/>
      <c r="B6" s="55" t="s">
        <v>40</v>
      </c>
      <c r="C6" s="42">
        <v>4259.7</v>
      </c>
      <c r="D6" s="42">
        <v>2961.8</v>
      </c>
      <c r="E6" s="18">
        <v>2771.7</v>
      </c>
      <c r="F6" s="44">
        <f t="shared" si="0"/>
        <v>93.581605780268745</v>
      </c>
      <c r="G6" s="58" t="s">
        <v>124</v>
      </c>
      <c r="H6" s="13"/>
      <c r="I6" s="12"/>
    </row>
    <row r="7" spans="1:12" ht="82.5" customHeight="1">
      <c r="A7" s="87"/>
      <c r="B7" s="19" t="s">
        <v>19</v>
      </c>
      <c r="C7" s="20">
        <v>3196.7</v>
      </c>
      <c r="D7" s="21">
        <v>3261.3</v>
      </c>
      <c r="E7" s="21">
        <v>3261.3</v>
      </c>
      <c r="F7" s="22">
        <f t="shared" si="0"/>
        <v>100</v>
      </c>
      <c r="G7" s="26" t="s">
        <v>111</v>
      </c>
    </row>
    <row r="8" spans="1:12" ht="138.75" customHeight="1">
      <c r="A8" s="87"/>
      <c r="B8" s="55" t="s">
        <v>20</v>
      </c>
      <c r="C8" s="42">
        <v>237.2</v>
      </c>
      <c r="D8" s="18">
        <v>237.2</v>
      </c>
      <c r="E8" s="18">
        <v>187.7</v>
      </c>
      <c r="F8" s="44">
        <f t="shared" si="0"/>
        <v>79.131534569983131</v>
      </c>
      <c r="G8" s="58" t="s">
        <v>50</v>
      </c>
    </row>
    <row r="9" spans="1:12" ht="72.75" customHeight="1">
      <c r="A9" s="87"/>
      <c r="B9" s="55" t="s">
        <v>21</v>
      </c>
      <c r="C9" s="43">
        <v>212</v>
      </c>
      <c r="D9" s="18">
        <v>231.2</v>
      </c>
      <c r="E9" s="18">
        <v>231.2</v>
      </c>
      <c r="F9" s="53">
        <f t="shared" si="0"/>
        <v>100</v>
      </c>
      <c r="G9" s="58" t="s">
        <v>112</v>
      </c>
    </row>
    <row r="10" spans="1:12" ht="0.75" hidden="1" customHeight="1">
      <c r="A10" s="87"/>
      <c r="B10" s="27"/>
      <c r="C10" s="28"/>
      <c r="D10" s="29"/>
      <c r="E10" s="29"/>
      <c r="F10" s="30"/>
      <c r="G10" s="31"/>
    </row>
    <row r="11" spans="1:12" ht="100.5" customHeight="1">
      <c r="A11" s="87"/>
      <c r="B11" s="55" t="s">
        <v>41</v>
      </c>
      <c r="C11" s="56">
        <v>191</v>
      </c>
      <c r="D11" s="57">
        <v>191</v>
      </c>
      <c r="E11" s="57">
        <v>191</v>
      </c>
      <c r="F11" s="53">
        <f>E11/D11*100</f>
        <v>100</v>
      </c>
      <c r="G11" s="58" t="s">
        <v>88</v>
      </c>
    </row>
    <row r="12" spans="1:12" ht="117.75" customHeight="1">
      <c r="A12" s="87"/>
      <c r="B12" s="55" t="s">
        <v>42</v>
      </c>
      <c r="C12" s="61">
        <v>27.6</v>
      </c>
      <c r="D12" s="57">
        <v>27.6</v>
      </c>
      <c r="E12" s="57">
        <v>20.399999999999999</v>
      </c>
      <c r="F12" s="53">
        <f>E12/D12*100</f>
        <v>73.91304347826086</v>
      </c>
      <c r="G12" s="58" t="s">
        <v>52</v>
      </c>
    </row>
    <row r="13" spans="1:12" ht="75" hidden="1" customHeight="1">
      <c r="A13" s="87"/>
      <c r="B13" s="27"/>
      <c r="C13" s="28"/>
      <c r="D13" s="29"/>
      <c r="E13" s="29"/>
      <c r="F13" s="30"/>
      <c r="G13" s="31"/>
    </row>
    <row r="14" spans="1:12" ht="58.5" customHeight="1">
      <c r="A14" s="87"/>
      <c r="B14" s="60" t="s">
        <v>53</v>
      </c>
      <c r="C14" s="61">
        <v>1800</v>
      </c>
      <c r="D14" s="57">
        <v>1800</v>
      </c>
      <c r="E14" s="57">
        <v>1764</v>
      </c>
      <c r="F14" s="53">
        <f t="shared" ref="F14:F19" si="2">E14/D14*100</f>
        <v>98</v>
      </c>
      <c r="G14" s="58" t="s">
        <v>113</v>
      </c>
    </row>
    <row r="15" spans="1:12" ht="170.25" customHeight="1">
      <c r="A15" s="87"/>
      <c r="B15" s="55" t="s">
        <v>90</v>
      </c>
      <c r="C15" s="56">
        <v>370</v>
      </c>
      <c r="D15" s="57">
        <v>370</v>
      </c>
      <c r="E15" s="57">
        <v>370</v>
      </c>
      <c r="F15" s="53">
        <f t="shared" si="2"/>
        <v>100</v>
      </c>
      <c r="G15" s="58" t="s">
        <v>89</v>
      </c>
    </row>
    <row r="16" spans="1:12" ht="171" customHeight="1">
      <c r="A16" s="87"/>
      <c r="B16" s="59" t="s">
        <v>95</v>
      </c>
      <c r="C16" s="56">
        <v>120</v>
      </c>
      <c r="D16" s="57">
        <v>120</v>
      </c>
      <c r="E16" s="57">
        <v>120</v>
      </c>
      <c r="F16" s="53">
        <f t="shared" si="2"/>
        <v>100</v>
      </c>
      <c r="G16" s="58" t="s">
        <v>104</v>
      </c>
    </row>
    <row r="17" spans="1:8" ht="52.5" customHeight="1">
      <c r="A17" s="87"/>
      <c r="B17" s="55" t="s">
        <v>91</v>
      </c>
      <c r="C17" s="56">
        <v>30</v>
      </c>
      <c r="D17" s="57">
        <v>30</v>
      </c>
      <c r="E17" s="57">
        <v>30</v>
      </c>
      <c r="F17" s="53">
        <f t="shared" si="2"/>
        <v>100</v>
      </c>
      <c r="G17" s="58" t="s">
        <v>89</v>
      </c>
    </row>
    <row r="18" spans="1:8" ht="118.5" customHeight="1">
      <c r="A18" s="87"/>
      <c r="B18" s="52" t="s">
        <v>122</v>
      </c>
      <c r="C18" s="56">
        <v>150.5</v>
      </c>
      <c r="D18" s="57">
        <v>0</v>
      </c>
      <c r="E18" s="57">
        <v>0</v>
      </c>
      <c r="F18" s="53">
        <v>0</v>
      </c>
      <c r="G18" s="58" t="s">
        <v>121</v>
      </c>
    </row>
    <row r="19" spans="1:8" ht="158.25" customHeight="1">
      <c r="A19" s="87"/>
      <c r="B19" s="52" t="s">
        <v>22</v>
      </c>
      <c r="C19" s="61">
        <v>199.8</v>
      </c>
      <c r="D19" s="57">
        <v>199.8</v>
      </c>
      <c r="E19" s="57">
        <v>123.8</v>
      </c>
      <c r="F19" s="53">
        <f t="shared" si="2"/>
        <v>61.961961961961954</v>
      </c>
      <c r="G19" s="58" t="s">
        <v>114</v>
      </c>
    </row>
    <row r="20" spans="1:8" ht="114" hidden="1" customHeight="1">
      <c r="A20" s="87"/>
      <c r="B20" s="33"/>
      <c r="C20" s="34"/>
      <c r="D20" s="35"/>
      <c r="E20" s="35"/>
      <c r="F20" s="36"/>
      <c r="G20" s="37"/>
    </row>
    <row r="21" spans="1:8" ht="135" customHeight="1">
      <c r="A21" s="87"/>
      <c r="B21" s="51" t="s">
        <v>23</v>
      </c>
      <c r="C21" s="43">
        <v>500</v>
      </c>
      <c r="D21" s="18">
        <v>500</v>
      </c>
      <c r="E21" s="18">
        <v>463.6</v>
      </c>
      <c r="F21" s="44">
        <f t="shared" ref="F21:F30" si="3">E21/D21*100</f>
        <v>92.72</v>
      </c>
      <c r="G21" s="50" t="s">
        <v>83</v>
      </c>
    </row>
    <row r="22" spans="1:8" ht="78.75" customHeight="1">
      <c r="A22" s="87"/>
      <c r="B22" s="52" t="s">
        <v>24</v>
      </c>
      <c r="C22" s="45">
        <v>10</v>
      </c>
      <c r="D22" s="21">
        <v>10</v>
      </c>
      <c r="E22" s="21">
        <v>3</v>
      </c>
      <c r="F22" s="53">
        <f t="shared" si="3"/>
        <v>30</v>
      </c>
      <c r="G22" s="54" t="s">
        <v>110</v>
      </c>
    </row>
    <row r="23" spans="1:8" ht="87" customHeight="1">
      <c r="A23" s="87"/>
      <c r="B23" s="52" t="s">
        <v>25</v>
      </c>
      <c r="C23" s="62">
        <v>115.3</v>
      </c>
      <c r="D23" s="63">
        <v>115.3</v>
      </c>
      <c r="E23" s="63">
        <v>47.6</v>
      </c>
      <c r="F23" s="64">
        <f t="shared" si="3"/>
        <v>41.283607979184737</v>
      </c>
      <c r="G23" s="54" t="s">
        <v>115</v>
      </c>
    </row>
    <row r="24" spans="1:8" ht="90" customHeight="1">
      <c r="A24" s="87"/>
      <c r="B24" s="55" t="s">
        <v>26</v>
      </c>
      <c r="C24" s="43">
        <v>328</v>
      </c>
      <c r="D24" s="18">
        <v>328</v>
      </c>
      <c r="E24" s="18">
        <v>238.4</v>
      </c>
      <c r="F24" s="53">
        <f t="shared" si="3"/>
        <v>72.682926829268297</v>
      </c>
      <c r="G24" s="58" t="s">
        <v>116</v>
      </c>
    </row>
    <row r="25" spans="1:8" ht="66.75" customHeight="1">
      <c r="A25" s="87"/>
      <c r="B25" s="55" t="s">
        <v>27</v>
      </c>
      <c r="C25" s="61">
        <v>1330.1</v>
      </c>
      <c r="D25" s="57">
        <v>1330.1</v>
      </c>
      <c r="E25" s="57">
        <v>970.9</v>
      </c>
      <c r="F25" s="53">
        <f t="shared" si="3"/>
        <v>72.994511690850317</v>
      </c>
      <c r="G25" s="58" t="s">
        <v>137</v>
      </c>
    </row>
    <row r="26" spans="1:8" ht="91.5" customHeight="1">
      <c r="A26" s="87"/>
      <c r="B26" s="55" t="s">
        <v>28</v>
      </c>
      <c r="C26" s="42">
        <v>40.9</v>
      </c>
      <c r="D26" s="18">
        <v>40.9</v>
      </c>
      <c r="E26" s="18">
        <v>0</v>
      </c>
      <c r="F26" s="44">
        <f t="shared" si="3"/>
        <v>0</v>
      </c>
      <c r="G26" s="50" t="s">
        <v>86</v>
      </c>
    </row>
    <row r="27" spans="1:8" ht="80.25" customHeight="1">
      <c r="A27" s="88"/>
      <c r="B27" s="55" t="s">
        <v>54</v>
      </c>
      <c r="C27" s="42">
        <v>23.3</v>
      </c>
      <c r="D27" s="18">
        <v>23.3</v>
      </c>
      <c r="E27" s="18">
        <v>5</v>
      </c>
      <c r="F27" s="44">
        <f t="shared" si="3"/>
        <v>21.459227467811161</v>
      </c>
      <c r="G27" s="50" t="s">
        <v>87</v>
      </c>
      <c r="H27" s="3"/>
    </row>
    <row r="28" spans="1:8" ht="48" customHeight="1">
      <c r="A28" s="89" t="s">
        <v>67</v>
      </c>
      <c r="B28" s="55" t="s">
        <v>5</v>
      </c>
      <c r="C28" s="42">
        <v>19.5</v>
      </c>
      <c r="D28" s="18">
        <v>19.5</v>
      </c>
      <c r="E28" s="18">
        <v>0</v>
      </c>
      <c r="F28" s="44">
        <f t="shared" si="3"/>
        <v>0</v>
      </c>
      <c r="G28" s="50" t="s">
        <v>51</v>
      </c>
    </row>
    <row r="29" spans="1:8" ht="124.5" customHeight="1">
      <c r="A29" s="91"/>
      <c r="B29" s="55" t="s">
        <v>6</v>
      </c>
      <c r="C29" s="42">
        <v>4.4000000000000004</v>
      </c>
      <c r="D29" s="18">
        <v>4.4000000000000004</v>
      </c>
      <c r="E29" s="18">
        <v>0</v>
      </c>
      <c r="F29" s="44">
        <f t="shared" si="3"/>
        <v>0</v>
      </c>
      <c r="G29" s="50" t="s">
        <v>51</v>
      </c>
    </row>
    <row r="30" spans="1:8" ht="70.5" customHeight="1">
      <c r="A30" s="89" t="s">
        <v>29</v>
      </c>
      <c r="B30" s="55" t="s">
        <v>7</v>
      </c>
      <c r="C30" s="42">
        <v>595.70000000000005</v>
      </c>
      <c r="D30" s="18">
        <v>595.70000000000005</v>
      </c>
      <c r="E30" s="18">
        <v>595.70000000000005</v>
      </c>
      <c r="F30" s="44">
        <f t="shared" si="3"/>
        <v>100</v>
      </c>
      <c r="G30" s="58" t="s">
        <v>117</v>
      </c>
    </row>
    <row r="31" spans="1:8" ht="33" hidden="1" customHeight="1">
      <c r="A31" s="90"/>
      <c r="B31" s="27"/>
      <c r="C31" s="42"/>
      <c r="D31" s="29"/>
      <c r="E31" s="29"/>
      <c r="F31" s="30"/>
      <c r="G31" s="31"/>
    </row>
    <row r="32" spans="1:8" ht="0.75" hidden="1" customHeight="1">
      <c r="A32" s="90"/>
      <c r="B32" s="27"/>
      <c r="C32" s="42"/>
      <c r="D32" s="29"/>
      <c r="E32" s="29"/>
      <c r="F32" s="30"/>
      <c r="G32" s="31"/>
    </row>
    <row r="33" spans="1:7" ht="77.25" customHeight="1">
      <c r="A33" s="90"/>
      <c r="B33" s="55" t="s">
        <v>30</v>
      </c>
      <c r="C33" s="18">
        <v>2914</v>
      </c>
      <c r="D33" s="18">
        <v>2876.5</v>
      </c>
      <c r="E33" s="18">
        <v>2095.3000000000002</v>
      </c>
      <c r="F33" s="44">
        <f>E33/D33*100</f>
        <v>72.84199548061882</v>
      </c>
      <c r="G33" s="58" t="s">
        <v>55</v>
      </c>
    </row>
    <row r="34" spans="1:7" ht="138" customHeight="1">
      <c r="A34" s="90"/>
      <c r="B34" s="55" t="s">
        <v>44</v>
      </c>
      <c r="C34" s="61">
        <v>763.5</v>
      </c>
      <c r="D34" s="57">
        <v>763.5</v>
      </c>
      <c r="E34" s="57">
        <v>762.7</v>
      </c>
      <c r="F34" s="53">
        <f>E34/D34*100</f>
        <v>99.895219384413892</v>
      </c>
      <c r="G34" s="58" t="s">
        <v>135</v>
      </c>
    </row>
    <row r="35" spans="1:7" ht="99" customHeight="1">
      <c r="A35" s="90"/>
      <c r="B35" s="55" t="s">
        <v>45</v>
      </c>
      <c r="C35" s="61">
        <v>693.8</v>
      </c>
      <c r="D35" s="57">
        <v>693.8</v>
      </c>
      <c r="E35" s="57">
        <v>687.1</v>
      </c>
      <c r="F35" s="53">
        <f>E35/D35*100</f>
        <v>99.034303833957921</v>
      </c>
      <c r="G35" s="58" t="s">
        <v>136</v>
      </c>
    </row>
    <row r="36" spans="1:7" ht="90.75" customHeight="1">
      <c r="A36" s="91"/>
      <c r="B36" s="55" t="s">
        <v>31</v>
      </c>
      <c r="C36" s="61">
        <v>90.7</v>
      </c>
      <c r="D36" s="57">
        <v>73.7</v>
      </c>
      <c r="E36" s="57">
        <v>57.8</v>
      </c>
      <c r="F36" s="53">
        <f>E36/D36*100</f>
        <v>78.426051560379918</v>
      </c>
      <c r="G36" s="58" t="s">
        <v>56</v>
      </c>
    </row>
    <row r="37" spans="1:7" ht="38.25" hidden="1" customHeight="1">
      <c r="A37" s="89" t="s">
        <v>32</v>
      </c>
      <c r="B37" s="27"/>
      <c r="C37" s="28"/>
      <c r="D37" s="29"/>
      <c r="E37" s="29"/>
      <c r="F37" s="30" t="e">
        <f t="shared" ref="F37:F47" si="4">E37/D37*100</f>
        <v>#DIV/0!</v>
      </c>
      <c r="G37" s="31"/>
    </row>
    <row r="38" spans="1:7" ht="15.75" hidden="1" customHeight="1">
      <c r="A38" s="90"/>
      <c r="B38" s="27"/>
      <c r="C38" s="28"/>
      <c r="D38" s="29"/>
      <c r="E38" s="29"/>
      <c r="F38" s="30" t="e">
        <f t="shared" si="4"/>
        <v>#DIV/0!</v>
      </c>
      <c r="G38" s="31"/>
    </row>
    <row r="39" spans="1:7" ht="48.75" hidden="1" customHeight="1">
      <c r="A39" s="90"/>
      <c r="B39" s="27"/>
      <c r="C39" s="28"/>
      <c r="D39" s="29"/>
      <c r="E39" s="29"/>
      <c r="F39" s="30" t="e">
        <f t="shared" si="4"/>
        <v>#DIV/0!</v>
      </c>
      <c r="G39" s="31"/>
    </row>
    <row r="40" spans="1:7" ht="21.75" hidden="1" customHeight="1">
      <c r="A40" s="90"/>
      <c r="B40" s="27"/>
      <c r="C40" s="28"/>
      <c r="D40" s="29"/>
      <c r="E40" s="29"/>
      <c r="F40" s="30" t="e">
        <f t="shared" si="4"/>
        <v>#DIV/0!</v>
      </c>
      <c r="G40" s="31"/>
    </row>
    <row r="41" spans="1:7" ht="158.25" customHeight="1">
      <c r="A41" s="90"/>
      <c r="B41" s="55" t="s">
        <v>97</v>
      </c>
      <c r="C41" s="65">
        <v>271.2</v>
      </c>
      <c r="D41" s="57">
        <v>271.2</v>
      </c>
      <c r="E41" s="57">
        <v>0</v>
      </c>
      <c r="F41" s="53">
        <v>0</v>
      </c>
      <c r="G41" s="58" t="s">
        <v>134</v>
      </c>
    </row>
    <row r="42" spans="1:7" ht="39" customHeight="1">
      <c r="A42" s="90"/>
      <c r="B42" s="55" t="s">
        <v>98</v>
      </c>
      <c r="C42" s="56">
        <v>3.2</v>
      </c>
      <c r="D42" s="57">
        <v>3.2</v>
      </c>
      <c r="E42" s="57">
        <v>3.2</v>
      </c>
      <c r="F42" s="53">
        <v>0</v>
      </c>
      <c r="G42" s="58" t="s">
        <v>105</v>
      </c>
    </row>
    <row r="43" spans="1:7" ht="69.75" customHeight="1">
      <c r="A43" s="90"/>
      <c r="B43" s="55" t="s">
        <v>8</v>
      </c>
      <c r="C43" s="56">
        <v>500</v>
      </c>
      <c r="D43" s="57">
        <v>500</v>
      </c>
      <c r="E43" s="57">
        <v>500</v>
      </c>
      <c r="F43" s="53">
        <f t="shared" ref="F43" si="5">E43/D43*100</f>
        <v>100</v>
      </c>
      <c r="G43" s="58" t="s">
        <v>101</v>
      </c>
    </row>
    <row r="44" spans="1:7" ht="111.75" customHeight="1">
      <c r="A44" s="90"/>
      <c r="B44" s="55" t="s">
        <v>57</v>
      </c>
      <c r="C44" s="43">
        <v>587232.19999999995</v>
      </c>
      <c r="D44" s="18">
        <v>587232.19999999995</v>
      </c>
      <c r="E44" s="18">
        <v>435281.3</v>
      </c>
      <c r="F44" s="53">
        <f t="shared" si="4"/>
        <v>74.124222070928681</v>
      </c>
      <c r="G44" s="58" t="s">
        <v>127</v>
      </c>
    </row>
    <row r="45" spans="1:7" ht="135.75" customHeight="1">
      <c r="A45" s="90"/>
      <c r="B45" s="55" t="s">
        <v>58</v>
      </c>
      <c r="C45" s="43">
        <v>213.3</v>
      </c>
      <c r="D45" s="18">
        <v>213.3</v>
      </c>
      <c r="E45" s="18">
        <v>139.69999999999999</v>
      </c>
      <c r="F45" s="53">
        <f t="shared" si="4"/>
        <v>65.494608532583214</v>
      </c>
      <c r="G45" s="58" t="s">
        <v>128</v>
      </c>
    </row>
    <row r="46" spans="1:7" ht="59.25" customHeight="1">
      <c r="A46" s="90"/>
      <c r="B46" s="66" t="s">
        <v>59</v>
      </c>
      <c r="C46" s="56">
        <v>343592.9</v>
      </c>
      <c r="D46" s="57">
        <v>342065.1</v>
      </c>
      <c r="E46" s="57">
        <v>219277.3</v>
      </c>
      <c r="F46" s="53">
        <f t="shared" si="4"/>
        <v>64.103967344227755</v>
      </c>
      <c r="G46" s="58" t="s">
        <v>100</v>
      </c>
    </row>
    <row r="47" spans="1:7" ht="165.75" customHeight="1">
      <c r="A47" s="90"/>
      <c r="B47" s="66" t="s">
        <v>60</v>
      </c>
      <c r="C47" s="56">
        <v>501.8</v>
      </c>
      <c r="D47" s="57">
        <v>501.8</v>
      </c>
      <c r="E47" s="57">
        <v>348.1</v>
      </c>
      <c r="F47" s="53">
        <f t="shared" si="4"/>
        <v>69.370267038660828</v>
      </c>
      <c r="G47" s="58" t="s">
        <v>120</v>
      </c>
    </row>
    <row r="48" spans="1:7" ht="79.5" hidden="1" customHeight="1">
      <c r="A48" s="91"/>
      <c r="B48" s="27"/>
      <c r="C48" s="28"/>
      <c r="D48" s="29"/>
      <c r="E48" s="29"/>
      <c r="F48" s="30"/>
      <c r="G48" s="31"/>
    </row>
    <row r="49" spans="1:12" ht="180" customHeight="1">
      <c r="A49" s="89" t="s">
        <v>33</v>
      </c>
      <c r="B49" s="55" t="s">
        <v>17</v>
      </c>
      <c r="C49" s="61">
        <v>14192.4</v>
      </c>
      <c r="D49" s="57">
        <f>14143.4+25.3+23.7</f>
        <v>14192.4</v>
      </c>
      <c r="E49" s="57">
        <f>23.7+9660.8-472.1</f>
        <v>9212.4</v>
      </c>
      <c r="F49" s="53">
        <f>E49/D49*100</f>
        <v>64.910797328147467</v>
      </c>
      <c r="G49" s="58" t="s">
        <v>70</v>
      </c>
    </row>
    <row r="50" spans="1:12" ht="75" hidden="1" customHeight="1">
      <c r="A50" s="90"/>
      <c r="B50" s="27"/>
      <c r="C50" s="42"/>
      <c r="D50" s="18"/>
      <c r="E50" s="29"/>
      <c r="F50" s="30" t="e">
        <f t="shared" ref="F50:F51" si="6">E50/D50*100</f>
        <v>#DIV/0!</v>
      </c>
      <c r="G50" s="31"/>
    </row>
    <row r="51" spans="1:12" ht="75" customHeight="1">
      <c r="A51" s="90"/>
      <c r="B51" s="55" t="s">
        <v>109</v>
      </c>
      <c r="C51" s="61">
        <v>8.5</v>
      </c>
      <c r="D51" s="57">
        <v>8.5</v>
      </c>
      <c r="E51" s="57">
        <v>8.5</v>
      </c>
      <c r="F51" s="53">
        <f t="shared" si="6"/>
        <v>100</v>
      </c>
      <c r="G51" s="58"/>
    </row>
    <row r="52" spans="1:12" ht="125.25" customHeight="1">
      <c r="A52" s="90"/>
      <c r="B52" s="55" t="s">
        <v>106</v>
      </c>
      <c r="C52" s="61">
        <v>2230.8000000000002</v>
      </c>
      <c r="D52" s="57">
        <v>2230.8000000000002</v>
      </c>
      <c r="E52" s="57">
        <v>1552.5</v>
      </c>
      <c r="F52" s="53">
        <f>E52/D52*100</f>
        <v>69.593867670790743</v>
      </c>
      <c r="G52" s="58" t="s">
        <v>108</v>
      </c>
    </row>
    <row r="53" spans="1:12" ht="193.5" customHeight="1">
      <c r="A53" s="5" t="s">
        <v>12</v>
      </c>
      <c r="B53" s="60" t="s">
        <v>9</v>
      </c>
      <c r="C53" s="75">
        <v>3537.8</v>
      </c>
      <c r="D53" s="57">
        <v>3537.8</v>
      </c>
      <c r="E53" s="57">
        <v>1873.2</v>
      </c>
      <c r="F53" s="53">
        <f>E53/D53*100</f>
        <v>52.948159873367629</v>
      </c>
      <c r="G53" s="58" t="s">
        <v>123</v>
      </c>
    </row>
    <row r="54" spans="1:12" ht="52.5" customHeight="1">
      <c r="A54" s="89" t="s">
        <v>34</v>
      </c>
      <c r="B54" s="60" t="s">
        <v>73</v>
      </c>
      <c r="C54" s="56">
        <f>C55+C56+C57+C60+C62+C63+C64+C65+C66</f>
        <v>273.10000000000002</v>
      </c>
      <c r="D54" s="56">
        <f t="shared" ref="D54:E54" si="7">D55+D56+D57+D60+D62+D63+D64+D65+D66</f>
        <v>273.10000000000002</v>
      </c>
      <c r="E54" s="56">
        <f t="shared" si="7"/>
        <v>176.44</v>
      </c>
      <c r="F54" s="53">
        <f t="shared" ref="F54:F66" si="8">E54/D54*100</f>
        <v>64.60637129256682</v>
      </c>
      <c r="G54" s="96" t="s">
        <v>84</v>
      </c>
    </row>
    <row r="55" spans="1:12" ht="30.75" customHeight="1">
      <c r="A55" s="90"/>
      <c r="B55" s="81" t="s">
        <v>74</v>
      </c>
      <c r="C55" s="61">
        <v>66.7</v>
      </c>
      <c r="D55" s="61">
        <v>66.7</v>
      </c>
      <c r="E55" s="57">
        <v>49.6</v>
      </c>
      <c r="F55" s="53">
        <f t="shared" si="8"/>
        <v>74.362818590704649</v>
      </c>
      <c r="G55" s="97"/>
    </row>
    <row r="56" spans="1:12" ht="42" customHeight="1">
      <c r="A56" s="90"/>
      <c r="B56" s="81" t="s">
        <v>75</v>
      </c>
      <c r="C56" s="61">
        <v>37.299999999999997</v>
      </c>
      <c r="D56" s="61">
        <v>37.299999999999997</v>
      </c>
      <c r="E56" s="57">
        <v>18.3</v>
      </c>
      <c r="F56" s="53">
        <f t="shared" si="8"/>
        <v>49.061662198391424</v>
      </c>
      <c r="G56" s="97"/>
      <c r="L56" s="12"/>
    </row>
    <row r="57" spans="1:12" ht="52.5" customHeight="1">
      <c r="A57" s="90"/>
      <c r="B57" s="81" t="s">
        <v>76</v>
      </c>
      <c r="C57" s="56">
        <v>20</v>
      </c>
      <c r="D57" s="57">
        <v>20</v>
      </c>
      <c r="E57" s="57">
        <v>10.8</v>
      </c>
      <c r="F57" s="53">
        <f t="shared" si="8"/>
        <v>54</v>
      </c>
      <c r="G57" s="97"/>
      <c r="J57" s="12"/>
    </row>
    <row r="58" spans="1:12" ht="0.75" hidden="1" customHeight="1">
      <c r="A58" s="90"/>
      <c r="B58" s="82"/>
      <c r="C58" s="61"/>
      <c r="D58" s="57"/>
      <c r="E58" s="57"/>
      <c r="F58" s="53"/>
      <c r="G58" s="97"/>
    </row>
    <row r="59" spans="1:12" ht="27" hidden="1" customHeight="1">
      <c r="A59" s="90"/>
      <c r="B59" s="81"/>
      <c r="C59" s="61"/>
      <c r="D59" s="57"/>
      <c r="E59" s="57"/>
      <c r="F59" s="53"/>
      <c r="G59" s="97"/>
    </row>
    <row r="60" spans="1:12" ht="33.75" customHeight="1">
      <c r="A60" s="90"/>
      <c r="B60" s="81" t="s">
        <v>77</v>
      </c>
      <c r="C60" s="61">
        <v>58.7</v>
      </c>
      <c r="D60" s="57">
        <v>58.7</v>
      </c>
      <c r="E60" s="57">
        <v>42.3</v>
      </c>
      <c r="F60" s="53">
        <f t="shared" si="8"/>
        <v>72.061328790459953</v>
      </c>
      <c r="G60" s="97"/>
    </row>
    <row r="61" spans="1:12" ht="6" hidden="1" customHeight="1">
      <c r="A61" s="90"/>
      <c r="B61" s="82"/>
      <c r="C61" s="61"/>
      <c r="D61" s="57"/>
      <c r="E61" s="57"/>
      <c r="F61" s="53"/>
      <c r="G61" s="97"/>
    </row>
    <row r="62" spans="1:12" ht="36.75" customHeight="1">
      <c r="A62" s="90"/>
      <c r="B62" s="81" t="s">
        <v>78</v>
      </c>
      <c r="C62" s="56">
        <v>12</v>
      </c>
      <c r="D62" s="56">
        <v>12</v>
      </c>
      <c r="E62" s="57">
        <v>6.3</v>
      </c>
      <c r="F62" s="53">
        <f t="shared" si="8"/>
        <v>52.5</v>
      </c>
      <c r="G62" s="97"/>
    </row>
    <row r="63" spans="1:12" ht="36" customHeight="1">
      <c r="A63" s="90"/>
      <c r="B63" s="81" t="s">
        <v>79</v>
      </c>
      <c r="C63" s="56">
        <v>15</v>
      </c>
      <c r="D63" s="57">
        <v>15</v>
      </c>
      <c r="E63" s="57">
        <v>7.8</v>
      </c>
      <c r="F63" s="53">
        <f t="shared" si="8"/>
        <v>52</v>
      </c>
      <c r="G63" s="97"/>
    </row>
    <row r="64" spans="1:12" ht="39.75" customHeight="1">
      <c r="A64" s="90"/>
      <c r="B64" s="81" t="s">
        <v>80</v>
      </c>
      <c r="C64" s="61">
        <v>16.899999999999999</v>
      </c>
      <c r="D64" s="57">
        <v>16.899999999999999</v>
      </c>
      <c r="E64" s="57">
        <v>12.95</v>
      </c>
      <c r="F64" s="53">
        <f t="shared" si="8"/>
        <v>76.627218934911241</v>
      </c>
      <c r="G64" s="97"/>
    </row>
    <row r="65" spans="1:13" ht="35.25" customHeight="1">
      <c r="A65" s="90"/>
      <c r="B65" s="81" t="s">
        <v>81</v>
      </c>
      <c r="C65" s="56">
        <v>15</v>
      </c>
      <c r="D65" s="57">
        <v>15</v>
      </c>
      <c r="E65" s="57">
        <v>10.4</v>
      </c>
      <c r="F65" s="53">
        <f t="shared" si="8"/>
        <v>69.333333333333343</v>
      </c>
      <c r="G65" s="97"/>
    </row>
    <row r="66" spans="1:13" ht="36.75" customHeight="1">
      <c r="A66" s="90"/>
      <c r="B66" s="52" t="s">
        <v>82</v>
      </c>
      <c r="C66" s="61">
        <v>31.5</v>
      </c>
      <c r="D66" s="57">
        <v>31.5</v>
      </c>
      <c r="E66" s="57">
        <v>17.989999999999998</v>
      </c>
      <c r="F66" s="53">
        <f t="shared" si="8"/>
        <v>57.1111111111111</v>
      </c>
      <c r="G66" s="98"/>
    </row>
    <row r="67" spans="1:13" ht="0.75" hidden="1" customHeight="1">
      <c r="A67" s="90"/>
      <c r="B67" s="32"/>
      <c r="C67" s="20"/>
      <c r="D67" s="18"/>
      <c r="E67" s="29"/>
      <c r="F67" s="30"/>
      <c r="G67" s="28"/>
    </row>
    <row r="68" spans="1:13" ht="75" customHeight="1">
      <c r="A68" s="90"/>
      <c r="B68" s="52" t="s">
        <v>68</v>
      </c>
      <c r="C68" s="62">
        <v>37.799999999999997</v>
      </c>
      <c r="D68" s="63">
        <v>37.799999999999997</v>
      </c>
      <c r="E68" s="63">
        <v>0</v>
      </c>
      <c r="F68" s="64">
        <f>E68/D68*100</f>
        <v>0</v>
      </c>
      <c r="G68" s="54" t="s">
        <v>51</v>
      </c>
    </row>
    <row r="69" spans="1:13" ht="210" customHeight="1">
      <c r="A69" s="90"/>
      <c r="B69" s="55" t="s">
        <v>72</v>
      </c>
      <c r="C69" s="76">
        <v>5</v>
      </c>
      <c r="D69" s="77">
        <v>5</v>
      </c>
      <c r="E69" s="77">
        <v>3.8</v>
      </c>
      <c r="F69" s="78">
        <f>E69/D69*100</f>
        <v>76</v>
      </c>
      <c r="G69" s="79" t="s">
        <v>51</v>
      </c>
    </row>
    <row r="70" spans="1:13" ht="69" customHeight="1">
      <c r="A70" s="91"/>
      <c r="B70" s="55" t="s">
        <v>61</v>
      </c>
      <c r="C70" s="56">
        <v>50</v>
      </c>
      <c r="D70" s="57">
        <v>50</v>
      </c>
      <c r="E70" s="57">
        <v>0</v>
      </c>
      <c r="F70" s="53">
        <f t="shared" ref="F70" si="9">E70/D70*100</f>
        <v>0</v>
      </c>
      <c r="G70" s="58" t="s">
        <v>51</v>
      </c>
    </row>
    <row r="71" spans="1:13" ht="197.25" customHeight="1">
      <c r="A71" s="9"/>
      <c r="B71" s="55" t="s">
        <v>107</v>
      </c>
      <c r="C71" s="56" t="s">
        <v>69</v>
      </c>
      <c r="D71" s="57" t="s">
        <v>129</v>
      </c>
      <c r="E71" s="57">
        <v>203.5</v>
      </c>
      <c r="F71" s="53">
        <v>100</v>
      </c>
      <c r="G71" s="58" t="s">
        <v>130</v>
      </c>
    </row>
    <row r="72" spans="1:13" ht="99" customHeight="1">
      <c r="A72" s="5" t="s">
        <v>35</v>
      </c>
      <c r="B72" s="55" t="s">
        <v>36</v>
      </c>
      <c r="C72" s="43">
        <v>200</v>
      </c>
      <c r="D72" s="18">
        <v>329</v>
      </c>
      <c r="E72" s="18">
        <v>59</v>
      </c>
      <c r="F72" s="53">
        <f t="shared" ref="F72:F80" si="10">E72/D72*100</f>
        <v>17.933130699088146</v>
      </c>
      <c r="G72" s="68" t="s">
        <v>92</v>
      </c>
      <c r="H72" s="10"/>
    </row>
    <row r="73" spans="1:13" ht="103.5" customHeight="1">
      <c r="A73" s="89" t="s">
        <v>13</v>
      </c>
      <c r="B73" s="67" t="s">
        <v>10</v>
      </c>
      <c r="C73" s="61">
        <v>3638.4</v>
      </c>
      <c r="D73" s="57">
        <v>3638.4</v>
      </c>
      <c r="E73" s="57">
        <v>2495.3000000000002</v>
      </c>
      <c r="F73" s="53">
        <f t="shared" si="10"/>
        <v>68.58234388742305</v>
      </c>
      <c r="G73" s="68" t="s">
        <v>63</v>
      </c>
      <c r="H73" s="11"/>
    </row>
    <row r="74" spans="1:13" ht="150.75" customHeight="1">
      <c r="A74" s="91"/>
      <c r="B74" s="55" t="s">
        <v>62</v>
      </c>
      <c r="C74" s="56">
        <v>250</v>
      </c>
      <c r="D74" s="57">
        <v>250</v>
      </c>
      <c r="E74" s="57">
        <v>246.1</v>
      </c>
      <c r="F74" s="53">
        <f t="shared" si="10"/>
        <v>98.44</v>
      </c>
      <c r="G74" s="69" t="s">
        <v>85</v>
      </c>
      <c r="H74" s="10"/>
    </row>
    <row r="75" spans="1:13" ht="135" customHeight="1">
      <c r="A75" s="89" t="s">
        <v>14</v>
      </c>
      <c r="B75" s="55" t="s">
        <v>37</v>
      </c>
      <c r="C75" s="75">
        <v>326.3</v>
      </c>
      <c r="D75" s="75">
        <v>326.3</v>
      </c>
      <c r="E75" s="83">
        <v>187.4</v>
      </c>
      <c r="F75" s="80">
        <f t="shared" si="10"/>
        <v>57.431811216671768</v>
      </c>
      <c r="G75" s="55" t="s">
        <v>125</v>
      </c>
    </row>
    <row r="76" spans="1:13" ht="272.25" customHeight="1">
      <c r="A76" s="90"/>
      <c r="B76" s="59" t="s">
        <v>133</v>
      </c>
      <c r="C76" s="61">
        <v>32580.799999999999</v>
      </c>
      <c r="D76" s="61">
        <v>32580.799999999999</v>
      </c>
      <c r="E76" s="57">
        <v>26800.1</v>
      </c>
      <c r="F76" s="80">
        <f t="shared" si="10"/>
        <v>82.257341747286745</v>
      </c>
      <c r="G76" s="55" t="s">
        <v>132</v>
      </c>
      <c r="H76" s="8"/>
      <c r="K76" s="7"/>
      <c r="L76" s="7"/>
      <c r="M76" s="4"/>
    </row>
    <row r="77" spans="1:13" ht="123" customHeight="1">
      <c r="A77" s="90"/>
      <c r="B77" s="55" t="s">
        <v>38</v>
      </c>
      <c r="C77" s="61">
        <v>668.9</v>
      </c>
      <c r="D77" s="57">
        <v>668.9</v>
      </c>
      <c r="E77" s="84">
        <v>410</v>
      </c>
      <c r="F77" s="53">
        <f t="shared" si="10"/>
        <v>61.294662879354163</v>
      </c>
      <c r="G77" s="54" t="s">
        <v>126</v>
      </c>
      <c r="H77" s="8"/>
      <c r="K77" s="7"/>
      <c r="L77" s="7"/>
      <c r="M77" s="4"/>
    </row>
    <row r="78" spans="1:13" ht="157.5" customHeight="1">
      <c r="A78" s="91"/>
      <c r="B78" s="52" t="s">
        <v>43</v>
      </c>
      <c r="C78" s="71">
        <v>333</v>
      </c>
      <c r="D78" s="63">
        <v>333</v>
      </c>
      <c r="E78" s="63">
        <v>237.3</v>
      </c>
      <c r="F78" s="64">
        <f t="shared" si="10"/>
        <v>71.261261261261268</v>
      </c>
      <c r="G78" s="54" t="s">
        <v>119</v>
      </c>
    </row>
    <row r="79" spans="1:13" ht="115.5" customHeight="1">
      <c r="A79" s="15" t="s">
        <v>15</v>
      </c>
      <c r="B79" s="55" t="s">
        <v>39</v>
      </c>
      <c r="C79" s="61">
        <v>635.6</v>
      </c>
      <c r="D79" s="57">
        <v>618.79999999999995</v>
      </c>
      <c r="E79" s="57">
        <v>415.2</v>
      </c>
      <c r="F79" s="53">
        <f t="shared" si="10"/>
        <v>67.097608274078866</v>
      </c>
      <c r="G79" s="58" t="s">
        <v>71</v>
      </c>
    </row>
    <row r="80" spans="1:13" ht="92.25" customHeight="1">
      <c r="A80" s="16" t="s">
        <v>66</v>
      </c>
      <c r="B80" s="60" t="s">
        <v>64</v>
      </c>
      <c r="C80" s="46">
        <v>23898.799999999999</v>
      </c>
      <c r="D80" s="46">
        <v>23898.799999999999</v>
      </c>
      <c r="E80" s="47">
        <v>13737.5</v>
      </c>
      <c r="F80" s="48">
        <f t="shared" si="10"/>
        <v>57.481965621704859</v>
      </c>
      <c r="G80" s="49" t="s">
        <v>65</v>
      </c>
    </row>
    <row r="81" spans="1:7" ht="111" customHeight="1">
      <c r="A81" s="16"/>
      <c r="B81" s="70" t="s">
        <v>96</v>
      </c>
      <c r="C81" s="56">
        <v>10</v>
      </c>
      <c r="D81" s="56">
        <v>10</v>
      </c>
      <c r="E81" s="56">
        <v>0.3</v>
      </c>
      <c r="F81" s="53">
        <v>0</v>
      </c>
      <c r="G81" s="58" t="s">
        <v>118</v>
      </c>
    </row>
    <row r="82" spans="1:7" ht="219" customHeight="1">
      <c r="A82" s="6"/>
      <c r="B82" s="92" t="s">
        <v>93</v>
      </c>
      <c r="C82" s="72">
        <v>574.20000000000005</v>
      </c>
      <c r="D82" s="63">
        <v>574.20000000000005</v>
      </c>
      <c r="E82" s="63">
        <v>401.92</v>
      </c>
      <c r="F82" s="64">
        <f t="shared" ref="F82:F85" si="11">E82/D82*100</f>
        <v>69.996516893068616</v>
      </c>
      <c r="G82" s="54" t="s">
        <v>131</v>
      </c>
    </row>
    <row r="83" spans="1:7" ht="6.75" hidden="1" customHeight="1">
      <c r="A83" s="6"/>
      <c r="B83" s="93"/>
      <c r="C83" s="73"/>
      <c r="D83" s="57"/>
      <c r="E83" s="57"/>
      <c r="F83" s="53" t="e">
        <f t="shared" si="11"/>
        <v>#DIV/0!</v>
      </c>
      <c r="G83" s="58"/>
    </row>
    <row r="84" spans="1:7" ht="18.75" hidden="1">
      <c r="A84" s="6"/>
      <c r="B84" s="27"/>
      <c r="C84" s="38"/>
      <c r="D84" s="29"/>
      <c r="E84" s="29"/>
      <c r="F84" s="30" t="e">
        <f t="shared" si="11"/>
        <v>#DIV/0!</v>
      </c>
      <c r="G84" s="31"/>
    </row>
    <row r="85" spans="1:7" ht="5.25" hidden="1" customHeight="1">
      <c r="A85" s="14"/>
      <c r="B85" s="39"/>
      <c r="C85" s="40"/>
      <c r="D85" s="39"/>
      <c r="E85" s="39"/>
      <c r="F85" s="30" t="e">
        <f t="shared" si="11"/>
        <v>#DIV/0!</v>
      </c>
      <c r="G85" s="41"/>
    </row>
    <row r="86" spans="1:7" ht="118.5" customHeight="1">
      <c r="A86" s="17"/>
      <c r="B86" s="66" t="s">
        <v>94</v>
      </c>
      <c r="C86" s="56">
        <v>5000</v>
      </c>
      <c r="D86" s="56">
        <v>0</v>
      </c>
      <c r="E86" s="61">
        <v>0</v>
      </c>
      <c r="F86" s="53">
        <v>0</v>
      </c>
      <c r="G86" s="58" t="s">
        <v>99</v>
      </c>
    </row>
    <row r="87" spans="1:7" ht="12" customHeight="1">
      <c r="A87" s="95"/>
      <c r="B87" s="95"/>
      <c r="C87" s="95"/>
      <c r="D87" s="95"/>
      <c r="E87" s="95"/>
      <c r="F87" s="95"/>
      <c r="G87" s="95"/>
    </row>
    <row r="88" spans="1:7" ht="33" customHeight="1">
      <c r="A88" s="94" t="s">
        <v>47</v>
      </c>
      <c r="B88" s="94"/>
      <c r="C88" s="24"/>
      <c r="D88" s="24"/>
      <c r="E88" s="24"/>
      <c r="F88" s="25" t="s">
        <v>48</v>
      </c>
    </row>
    <row r="89" spans="1:7" ht="18">
      <c r="A89" s="24"/>
      <c r="B89" s="24"/>
      <c r="C89" s="24"/>
      <c r="D89" s="24"/>
      <c r="E89" s="24"/>
      <c r="F89" s="24"/>
    </row>
    <row r="90" spans="1:7" ht="3.75" customHeight="1">
      <c r="A90" s="24"/>
      <c r="B90" s="24"/>
      <c r="C90" s="24"/>
      <c r="D90" s="24"/>
      <c r="E90" s="24"/>
      <c r="F90" s="24"/>
    </row>
    <row r="91" spans="1:7" ht="18.75">
      <c r="A91" s="25" t="s">
        <v>49</v>
      </c>
      <c r="B91" s="24"/>
      <c r="C91" s="24"/>
      <c r="D91" s="24"/>
      <c r="E91" s="24"/>
      <c r="F91" s="24"/>
    </row>
    <row r="92" spans="1:7" hidden="1">
      <c r="A92" s="2"/>
    </row>
    <row r="93" spans="1:7" hidden="1"/>
    <row r="94" spans="1:7" hidden="1"/>
  </sheetData>
  <mergeCells count="13">
    <mergeCell ref="A88:B88"/>
    <mergeCell ref="A28:A29"/>
    <mergeCell ref="A30:A36"/>
    <mergeCell ref="A37:A48"/>
    <mergeCell ref="A49:A52"/>
    <mergeCell ref="A87:G87"/>
    <mergeCell ref="G54:G66"/>
    <mergeCell ref="A1:G1"/>
    <mergeCell ref="A4:A27"/>
    <mergeCell ref="A54:A70"/>
    <mergeCell ref="A73:A74"/>
    <mergeCell ref="B82:B83"/>
    <mergeCell ref="A75:A78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53" orientation="landscape" verticalDpi="0" r:id="rId1"/>
  <headerFooter alignWithMargins="0"/>
  <rowBreaks count="2" manualBreakCount="2">
    <brk id="71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2018-10-16T08:19:47Z</cp:lastPrinted>
  <dcterms:created xsi:type="dcterms:W3CDTF">1996-10-08T23:32:33Z</dcterms:created>
  <dcterms:modified xsi:type="dcterms:W3CDTF">2018-10-16T08:24:10Z</dcterms:modified>
</cp:coreProperties>
</file>