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0" tabRatio="142"/>
  </bookViews>
  <sheets>
    <sheet name="1,2,3,4,5,6" sheetId="1" r:id="rId1"/>
  </sheets>
  <definedNames>
    <definedName name="Excel_BuiltIn_Print_Area">#REF!</definedName>
    <definedName name="Excel_BuiltIn_Print_Area_1">#REF!</definedName>
    <definedName name="Excel_BuiltIn_Print_Area_1_1">#REF!</definedName>
    <definedName name="Excel_BuiltIn_Print_Area_1_1_1">#REF!</definedName>
    <definedName name="_xlnm.Print_Area" localSheetId="0">'1,2,3,4,5,6'!$A$1:$O$256</definedName>
  </definedNames>
  <calcPr calcId="124519"/>
</workbook>
</file>

<file path=xl/calcChain.xml><?xml version="1.0" encoding="utf-8"?>
<calcChain xmlns="http://schemas.openxmlformats.org/spreadsheetml/2006/main">
  <c r="K43" i="1"/>
  <c r="G43"/>
  <c r="G42"/>
  <c r="L216" l="1"/>
  <c r="L215"/>
  <c r="L211"/>
  <c r="L210"/>
  <c r="J204"/>
  <c r="L205"/>
  <c r="L206"/>
  <c r="L207"/>
  <c r="L204"/>
  <c r="H204"/>
  <c r="L184"/>
  <c r="L169"/>
  <c r="L170"/>
  <c r="L174"/>
  <c r="L173"/>
  <c r="L166"/>
  <c r="L161"/>
  <c r="L157"/>
  <c r="L156"/>
  <c r="L153"/>
  <c r="L152"/>
  <c r="L149"/>
  <c r="L145"/>
  <c r="L141"/>
  <c r="L138"/>
  <c r="L132"/>
  <c r="L128"/>
  <c r="L119"/>
  <c r="L115"/>
  <c r="L88"/>
  <c r="L81"/>
  <c r="L80"/>
  <c r="L79"/>
  <c r="L78"/>
  <c r="L77"/>
  <c r="L76"/>
  <c r="L75"/>
  <c r="L72"/>
  <c r="L71"/>
  <c r="L70"/>
  <c r="L69"/>
  <c r="L68"/>
  <c r="L67"/>
  <c r="J56"/>
  <c r="L57"/>
  <c r="L56" s="1"/>
  <c r="L58"/>
  <c r="L59"/>
  <c r="L60"/>
  <c r="L61"/>
  <c r="L62"/>
  <c r="L63"/>
  <c r="H56"/>
  <c r="H43"/>
  <c r="E43"/>
  <c r="K26"/>
  <c r="K27"/>
  <c r="K42"/>
  <c r="K45" s="1"/>
  <c r="L42"/>
  <c r="I45"/>
  <c r="K28"/>
  <c r="K44" s="1"/>
  <c r="M44" s="1"/>
  <c r="I44"/>
  <c r="F44"/>
  <c r="L44"/>
  <c r="H42"/>
  <c r="J42" s="1"/>
  <c r="J43"/>
  <c r="H44"/>
  <c r="J44"/>
  <c r="F45"/>
  <c r="G26"/>
  <c r="G27"/>
  <c r="G28"/>
  <c r="M28" s="1"/>
  <c r="M35" s="1"/>
  <c r="G30"/>
  <c r="G31"/>
  <c r="G32"/>
  <c r="E44"/>
  <c r="G44" s="1"/>
  <c r="H45"/>
  <c r="F35"/>
  <c r="G25"/>
  <c r="G29"/>
  <c r="G33"/>
  <c r="G34"/>
  <c r="H35"/>
  <c r="I35"/>
  <c r="J25"/>
  <c r="J26"/>
  <c r="J27"/>
  <c r="J28"/>
  <c r="J29"/>
  <c r="J30"/>
  <c r="J31"/>
  <c r="J32"/>
  <c r="J33"/>
  <c r="J34"/>
  <c r="J35"/>
  <c r="K25"/>
  <c r="K29"/>
  <c r="K30"/>
  <c r="K31"/>
  <c r="K32"/>
  <c r="K33"/>
  <c r="K34"/>
  <c r="K35"/>
  <c r="L25"/>
  <c r="L26"/>
  <c r="L35" s="1"/>
  <c r="L27"/>
  <c r="L28"/>
  <c r="L29"/>
  <c r="L30"/>
  <c r="L31"/>
  <c r="L32"/>
  <c r="L33"/>
  <c r="L34"/>
  <c r="M25"/>
  <c r="M26"/>
  <c r="M27"/>
  <c r="M29"/>
  <c r="M30"/>
  <c r="M31"/>
  <c r="M32"/>
  <c r="M33"/>
  <c r="M34"/>
  <c r="K19"/>
  <c r="L217"/>
  <c r="L220"/>
  <c r="L212"/>
  <c r="L197"/>
  <c r="L200"/>
  <c r="L194"/>
  <c r="L191"/>
  <c r="L187"/>
  <c r="L181"/>
  <c r="L178"/>
  <c r="L165"/>
  <c r="L162"/>
  <c r="L148"/>
  <c r="L125"/>
  <c r="L135"/>
  <c r="L109"/>
  <c r="L112"/>
  <c r="L106"/>
  <c r="L82"/>
  <c r="E35"/>
  <c r="L102"/>
  <c r="L99"/>
  <c r="L89"/>
  <c r="L122"/>
  <c r="L96"/>
  <c r="L66"/>
  <c r="J19"/>
  <c r="L93"/>
  <c r="E19"/>
  <c r="I19"/>
  <c r="M19"/>
  <c r="J45" l="1"/>
  <c r="M42"/>
  <c r="G45"/>
  <c r="L43"/>
  <c r="M43" s="1"/>
  <c r="E45"/>
  <c r="G35"/>
  <c r="L45" l="1"/>
  <c r="M45"/>
</calcChain>
</file>

<file path=xl/sharedStrings.xml><?xml version="1.0" encoding="utf-8"?>
<sst xmlns="http://schemas.openxmlformats.org/spreadsheetml/2006/main" count="723" uniqueCount="280">
  <si>
    <t>розрахунок до кошторису, проектно-кошторисна документація</t>
  </si>
  <si>
    <t>Середні витрати на реконструкцію одного об'єкту</t>
  </si>
  <si>
    <t xml:space="preserve">Пояснення щодо причин розбіжностей між затвердженими та досягнутими результативними показниками: зменшення показнику сталося у зв’язку з тим, що не було можливості здійснити дорожню розмітку по об’єкту (не дозволили погодні умови) та не оплачені кінцеві роботи по об’єкту, авторський та технічний нагляд.
</t>
  </si>
  <si>
    <t>Рівень готовності об'єкту</t>
  </si>
  <si>
    <t>Обсяг витрат на отримання сертифікату готовності об'єкту до експлуатації</t>
  </si>
  <si>
    <t xml:space="preserve">Пояснення щодо причин розбіжностей між затвердженими та досягнутими результативними показниками: виникла економія, оскільки вартість сертифікату розраховується від прожиткового мінімума. </t>
  </si>
  <si>
    <t>Кількість сертифікатів, що планується отримати</t>
  </si>
  <si>
    <t>Середні витрати на отримання одного сертифікату</t>
  </si>
  <si>
    <t xml:space="preserve">Пояснення щодо причин розбіжностей між затвердженими та досягнутими результативними показниками: виникла економія, оскільки вартість сертифікату розраховується від прожиткового мінімума. 
</t>
  </si>
  <si>
    <t>Рівень готовності об'єкту до введення в експлуатацію</t>
  </si>
  <si>
    <t xml:space="preserve">розрахунок </t>
  </si>
  <si>
    <t>Обсяг витрат на придбання дорожнього обладнання (з врахуванням депутатських коштів), в т.ч.:</t>
  </si>
  <si>
    <t xml:space="preserve">придбання пристроїв примусового зниження швидкості </t>
  </si>
  <si>
    <t>придбання антипаркувальних пристроїв</t>
  </si>
  <si>
    <t>придбання декоративних скульптур-попереджувальних манекенів</t>
  </si>
  <si>
    <t>Кількість антипаркувальних пристроїв "напівсферична куля" (придбання)</t>
  </si>
  <si>
    <t>Кількість декоративних скульптур-попереджувальних манекенів (придбання)</t>
  </si>
  <si>
    <t>Середня вартість придбання антипаркувальних пристроїв "напівсферична куля"</t>
  </si>
  <si>
    <t>Середня вартість придбання однієї декоративної скульптури-попереджувального манекену</t>
  </si>
  <si>
    <t>п.1.1.(355200,00 грн.) /п.2.1.</t>
  </si>
  <si>
    <t>п.1.2.(50000,00 грн.) /п.2.2.</t>
  </si>
  <si>
    <t>п.1.3.(40600,00 грн.) /п.2.3.</t>
  </si>
  <si>
    <t>Відсоток підвищення безпеки дорожнього руху</t>
  </si>
  <si>
    <t>4.2.</t>
  </si>
  <si>
    <t xml:space="preserve">різниця виникла у зв’язку з тим, що не проводилися роботи по будівництву острівців безпеки для пішоходів в м. Житомирі по проспекту Незалежності; не оплачена виготовлена ПКД "Будівництво острівців безпеки для пішоходів в м. Житомирі по проспекту Миру" </t>
  </si>
  <si>
    <r>
      <t>Пояснення щодо причин розбіжностей між затвердженими та досягнутими результативними показниками:</t>
    </r>
    <r>
      <rPr>
        <sz val="13"/>
        <rFont val="Times New Roman"/>
        <family val="1"/>
        <charset val="1"/>
      </rPr>
      <t xml:space="preserve"> показник зменшився у зв'язку з тим, що не були оплачені 2 заплановані ПКД та не здійснена кінцева оплата за будівництво світлофорного об'єкту по Київському шосе, 126.</t>
    </r>
  </si>
  <si>
    <t>Відсоток готовності проектно-кошторисної документації</t>
  </si>
  <si>
    <t>Рівень готовності будівництва світлофорного об'єкту</t>
  </si>
  <si>
    <t>Пояснення щодо причин розбіжностей між затвердженими та досягнутими результативними показниками:  відбулося зменшення показника відсоток готовності проектно-кошторисної документації, оскільки були виготовлені не всі заплановані ПКД. Показник рівень готовності будівництва світлофорного об'єкту зменшився, у зв'язку з тим, що об'єкт завершен, за винятком встановлення лічильника, який налаштовується в РЕС, встановлення лічильника планується на початку 2019 р.</t>
  </si>
  <si>
    <t>Обсяг витрат на будівництво острівців безпеки для пішоходів в м. Житомирі по проспекту Незалежності ( в тому числі виготовлення проектно - кошторисної документації)</t>
  </si>
  <si>
    <t>Обсяг витрат на будівництво острівців безпеки для пішоходів в м. Житомирі по проспекту Миру ( в тому числі виготовлення проектно - кошторисної документації)</t>
  </si>
  <si>
    <t>Кількість острівців безпеки для пішоходів в м. Житомирі</t>
  </si>
  <si>
    <t>ЗАТВЕРДЖЕНО</t>
  </si>
  <si>
    <t>Наказ Міністерства фінансів України</t>
  </si>
  <si>
    <t xml:space="preserve"> ЗВІТ</t>
  </si>
  <si>
    <t>про виконання паспорта бюджетної програми місцевого бюджету  станом на</t>
  </si>
  <si>
    <t>01</t>
  </si>
  <si>
    <t>січня</t>
  </si>
  <si>
    <t>1.</t>
  </si>
  <si>
    <t xml:space="preserve">(КПКВК МБ) </t>
  </si>
  <si>
    <t xml:space="preserve">      (найменування головного розпорядника) </t>
  </si>
  <si>
    <t>2.</t>
  </si>
  <si>
    <t xml:space="preserve">      (найменування відповідального виконавця) </t>
  </si>
  <si>
    <t>3.</t>
  </si>
  <si>
    <t xml:space="preserve">(КФКВК) </t>
  </si>
  <si>
    <t xml:space="preserve">      (найменування бюджетної програми) </t>
  </si>
  <si>
    <t>4.</t>
  </si>
  <si>
    <t>Видатки та надання кредитів  за бюджетною програмою за  звітний період</t>
  </si>
  <si>
    <t>(тис. грн.)</t>
  </si>
  <si>
    <t>Затверджено паспортом бюджетної програми </t>
  </si>
  <si>
    <t>Відхилення </t>
  </si>
  <si>
    <t>загальний фонд </t>
  </si>
  <si>
    <t>спеціальний фонд </t>
  </si>
  <si>
    <t>разом </t>
  </si>
  <si>
    <t xml:space="preserve">5. </t>
  </si>
  <si>
    <t>Обсяги фінансування бюджетної програми за звітний період у розрізі підпрограм  та завдань</t>
  </si>
  <si>
    <t xml:space="preserve">N з/п </t>
  </si>
  <si>
    <t>КПКВК</t>
  </si>
  <si>
    <t>КФКВК</t>
  </si>
  <si>
    <t>Затверджено паспортом бюджетної програми на звітний період </t>
  </si>
  <si>
    <t>Касові видатки (надані кредити) за звітний період </t>
  </si>
  <si>
    <t xml:space="preserve">6. </t>
  </si>
  <si>
    <t>Видатки на реалізацію регіональних цільових програм, які виконуються в межах бюджетної програми, за звітний період</t>
  </si>
  <si>
    <t>Назва  регіональної цільової програми  та підпрограми</t>
  </si>
  <si>
    <t>Касові видатки ( надані кредити) за звітний період</t>
  </si>
  <si>
    <t>Підпрограма 1</t>
  </si>
  <si>
    <t>Усього</t>
  </si>
  <si>
    <t>7. Результативні показники бюджетної програми, та аналіз їх виконання за звітний період</t>
  </si>
  <si>
    <t>N з/п </t>
  </si>
  <si>
    <t>Показники </t>
  </si>
  <si>
    <t>Одиниця виміру </t>
  </si>
  <si>
    <t>Джерело інформації </t>
  </si>
  <si>
    <t>Затверджено паспортом бюджетної програми на звітний період</t>
  </si>
  <si>
    <t>Виконано за звітний період ( касові видатки/надані кредити)</t>
  </si>
  <si>
    <t>Відхилення</t>
  </si>
  <si>
    <t>Код</t>
  </si>
  <si>
    <t>Найменування джерел надходжень </t>
  </si>
  <si>
    <t>Касові видатки станом на 01 січня звітного періоду </t>
  </si>
  <si>
    <t>  </t>
  </si>
  <si>
    <t>Інвестиційний проект 1</t>
  </si>
  <si>
    <t>Х </t>
  </si>
  <si>
    <t>Надходження із бюджету</t>
  </si>
  <si>
    <t>Керівник установи головного розпорядника</t>
  </si>
  <si>
    <t>бюджетних коштів </t>
  </si>
  <si>
    <t>(підпис) </t>
  </si>
  <si>
    <t>(прізвище та ініціали) </t>
  </si>
  <si>
    <t>Головний бухгалтер установи головного розпорядника</t>
  </si>
  <si>
    <r>
      <t>8. Джерела фінансування інвестиційних проектів у розрізі підпрограм</t>
    </r>
    <r>
      <rPr>
        <b/>
        <vertAlign val="superscript"/>
        <sz val="13"/>
        <color indexed="16"/>
        <rFont val="Times New Roman"/>
        <family val="1"/>
        <charset val="204"/>
      </rPr>
      <t xml:space="preserve"> 3</t>
    </r>
  </si>
  <si>
    <r>
      <t>1</t>
    </r>
    <r>
      <rPr>
        <sz val="13"/>
        <color indexed="8"/>
        <rFont val="Times New Roman"/>
        <family val="1"/>
        <charset val="204"/>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</si>
  <si>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3"/>
        <color indexed="8"/>
        <rFont val="Times New Roman"/>
        <family val="1"/>
        <charset val="204"/>
      </rPr>
      <t xml:space="preserve"> Зазначаються усі підпрограми та завдання, затверджені паспортом бюджетної програми.</t>
    </r>
  </si>
  <si>
    <r>
      <t>3</t>
    </r>
    <r>
      <rPr>
        <sz val="13"/>
        <color indexed="8"/>
        <rFont val="Times New Roman"/>
        <family val="1"/>
        <charset val="204"/>
      </rPr>
      <t xml:space="preserve"> Пункт 8 заповнюється тільки для затверджених у місцевому бюджеті видатків/ надання кредитів на реалізацію інвестиційних проектів ( програм).</t>
    </r>
  </si>
  <si>
    <t>затрат</t>
  </si>
  <si>
    <t>показник</t>
  </si>
  <si>
    <t>…</t>
  </si>
  <si>
    <t>продукту</t>
  </si>
  <si>
    <t>ефективності</t>
  </si>
  <si>
    <t>якості</t>
  </si>
  <si>
    <t xml:space="preserve">План видатків звітного періоду </t>
  </si>
  <si>
    <t>Касові видатки за звітний період </t>
  </si>
  <si>
    <t xml:space="preserve">Прогноз видатків до кінця реалізації  інвестиційного проекту </t>
  </si>
  <si>
    <t>Касові видатки (надані кредити)</t>
  </si>
  <si>
    <t xml:space="preserve">Інші джерела фінансування (за видами) </t>
  </si>
  <si>
    <t>Пояснення щодо розбіжностей між фактичними надходженнями і тими, що затверджені паспортами бюджетної програми</t>
  </si>
  <si>
    <t>Інвестиційний проект 2</t>
  </si>
  <si>
    <t>Борецька Н.В.</t>
  </si>
  <si>
    <t>тис.грн.</t>
  </si>
  <si>
    <t>%</t>
  </si>
  <si>
    <t>грн.</t>
  </si>
  <si>
    <t>розрахунок до кошторису</t>
  </si>
  <si>
    <t>шт.</t>
  </si>
  <si>
    <t>Виконавець:</t>
  </si>
  <si>
    <t>Медведюк С.Є.</t>
  </si>
  <si>
    <t>48-12-09</t>
  </si>
  <si>
    <t>26 серпня 2014 року N 836 </t>
  </si>
  <si>
    <t>Пояснення щодо причин відхилення</t>
  </si>
  <si>
    <t>1.1.</t>
  </si>
  <si>
    <t>2.1.</t>
  </si>
  <si>
    <t>2.2.</t>
  </si>
  <si>
    <t>п.1.1./п.2.2.</t>
  </si>
  <si>
    <t>3.1.</t>
  </si>
  <si>
    <t>4.1.</t>
  </si>
  <si>
    <t>п.1.1./п.2.1.</t>
  </si>
  <si>
    <t>3.2.</t>
  </si>
  <si>
    <t>Виконавчий комітет Житомирської міської ради Житомирської області</t>
  </si>
  <si>
    <t>Підпрограма/завдання бюджетної програми</t>
  </si>
  <si>
    <t>2019 року</t>
  </si>
  <si>
    <t>0200000</t>
  </si>
  <si>
    <t>0210000</t>
  </si>
  <si>
    <t xml:space="preserve">Пояснення щодо причин розбіжностей між затвердженими та досягнутими результативними показниками: </t>
  </si>
  <si>
    <t>Пояснення щодо причин розбіжностей між затвердженими та досягнутими результативними показниками:</t>
  </si>
  <si>
    <t xml:space="preserve">Пояснення щодо причин розбіжностей між затвердженими та досягнутими результативними показниками: 
</t>
  </si>
  <si>
    <t xml:space="preserve">% </t>
  </si>
  <si>
    <t>од.</t>
  </si>
  <si>
    <t xml:space="preserve">Пояснення щодо причин розбіжностей між затвердженими та досягнутими результативними показниками: 
</t>
  </si>
  <si>
    <t>0217440</t>
  </si>
  <si>
    <r>
      <rPr>
        <b/>
        <i/>
        <u/>
        <sz val="14"/>
        <rFont val="Times New Roman"/>
        <family val="1"/>
        <charset val="204"/>
      </rPr>
      <t>Утримання та розвиток транспортної інфраструктури</t>
    </r>
    <r>
      <rPr>
        <b/>
        <i/>
        <u/>
        <sz val="13"/>
        <rFont val="Times New Roman"/>
        <family val="1"/>
        <charset val="204"/>
      </rPr>
      <t xml:space="preserve">                     </t>
    </r>
  </si>
  <si>
    <t xml:space="preserve">Завдання 1. Забезпечення утримання та належне функціонування дорожнього обладнання, пристроїв з регулювання дорожнього руху. </t>
  </si>
  <si>
    <t>Завдання 2. Капітальний ремонт перехресть вулиць з влаштуванням пішохідних переходів в м. Житомирі</t>
  </si>
  <si>
    <t>Завдання 3. Організація дорожнього руху, зменшення травматизму, смертності пішоходів та водіїв, усунення причин та умов ДТП. "Зелена хвиля"-збільшення пропускної спроможності вулиць, зменшення заторів на дорогах (будівництво світлофорних об'єктів)</t>
  </si>
  <si>
    <t>Завдання 4. Забезпечення роботи підприємства КП Житомиртранспорт" Житомирської міської ради</t>
  </si>
  <si>
    <t>Підпрограма: Утримання та розвиток інших об'єктів транспортної інфраструктури</t>
  </si>
  <si>
    <t>Завдання 5. Розвиток інфраструктури. Покращення надання послуг з перевезення пасажирів міським електротранспортом</t>
  </si>
  <si>
    <t>Завдання 6. Побудувати нові світлофорні об'єкти. Замінити старі на нові економічні, та запровадити "Зелену хвилю"</t>
  </si>
  <si>
    <t>Завдання 7. Убезпечити перетин доріг пішоходами у темну пору доби, на нерегульованих перехрестях та багатосмугових дорогах.</t>
  </si>
  <si>
    <t>Завдання 8. Розвантажити вулиці міста, збільшити пропускну спроможність вулиць, підвищити безпеку перетину доріг пішоходами. Організувати належну зміну дорожнього руху транспорту та пішоходів.</t>
  </si>
  <si>
    <t>Завдання 9. Прийняти в експлуатацію об'єкти завершені будівництвом</t>
  </si>
  <si>
    <t>Завдання 10. Придбати дорожнє обладнання для контролю руху транспорту</t>
  </si>
  <si>
    <t>"Програма організації безпеки руху транспорту та пішоходів в м. Житомирі на 2015-2017 роки"</t>
  </si>
  <si>
    <t>"Програма організації безпеки руху транспорту та пішоходів в м. Житомирі на 2018-2020 роки"</t>
  </si>
  <si>
    <t xml:space="preserve">"Програма розвитку міського громадського транспорту м. Житомира на 2016-2019 роки" </t>
  </si>
  <si>
    <t xml:space="preserve">Утримання та розвиток інших об'єктів транспортної інфраструктури.   </t>
  </si>
  <si>
    <t xml:space="preserve">Завдання 1.  Забезпечення утримання та належне функціонування дорожнього обладнання, пристроїв з регулювання дорожнього руху. </t>
  </si>
  <si>
    <t>Обсяг витрат на проведення робіт пов'язаних з утриманням, ремонтом об'єктів транспортної інфраструктури (з врахуванням депутатських коштів), в т.ч.:</t>
  </si>
  <si>
    <t>1.2.</t>
  </si>
  <si>
    <t>1.3.</t>
  </si>
  <si>
    <t>1.4.</t>
  </si>
  <si>
    <t>1.5.</t>
  </si>
  <si>
    <t>1.6.</t>
  </si>
  <si>
    <t>1.7.</t>
  </si>
  <si>
    <t>оплата електроенергії</t>
  </si>
  <si>
    <t>світлофорних об'єктів</t>
  </si>
  <si>
    <t>дорожніх знаків</t>
  </si>
  <si>
    <t xml:space="preserve">обслуговування турнікетного огородження </t>
  </si>
  <si>
    <t>обслуговування пристроїв примусового зниження швидкості</t>
  </si>
  <si>
    <t>нанесення дорожньої розмітки</t>
  </si>
  <si>
    <t>антипаркувальні пристрої</t>
  </si>
  <si>
    <t>Пояснення щодо причин розбіжностей між затвердженими та досягнутими результативними показниками: КП «ЕМЗО» Міськсвітло» у 2018 році застосовувало в світлофорах світлодіодні модулі та світлодіодні лампи, в результаті чого було досягнуто економію витрат на електроенергію в сумі 323 801,73 грн., яка була спрямована на утримання світлофорів та дорожних знаків.</t>
  </si>
  <si>
    <t>Кількість світлофорних об'єктів, що обслуговують в м. Житомирі</t>
  </si>
  <si>
    <t>Кількість дорожніх знаків, що обслуговуються в м. Житомирі</t>
  </si>
  <si>
    <t xml:space="preserve">Кількість метрів заміни/встановлення та ремонту металевого огородження   </t>
  </si>
  <si>
    <t>м.</t>
  </si>
  <si>
    <t>Кількість пристроїв примусового зниження швидкості руху (влаштування та демонтаж) довжиною 0,5 шириною 0,5 м. (основні)</t>
  </si>
  <si>
    <t>елемент</t>
  </si>
  <si>
    <t>Протяжність вулиць, на яких планується нанести або відновити дорожню розмітку    - влаштування горизонтальної дорожньої розмітки 1.12-1.20</t>
  </si>
  <si>
    <t>м.кв.</t>
  </si>
  <si>
    <t>Кількість антипаркувальних стовпчиків ( влаштування/ демонтаж)</t>
  </si>
  <si>
    <t>Кількість антипаркувальних пристроїв "напівсферична куля" (влаштування/демонтаж)</t>
  </si>
  <si>
    <t>Середня вартість обслуговування світлофорного об'єкта (без врахування електроенергії)</t>
  </si>
  <si>
    <t>п.1.2./п.2.1.</t>
  </si>
  <si>
    <t>Середня вартість споживання електроенергії одним світлофорним об'єктом</t>
  </si>
  <si>
    <t>Середня вартість обслуговування дорожнього знаку</t>
  </si>
  <si>
    <t>п.1.3./п.2.2.</t>
  </si>
  <si>
    <t xml:space="preserve">Середня вартість заміни, встановлення, ремонту 1 м. металевого огородження  </t>
  </si>
  <si>
    <t>п.1.4./п.2.3.</t>
  </si>
  <si>
    <t xml:space="preserve">Середня вартість обслуговування одного елементу пристроїв примусового зниження швидкості (довжиною 0,5 м. шириною 0,5 м )      </t>
  </si>
  <si>
    <t>п.1.5./п.2.4.</t>
  </si>
  <si>
    <t>Середня вартість нанесення дорожньої розмітки (на 1 кв.м.):   - влаштування горизонтальної дорожньої розмітки 1.12-1.20</t>
  </si>
  <si>
    <t>п.1.7./п.2.5.</t>
  </si>
  <si>
    <t>3.3.</t>
  </si>
  <si>
    <t>3.4.</t>
  </si>
  <si>
    <t>3.5.</t>
  </si>
  <si>
    <t>3.6.</t>
  </si>
  <si>
    <t>3.7.</t>
  </si>
  <si>
    <t>3.8.</t>
  </si>
  <si>
    <t>Середня вартість одного антипаркувального стовпчика (влаштування/демонтаж)</t>
  </si>
  <si>
    <t>п.1.8.(77220,00 грн.)/п.2.6.</t>
  </si>
  <si>
    <t>Середня вартість влаштування та демонтаж антипаркувальних пристроїв "напівсферична куля"</t>
  </si>
  <si>
    <t>п.1.8.(8000,00 грн.) /п.2.7.</t>
  </si>
  <si>
    <t>2.3.</t>
  </si>
  <si>
    <t>2.4.</t>
  </si>
  <si>
    <t>2.5.</t>
  </si>
  <si>
    <t>2.6.</t>
  </si>
  <si>
    <t>2.7.</t>
  </si>
  <si>
    <t xml:space="preserve">Пояснення щодо причин розбіжностей між затвердженими та досягнутими результативними показниками: КП «ЕМЗО» Міськсвітло» у 2018 році застосовувало в світлофорах світлодіодні модулі та світлодіодні лампи, в результаті чого було досягнуто економію витрат на електроенергію в сумі 323 801,73 грн., яка була спрямована на утримання світлофорів та дорожних знаків. Це призвело до збільшення середньої вартості обслуговування світлофорного об'єкта (без врахування електроенергії) на 1754,71 грн., середньої вартості обслуговування дорожнього знаку на 14,83 грн., а середня вартість споживання електроенергії одним світлофорним об'єктом зменшилась на 3195,70 грн.
Розбіжність у середній вартості заміни, встановлення, ремонту 1 м. металевого огородження виникла внаслідок відсутності виготовлення нового огородження, а виконання більшого обсягу  робіт з їх обслуговування та ремонту.
</t>
  </si>
  <si>
    <t>Питома вага оновленої 1.1.-1.11 дорожньої розмітки до загальної потреби</t>
  </si>
  <si>
    <t>розрахунково</t>
  </si>
  <si>
    <t>Питома вага оновленої 1.12.-1.20 дорожньої розмітки до загальної потреби</t>
  </si>
  <si>
    <t>Обсяг витрат на капітальний ремонт перехрестя вулиць з влаштуванням пішохідних переходів в м. Житомирі Малікова - Клосовського ( в тому числі виготовлення проектно - кошторисної документації)</t>
  </si>
  <si>
    <t>Кількість перехресть з влаштуванням пішохідних переходів</t>
  </si>
  <si>
    <t>проектно-кошторисна документація</t>
  </si>
  <si>
    <t>Середні витрати на капітальний ремонт одного перехрестя з влаштуванням пішохідних переходів</t>
  </si>
  <si>
    <t>Пояснення щодо причин розбіжностей між затвердженими та досягнутими результативними показниками: у зв’язку з проведеною виїзною нарадою- зменшено по факту використання матеріалів.</t>
  </si>
  <si>
    <t>Пояснення щодо причин розбіжностей між затвердженими та досягнутими результативними показниками:у зв’язку з проведеною виїзною нарадою- зменшено по факту використання матеріалів.</t>
  </si>
  <si>
    <t>Рівень готовності перехрестя</t>
  </si>
  <si>
    <t>розрахунок</t>
  </si>
  <si>
    <t>Завдання 3.  Організація дорожнього руху, зменшення травматизму, смертності пішоходів та водіїв, усунення причин та умов ДТП. "Зелена хвиля"-збільшення пропускної спроможності вулиць, зменшення заторів на дорогах (будівництво світлофорних об'єктів)</t>
  </si>
  <si>
    <t>Обсяг витрат на забезпечення будівництва cвітлофорних об'єктів ("Зелена хвиля")</t>
  </si>
  <si>
    <t>Кількість світлофорних об'єктів, що планується побудувати</t>
  </si>
  <si>
    <t>Середні витрати на будівництво одного світлофорного об'єкту</t>
  </si>
  <si>
    <t>Рівень готовності будівництва світлофорних об'єктів</t>
  </si>
  <si>
    <t>Обсяг витрат на обслуговування графіків руху на зупинках громадського транспорту</t>
  </si>
  <si>
    <t>Кількість графіків руху на зупинках громадського транспорту,що потребують обслуговування</t>
  </si>
  <si>
    <t>акт прийому-передачі</t>
  </si>
  <si>
    <t xml:space="preserve">Середні витрати на обслуговування одного графіку руху </t>
  </si>
  <si>
    <t xml:space="preserve">п.1.1./п.2.1.
</t>
  </si>
  <si>
    <t>Відношення кількості днів з актуальною інформацією на стендах до загальної кількості днів у році.</t>
  </si>
  <si>
    <t>Обсяг витрат на придбання та встановлення Європейських електронних табло прогнозування транспорту на зупинках (підтримка громадських ініціатив в рамках реалізації проекту "Бюджет участі")</t>
  </si>
  <si>
    <t xml:space="preserve">Кількість проектів, що реалізуються </t>
  </si>
  <si>
    <t>Середні витрати на реалізацію 1 проекта</t>
  </si>
  <si>
    <t xml:space="preserve">Пояснення щодо причин розбіжностей між затвердженими та досягнутими результативними показниками: показник зменшився у зв'язку з тим, що з 13 шт. запланованих табло (згідно проекту Бюджет участі 2018 р.) було придбано лише 3 шт. (10 шт. планується придбати на початку 2019 р.) у зв'язку з відсутністю коштів у міському бюджету у грудні 2018 р.
</t>
  </si>
  <si>
    <t>Відсоток реалізації проекту</t>
  </si>
  <si>
    <t xml:space="preserve">Пояснення щодо причин розбіжностей між затвердженими та досягнутими результативними показниками: показник зменшився у зв'язку з тим, що не всі заплановані табло прогнозування транспорту на зупинках були придбані. Більша їх частина планується придбатися на початку 2019 р.
</t>
  </si>
  <si>
    <t xml:space="preserve">Обсяг витрат на будівництво світлофорних об'єктів на перехрестях вулиць в м. Житомирі: 1) просп. Миру та вул. Богунської (в т.ч. виготовлення ПКД); 2) по вул. Параджанова,72 (в т.ч. виготовлення ПКД); 3) по вул. Чуднівська,113 (в т.ч. виготовлення ПКД); 4) вул. Князів Острозьких (в т.ч. виготовлення ПКД); 5) вул. Київське шосе,126 </t>
  </si>
  <si>
    <t>Кількість ПКД, що планується виготовити</t>
  </si>
  <si>
    <t>Середні витрати на виготовлення однієї ПКД</t>
  </si>
  <si>
    <t>п.1.1.(120,0 тис. грн.)/п.2.1.</t>
  </si>
  <si>
    <t>Середні витрати на на будівництво одного  світлофорного об'єкту</t>
  </si>
  <si>
    <t>п.1.1.(676,6 тис. грн.)/п.2.2.</t>
  </si>
  <si>
    <t xml:space="preserve">Середні витрати на будівництво одного острівця безпеки для пішоходів в м. Житомирі </t>
  </si>
  <si>
    <t>п.1.2./п.2.2.</t>
  </si>
  <si>
    <t>Рівень готовності острівця</t>
  </si>
  <si>
    <t>Обсяг витрат на "Організацію дорожнього руху по вул. Козацькій в м. Житомирі (вул. Вільський шлях до Проспекту Миру в частині реконструкції змін напрямків руху" ( в тому числі виготовлення проектно - кошторисної документації)</t>
  </si>
  <si>
    <t>Кількість об'єктів, що планується реконструювати</t>
  </si>
  <si>
    <r>
      <t>Пояснення щодо причин розбіжностей між затвердженими та досягнутими результативними показниками:</t>
    </r>
    <r>
      <rPr>
        <sz val="13"/>
        <rFont val="Times New Roman"/>
        <family val="1"/>
        <charset val="1"/>
      </rPr>
      <t xml:space="preserve"> показник зменшився у зв'язку з тим, що не використовувалися послуги по доставці товарів Новою поштою</t>
    </r>
  </si>
  <si>
    <t>Пояснення щодо причин розбіжностей між затвердженими та досягнутими результативними показниками: показник зменшився у зв'язку з тим, що не використовувалися послуги по доставці товарів Новою поштою</t>
  </si>
  <si>
    <t>0217442</t>
  </si>
  <si>
    <r>
      <t>Пояснення щодо причин розбіжностей між затвердженими та досягнутими результативними показниками:</t>
    </r>
    <r>
      <rPr>
        <sz val="13"/>
        <rFont val="Times New Roman"/>
        <family val="1"/>
        <charset val="1"/>
      </rPr>
      <t xml:space="preserve"> у зв’язку з відсутністю фінансування у грудні 2018 р.(відсутні кошти у міському бюджеті) проплачена була  лише ПКД  на  "Будівництво острівців безпеки для пішоходів в м. Житомирі по проспекту Незалежності", ПКД на "Будівництво острівців безпеки для пішоходів в м. Житомирі по проспекту Миру" не проплачено, але виготовлена. Роботи по будівництву острівців не проводились у зв'язку з відсутністю зацікавлених організацій.</t>
    </r>
  </si>
  <si>
    <t xml:space="preserve">Пояснення щодо причин розбіжностей між затвердженими та досягнутими результативними показниками: зменшення показника кількість острівців - острівці не побудовані у зв'язку із відсутністю учасників, під час проведення тендерної закупівлі. Повторно оголошено тендерну закупівлю, у зв'язку із відсутністю учасників, здійснено пошук підрядної організації без тендеру, проте зацікавлених організацій не було знайдено. Тому на 2019 р. заплановано коригування ПКД.
</t>
  </si>
  <si>
    <t>Пояснення щодо причин розбіжностей між затвердженими та досягнутими результативними показниками: острівці не будувалися (відсутні зацікавлені виконавці робіт).</t>
  </si>
  <si>
    <t>0456</t>
  </si>
  <si>
    <t>Економія коштів виникла у зв’язку з проведеною виїзною нарадою- зменшено по факту використання матеріалів.</t>
  </si>
  <si>
    <t>економія виникла у зв'язку з тим, що не використовувалися послуги по доставці товарів Новою поштою</t>
  </si>
  <si>
    <t>Різниця виникла у зв’язку з тим, що не було оплачено електронні табло (не було фінансування у грудні 2018 р. (відсутність фактичних надходжень спеціального фонду для забезпечення фінансування даного заходу)</t>
  </si>
  <si>
    <t>Різниця виникла у зв’язку з тим, що не було оплачено 2 заплановані ПКД та не здійснена кінцева оплата за будівництво світлофорного об'єкту по Київському шосе, 126. (відсутність фактичних надходжень спеціального фонду для забезпечення фінансування даного заходу)</t>
  </si>
  <si>
    <t>різниця виникла у зв’язку з тим, що не були оплачені роботи по"Організації дорожнього руху по вул. Козацькій" -кінцева оплата (відсутність фактичних надходжень спеціального фонду для забезпечення фінансування даного заходу)</t>
  </si>
  <si>
    <t xml:space="preserve">виникла економія коштів у зв’язку з тим, що вартість сертифікату розраховується від прожиткового мінімума. </t>
  </si>
  <si>
    <t>економія виникла у зв’язку з проведеною виїзною нарадою- зменшено по факту використання матеріалів.</t>
  </si>
  <si>
    <t>Різниця виникла у зв’язку з тим, що не було оплачено електронні табло (відсутність фактичних надходжень спеціального фонду для забезпечення фінансування даного заходу)</t>
  </si>
  <si>
    <t>Різниця виникла у зв’язку з тим, що 1) не проводилися роботи по будівництву острівців безпеки для пішоходів; 2) не оплачено (відсутність фактичних надходжень спеціального фонду для забезпечення фінансування даного заходу) : а) виготовлена ПКД "Будівництво острівців безпеки для пішоходів в м. Житомирі по проспекту Миру", б) роботи по"Організації дорожнього руху по вул. Козацькій" (кінцева оплата); в)  будівництво світлофорного об'єкту по Київському шосе, 126 (кінцева оплата).</t>
  </si>
  <si>
    <t>рішення міської ради від 18.12.2017. №881 (зі змінами), звіт про використання бюджетних коштів</t>
  </si>
  <si>
    <t>розрахунок до зведеного кошторису та плану використання бюджетних коштів, звіт про використання бюджетних коштів</t>
  </si>
  <si>
    <t xml:space="preserve">Пояснення щодо причин розбіжностей між затвердженими та досягнутими результативними показниками: Виконання більшого обсягу  робіт з обслуговування (ремонту) турнікетного огородження стало можливим внаслідок відсутності виготовлення та встановлення нового.
Розбіжність у кількості пристроїв примусового зниження швидкості руху (влаштування та демонтаж) виникла внаслідок неможливості їх встановлення в місцях проведення ремонтних робіт або через незадовільний стан дорожнього покриття.
Розбіжність у кількості антипаркувальних стовпчиків (влаштування/демонтаж) виникла через відсутність очікуваної потреби їх переустановки, за рахунок чого було здійснено встановлення велопарковок.                                                                                                                                                                                                                                                           Розбіжність у кількості антипаркувальних пристроїв "напівсферична куля" (влаштування/демонтаж) виникла через затримку фінансування закупівлі, а отже влаштування нових антипаркувальних пристроїв "напівсферична куля", за рахунок чого було реалізовано заходи з  відновлення  антипаркувальних пристроїв із залученням творчих дитячих колективів міста.
</t>
  </si>
  <si>
    <t>рішення міської ради від 18.12.2017. №881 (зі змінами), КБ-3</t>
  </si>
  <si>
    <t>рішення міської ради від 18.12.2017. №881 (зі змінами), договора</t>
  </si>
  <si>
    <t>рішення міської ради від 18.12.2017. №881 (зі змінами), договір, накладні</t>
  </si>
  <si>
    <t xml:space="preserve"> рішення міської ради від 18.12.2017 р. № 879</t>
  </si>
  <si>
    <t>проектно-кошторисна документація, рішення міської ради від 18.12.2017  № 881 (зі змінами), договір, акт виконаних робіт</t>
  </si>
  <si>
    <t>проектно-кошторисна документація, рішення міської ради від 18.12.2017  № 881 (зі змінами), договір</t>
  </si>
  <si>
    <t>рішення міської ради від 18.12.2017. №881 (зі змінами), рахунок, договір</t>
  </si>
  <si>
    <t>рішення міської ради від 18.12.2017. №881 (зі змінами), лист від управління транспорту і зв'язку</t>
  </si>
  <si>
    <t>Пояснення щодо причин розбіжностей між затвердженими та досягнутими результативними показниками: протягом 2018 р. було придбано 3 шт. електронних табло. У зв'язку з відсутністю фінансування у грудні (відсутність фактичних надходжень спеціального фонду для забезпечення фінансування даного заходу ), оплата електронних табло (10 шт.) планується на початку 2019 р.</t>
  </si>
  <si>
    <t xml:space="preserve">Пояснення щодо причин розбіжностей між затвердженими та досягнутими результативними показниками: КП «ЕМЗО «Міськсвітло» з 4-х ПКД на світлофорні об’єкти,на які було виділені кошти у 2018 році, виготовлено 2:  по вул. Параджанова, 72 (15,0 тис.грн.) і Князів Острозьких та Шевченка (30,0 тис.грн.). Оскільки були виготовлені не всі заплановані ПКД по світлофорним об’єктам, відбулося зменшення показника -середні витрати на виготовлення однієї ПКД.                                                                          Будівництво світлофорного об'єкту по Київському шосе, 126 здійснено у 2018 р., але у зв'язку з відсутністю фінансування у грудні 2018 р. (відсутність фактичних надходжень спеціального фонду для забезпечення фінансування даного заходу) використані тільки кошти в розмірі авансового платежу (30%), сума укладеного договору 618223,64 грн. Кінцева оплата по об'єкту планується у січні 2019 р.
</t>
  </si>
  <si>
    <t xml:space="preserve">Пояснення щодо причин розбіжностей між затвердженими та досягнутими результативними показниками: КП «ЕМЗО «Міськсвітло» з 4-х ПКД на світлофорні об’єкти,на які було виділені кошти у 2018 році, виготовлено 2:  по вул. Параджанова, 72 (15,0 тис.грн.) і Князів Острозьких та Шевченка (30,0 тис.грн.). ПКД : просп.. Миру та вул. Богунської - знаходиться на доопрацюванні у проектній організації, у зв'язку із зауваженнями УПП в Житомирській обл., а по Чуднівській, 113 - знаходиться на погодженні в УПП в Житомирській обл.
 Будівництво світлофорного об'єкту по Київському шосе, 126 розпочато, після одержання авансу на придбання матеріалів, але кінцева оплата за об'єкт буде здійснена на початку 2019 р., у зв'язку з відсутністю фінансування у грудні 2018 р. (відсутність фактичних надходжень спеціального фонду для забезпечення фінансування даного заходу.)
</t>
  </si>
  <si>
    <t xml:space="preserve">Пояснення щодо причин розбіжностей між затвердженими та досягнутими результативними показниками: зменшення показника  середні витрати на будівництво одного острівця безпеки для пішоходів в м. Житомирі пов'язано з тим, що у 2018 р. було оплачено ПКД, роботи не проводились. Зменшення показника середні витрати на виготовлення однієї ПКД пов'язано з тим, що  у 2018 році не бло сплачено за виготовлену ПКД на будівництво острівців безпеки для пішоходів в м. Житомирі по проспекту Миру (відсутність фінансування у грудні 2018 р., у зв'язку з відсутністю фактичних надходжень спеціального фонду для забезпечення фінансування даного заходу), оплата планується на початку 2019 р.
</t>
  </si>
  <si>
    <t>Пояснення щодо причин розбіжностей між затвердженими та досягнутими результативними показниками: КП «ЕМЗО «Міськсвітло» було сплачено авансовий платіж (30%) за  роботи з «Організації дорожнього руху по вул. Козацькій в м. Житомирі (вул. Вільський шлях до Проспекту Миру в частині реконструкції зміни напрямів руху)». У зв’язку з тим, що у грудні  2018 р. не було фінансування (відсутність фактичних надходжень спеціального фонду для забезпечення фінансування даного заходу) кінцева оплата за виконані роботи, технагляд та авторський нагляд  заплановані на 2019 р.</t>
  </si>
  <si>
    <t>дані бухгалтерського обліку, перелік світлофорних об'єктів</t>
  </si>
  <si>
    <t>дані бухгалтерського обліку, перелік дорожних знаків</t>
  </si>
  <si>
    <t>розрахунок до кошторису, технічний паспорт стану вулиць, КБ-3</t>
  </si>
  <si>
    <t>розрахунок до кошторису, акт виконаних робіт</t>
  </si>
  <si>
    <t>Пашко О.М.</t>
  </si>
</sst>
</file>

<file path=xl/styles.xml><?xml version="1.0" encoding="utf-8"?>
<styleSheet xmlns="http://schemas.openxmlformats.org/spreadsheetml/2006/main">
  <numFmts count="2">
    <numFmt numFmtId="164" formatCode="0.0"/>
    <numFmt numFmtId="165" formatCode="#,##0.0"/>
  </numFmts>
  <fonts count="45">
    <font>
      <sz val="10"/>
      <name val="Arial Cyr"/>
      <family val="2"/>
      <charset val="204"/>
    </font>
    <font>
      <sz val="13"/>
      <name val="Times New Roman"/>
      <family val="1"/>
      <charset val="1"/>
    </font>
    <font>
      <sz val="11"/>
      <name val="Times New Roman"/>
      <family val="1"/>
      <charset val="1"/>
    </font>
    <font>
      <sz val="11"/>
      <color indexed="8"/>
      <name val="Times New Roman"/>
      <family val="1"/>
      <charset val="1"/>
    </font>
    <font>
      <b/>
      <sz val="13"/>
      <color indexed="8"/>
      <name val="Times New Roman"/>
      <family val="1"/>
      <charset val="1"/>
    </font>
    <font>
      <sz val="13"/>
      <color indexed="8"/>
      <name val="Times New Roman"/>
      <family val="1"/>
      <charset val="1"/>
    </font>
    <font>
      <b/>
      <sz val="13"/>
      <name val="Times New Roman"/>
      <family val="1"/>
      <charset val="1"/>
    </font>
    <font>
      <sz val="12"/>
      <name val="Times New Roman"/>
      <family val="1"/>
      <charset val="1"/>
    </font>
    <font>
      <sz val="9"/>
      <name val="Times New Roman"/>
      <family val="1"/>
      <charset val="1"/>
    </font>
    <font>
      <sz val="10"/>
      <color indexed="8"/>
      <name val="Times New Roman"/>
      <family val="1"/>
      <charset val="204"/>
    </font>
    <font>
      <sz val="10"/>
      <name val="Times New Roman"/>
      <family val="1"/>
      <charset val="1"/>
    </font>
    <font>
      <b/>
      <sz val="12"/>
      <color indexed="8"/>
      <name val="Times New Roman"/>
      <family val="1"/>
      <charset val="1"/>
    </font>
    <font>
      <sz val="12"/>
      <color indexed="8"/>
      <name val="Times New Roman"/>
      <family val="1"/>
      <charset val="1"/>
    </font>
    <font>
      <sz val="8"/>
      <color indexed="8"/>
      <name val="Times New Roman"/>
      <family val="1"/>
      <charset val="1"/>
    </font>
    <font>
      <b/>
      <i/>
      <sz val="9"/>
      <name val="Times New Roman"/>
      <family val="1"/>
      <charset val="1"/>
    </font>
    <font>
      <sz val="12"/>
      <name val="Times New Roman"/>
      <family val="1"/>
      <charset val="204"/>
    </font>
    <font>
      <sz val="10"/>
      <color indexed="8"/>
      <name val="Times New Roman"/>
      <family val="1"/>
      <charset val="1"/>
    </font>
    <font>
      <sz val="13"/>
      <name val="Times New Roman"/>
      <family val="1"/>
      <charset val="204"/>
    </font>
    <font>
      <b/>
      <sz val="13"/>
      <name val="Times New Roman"/>
      <family val="1"/>
      <charset val="204"/>
    </font>
    <font>
      <u/>
      <sz val="13"/>
      <name val="Times New Roman"/>
      <family val="1"/>
      <charset val="1"/>
    </font>
    <font>
      <sz val="13"/>
      <color indexed="8"/>
      <name val="Times New Roman"/>
      <family val="1"/>
      <charset val="204"/>
    </font>
    <font>
      <b/>
      <sz val="13"/>
      <color indexed="8"/>
      <name val="Times New Roman"/>
      <family val="1"/>
      <charset val="204"/>
    </font>
    <font>
      <b/>
      <vertAlign val="superscript"/>
      <sz val="13"/>
      <color indexed="16"/>
      <name val="Times New Roman"/>
      <family val="1"/>
      <charset val="204"/>
    </font>
    <font>
      <i/>
      <sz val="13"/>
      <color indexed="8"/>
      <name val="Times New Roman"/>
      <family val="1"/>
      <charset val="204"/>
    </font>
    <font>
      <vertAlign val="superscript"/>
      <sz val="13"/>
      <color indexed="16"/>
      <name val="Times New Roman"/>
      <family val="1"/>
      <charset val="204"/>
    </font>
    <font>
      <sz val="13"/>
      <color indexed="16"/>
      <name val="Times New Roman"/>
      <family val="1"/>
      <charset val="204"/>
    </font>
    <font>
      <i/>
      <sz val="12"/>
      <name val="Times New Roman"/>
      <family val="1"/>
      <charset val="204"/>
    </font>
    <font>
      <b/>
      <i/>
      <sz val="12"/>
      <name val="Times New Roman"/>
      <family val="1"/>
      <charset val="204"/>
    </font>
    <font>
      <b/>
      <i/>
      <u/>
      <sz val="13"/>
      <name val="Times New Roman"/>
      <family val="1"/>
      <charset val="204"/>
    </font>
    <font>
      <sz val="14"/>
      <name val="Times New Roman"/>
      <family val="1"/>
      <charset val="1"/>
    </font>
    <font>
      <b/>
      <sz val="14"/>
      <color indexed="8"/>
      <name val="Times New Roman"/>
      <family val="1"/>
      <charset val="1"/>
    </font>
    <font>
      <sz val="14"/>
      <color indexed="8"/>
      <name val="Times New Roman"/>
      <family val="1"/>
      <charset val="1"/>
    </font>
    <font>
      <b/>
      <sz val="14"/>
      <name val="Times New Roman"/>
      <family val="1"/>
      <charset val="1"/>
    </font>
    <font>
      <b/>
      <sz val="11"/>
      <name val="Times New Roman"/>
      <family val="1"/>
      <charset val="1"/>
    </font>
    <font>
      <i/>
      <sz val="10"/>
      <color indexed="8"/>
      <name val="Times New Roman"/>
      <family val="1"/>
      <charset val="204"/>
    </font>
    <font>
      <i/>
      <sz val="10"/>
      <name val="Arial Cyr"/>
      <family val="2"/>
      <charset val="204"/>
    </font>
    <font>
      <b/>
      <i/>
      <sz val="12"/>
      <name val="Times New Roman"/>
      <family val="1"/>
      <charset val="1"/>
    </font>
    <font>
      <sz val="12"/>
      <name val="Arial Cyr"/>
      <family val="2"/>
      <charset val="204"/>
    </font>
    <font>
      <sz val="13"/>
      <name val="Arial Cyr"/>
      <family val="2"/>
      <charset val="204"/>
    </font>
    <font>
      <b/>
      <i/>
      <sz val="13"/>
      <name val="Times New Roman"/>
      <family val="1"/>
      <charset val="204"/>
    </font>
    <font>
      <b/>
      <sz val="13"/>
      <name val="Arial Cyr"/>
      <family val="2"/>
      <charset val="204"/>
    </font>
    <font>
      <b/>
      <i/>
      <u/>
      <sz val="14"/>
      <name val="Times New Roman"/>
      <family val="1"/>
      <charset val="204"/>
    </font>
    <font>
      <b/>
      <sz val="14"/>
      <name val="Arial Cyr"/>
      <family val="2"/>
      <charset val="204"/>
    </font>
    <font>
      <sz val="10"/>
      <name val="Arial Cyr"/>
      <family val="2"/>
      <charset val="204"/>
    </font>
    <font>
      <vertAlign val="superscript"/>
      <sz val="14"/>
      <color indexed="16"/>
      <name val="Times New Roman"/>
      <family val="1"/>
      <charset val="1"/>
    </font>
  </fonts>
  <fills count="3">
    <fill>
      <patternFill patternType="none"/>
    </fill>
    <fill>
      <patternFill patternType="gray125"/>
    </fill>
    <fill>
      <patternFill patternType="solid">
        <fgColor indexed="9"/>
        <bgColor indexed="64"/>
      </patternFill>
    </fill>
  </fills>
  <borders count="2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8"/>
      </left>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8"/>
      </left>
      <right/>
      <top style="thin">
        <color indexed="8"/>
      </top>
      <bottom style="thin">
        <color indexed="64"/>
      </bottom>
      <diagonal/>
    </border>
    <border>
      <left style="thin">
        <color indexed="64"/>
      </left>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339">
    <xf numFmtId="0" fontId="0" fillId="0" borderId="0" xfId="0"/>
    <xf numFmtId="0" fontId="1" fillId="0" borderId="0" xfId="0" applyFont="1" applyProtection="1"/>
    <xf numFmtId="0" fontId="2" fillId="0" borderId="0" xfId="0" applyFont="1" applyProtection="1"/>
    <xf numFmtId="0" fontId="3" fillId="0" borderId="0" xfId="0" applyFont="1" applyAlignment="1" applyProtection="1"/>
    <xf numFmtId="0" fontId="3" fillId="0" borderId="0" xfId="0" applyFont="1" applyProtection="1"/>
    <xf numFmtId="0" fontId="2" fillId="0" borderId="0" xfId="0" applyFont="1" applyBorder="1" applyProtection="1"/>
    <xf numFmtId="0" fontId="1" fillId="0" borderId="0" xfId="0" applyFont="1" applyAlignment="1" applyProtection="1">
      <alignment horizontal="center"/>
    </xf>
    <xf numFmtId="0" fontId="6" fillId="0" borderId="0" xfId="0" applyFont="1" applyAlignment="1" applyProtection="1">
      <alignment horizontal="center"/>
    </xf>
    <xf numFmtId="0" fontId="4" fillId="0" borderId="0" xfId="0" applyFont="1" applyAlignment="1" applyProtection="1">
      <alignment vertical="center" wrapText="1"/>
    </xf>
    <xf numFmtId="0" fontId="8" fillId="0" borderId="0" xfId="0" applyFont="1" applyBorder="1" applyAlignment="1" applyProtection="1">
      <alignment horizontal="center"/>
    </xf>
    <xf numFmtId="0" fontId="5" fillId="0" borderId="1" xfId="0" applyFont="1" applyBorder="1" applyAlignment="1" applyProtection="1">
      <alignment horizontal="center" vertical="center" wrapText="1"/>
    </xf>
    <xf numFmtId="0" fontId="10" fillId="0" borderId="0" xfId="0" applyFont="1" applyBorder="1" applyAlignment="1" applyProtection="1">
      <alignment horizontal="center"/>
    </xf>
    <xf numFmtId="0" fontId="5" fillId="0" borderId="1" xfId="0" applyFont="1" applyFill="1" applyBorder="1" applyAlignment="1" applyProtection="1">
      <alignment horizontal="center" vertical="center" wrapText="1"/>
    </xf>
    <xf numFmtId="0" fontId="1" fillId="0" borderId="0" xfId="0" applyFont="1" applyBorder="1" applyProtection="1"/>
    <xf numFmtId="0" fontId="11" fillId="0" borderId="0" xfId="0" applyFont="1" applyBorder="1" applyAlignment="1" applyProtection="1">
      <alignment horizontal="center" vertical="center"/>
    </xf>
    <xf numFmtId="0" fontId="10" fillId="0" borderId="0" xfId="0" applyFont="1" applyAlignment="1" applyProtection="1">
      <protection locked="0"/>
    </xf>
    <xf numFmtId="0" fontId="10" fillId="0" borderId="0" xfId="0" applyFont="1" applyProtection="1">
      <protection locked="0"/>
    </xf>
    <xf numFmtId="0" fontId="15" fillId="0" borderId="0" xfId="0" applyFont="1" applyProtection="1"/>
    <xf numFmtId="0" fontId="1" fillId="0" borderId="0" xfId="0" applyFont="1" applyAlignment="1" applyProtection="1">
      <protection locked="0"/>
    </xf>
    <xf numFmtId="0" fontId="17" fillId="0" borderId="0" xfId="0" applyFont="1" applyAlignment="1" applyProtection="1">
      <alignment horizontal="center"/>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20" fillId="0" borderId="0" xfId="0" applyFont="1" applyAlignment="1" applyProtection="1">
      <alignment horizontal="left" vertical="center"/>
    </xf>
    <xf numFmtId="0" fontId="20" fillId="0" borderId="0" xfId="0" applyFont="1" applyFill="1" applyBorder="1" applyAlignment="1" applyProtection="1">
      <alignment horizontal="center" vertical="top" wrapText="1"/>
    </xf>
    <xf numFmtId="0" fontId="17" fillId="0" borderId="0" xfId="0" applyFont="1"/>
    <xf numFmtId="0" fontId="20" fillId="0" borderId="0" xfId="0" applyFont="1" applyAlignment="1" applyProtection="1">
      <alignment vertical="center" wrapText="1"/>
    </xf>
    <xf numFmtId="0" fontId="20" fillId="0" borderId="0"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19" fillId="0" borderId="0" xfId="0" applyFont="1" applyBorder="1" applyAlignment="1" applyProtection="1">
      <protection locked="0"/>
    </xf>
    <xf numFmtId="0" fontId="1" fillId="0" borderId="0" xfId="0" applyFont="1" applyBorder="1" applyAlignment="1" applyProtection="1">
      <protection locked="0"/>
    </xf>
    <xf numFmtId="0" fontId="1" fillId="0" borderId="0" xfId="0" applyFont="1" applyBorder="1" applyAlignment="1" applyProtection="1">
      <alignment horizontal="left"/>
      <protection locked="0"/>
    </xf>
    <xf numFmtId="49" fontId="17" fillId="0" borderId="0" xfId="0" applyNumberFormat="1" applyFont="1" applyAlignment="1" applyProtection="1">
      <alignment horizontal="center"/>
    </xf>
    <xf numFmtId="0" fontId="20" fillId="0" borderId="0" xfId="0" applyFont="1" applyFill="1" applyBorder="1" applyAlignment="1" applyProtection="1">
      <alignment horizontal="center" wrapText="1"/>
    </xf>
    <xf numFmtId="0" fontId="20" fillId="0" borderId="0" xfId="0" applyFont="1" applyBorder="1" applyAlignment="1" applyProtection="1">
      <alignment vertical="center"/>
    </xf>
    <xf numFmtId="0" fontId="20" fillId="0" borderId="0" xfId="0" applyFont="1" applyBorder="1" applyAlignment="1" applyProtection="1">
      <alignment horizontal="center" vertical="center"/>
    </xf>
    <xf numFmtId="0" fontId="17" fillId="0" borderId="0" xfId="0" applyFont="1" applyAlignment="1" applyProtection="1">
      <protection locked="0"/>
    </xf>
    <xf numFmtId="0" fontId="17" fillId="0" borderId="0" xfId="0" applyFont="1" applyProtection="1"/>
    <xf numFmtId="0" fontId="17" fillId="0" borderId="7" xfId="0" applyFont="1" applyBorder="1" applyAlignment="1" applyProtection="1">
      <alignment horizontal="center"/>
    </xf>
    <xf numFmtId="0" fontId="20" fillId="0" borderId="1" xfId="0" applyFont="1" applyBorder="1" applyAlignment="1" applyProtection="1">
      <alignment horizontal="center" vertical="center" wrapText="1"/>
    </xf>
    <xf numFmtId="0" fontId="16" fillId="0" borderId="5" xfId="0" applyFont="1" applyBorder="1" applyAlignment="1" applyProtection="1">
      <alignment horizontal="center" vertical="center" wrapText="1"/>
    </xf>
    <xf numFmtId="0" fontId="20" fillId="0" borderId="1" xfId="0" applyFont="1" applyBorder="1" applyAlignment="1" applyProtection="1">
      <alignment horizontal="center" vertical="center" wrapText="1"/>
      <protection locked="0"/>
    </xf>
    <xf numFmtId="0" fontId="23" fillId="0" borderId="1" xfId="0" applyFont="1" applyBorder="1" applyAlignment="1" applyProtection="1">
      <alignment horizontal="center" vertical="center" wrapText="1"/>
    </xf>
    <xf numFmtId="0" fontId="20" fillId="0" borderId="0" xfId="0" applyFont="1" applyBorder="1" applyAlignment="1" applyProtection="1">
      <alignment horizontal="center" vertical="top" wrapText="1"/>
      <protection locked="0"/>
    </xf>
    <xf numFmtId="0" fontId="20" fillId="0" borderId="0" xfId="0" applyFont="1" applyBorder="1" applyAlignment="1" applyProtection="1">
      <alignment vertical="top" wrapText="1"/>
      <protection locked="0"/>
    </xf>
    <xf numFmtId="0" fontId="17" fillId="0" borderId="0" xfId="0" applyFont="1" applyProtection="1">
      <protection locked="0"/>
    </xf>
    <xf numFmtId="0" fontId="25" fillId="0" borderId="0" xfId="0" applyFont="1" applyBorder="1" applyProtection="1"/>
    <xf numFmtId="0" fontId="16" fillId="0" borderId="8" xfId="0" applyFont="1" applyBorder="1" applyAlignment="1" applyProtection="1">
      <alignment horizontal="center" vertical="center" wrapText="1"/>
    </xf>
    <xf numFmtId="0" fontId="16" fillId="0" borderId="6"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16" fillId="0" borderId="7"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1"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6" fillId="0" borderId="4" xfId="0" applyFont="1" applyBorder="1" applyAlignment="1" applyProtection="1">
      <alignment horizontal="center" vertical="center" wrapText="1"/>
    </xf>
    <xf numFmtId="0" fontId="1" fillId="0" borderId="5" xfId="0" applyFont="1" applyBorder="1" applyProtection="1"/>
    <xf numFmtId="0" fontId="10" fillId="0" borderId="5" xfId="0" applyFont="1" applyBorder="1" applyAlignment="1">
      <alignment horizontal="left" wrapText="1"/>
    </xf>
    <xf numFmtId="4" fontId="10" fillId="0" borderId="5" xfId="0" applyNumberFormat="1" applyFont="1" applyBorder="1" applyProtection="1">
      <protection locked="0"/>
    </xf>
    <xf numFmtId="0" fontId="29" fillId="0" borderId="0" xfId="0" applyFont="1" applyProtection="1"/>
    <xf numFmtId="0" fontId="30" fillId="0" borderId="0" xfId="0" applyFont="1" applyAlignment="1" applyProtection="1"/>
    <xf numFmtId="0" fontId="30" fillId="0" borderId="0" xfId="0" applyFont="1" applyAlignment="1" applyProtection="1">
      <alignment horizontal="center"/>
    </xf>
    <xf numFmtId="0" fontId="31" fillId="0" borderId="0" xfId="0" applyFont="1" applyAlignment="1" applyProtection="1"/>
    <xf numFmtId="49" fontId="32" fillId="0" borderId="7" xfId="0" applyNumberFormat="1" applyFont="1" applyBorder="1" applyAlignment="1" applyProtection="1">
      <alignment horizontal="center" wrapText="1"/>
    </xf>
    <xf numFmtId="49" fontId="30" fillId="0" borderId="7" xfId="0" applyNumberFormat="1" applyFont="1" applyBorder="1" applyAlignment="1" applyProtection="1"/>
    <xf numFmtId="49" fontId="32" fillId="0" borderId="7" xfId="0" applyNumberFormat="1" applyFont="1" applyBorder="1" applyProtection="1"/>
    <xf numFmtId="0" fontId="9" fillId="0" borderId="1" xfId="0" applyFont="1" applyBorder="1" applyAlignment="1" applyProtection="1">
      <alignment horizontal="center" vertical="top" wrapText="1"/>
    </xf>
    <xf numFmtId="0" fontId="20" fillId="0" borderId="8" xfId="0" applyFont="1" applyBorder="1" applyAlignment="1" applyProtection="1">
      <alignment horizontal="center" vertical="center" wrapText="1"/>
      <protection locked="0"/>
    </xf>
    <xf numFmtId="0" fontId="20" fillId="0" borderId="6" xfId="0" applyFont="1" applyBorder="1" applyAlignment="1" applyProtection="1">
      <alignment horizontal="center" vertical="center" wrapText="1"/>
      <protection locked="0"/>
    </xf>
    <xf numFmtId="0" fontId="9" fillId="0" borderId="9" xfId="0" applyFont="1" applyBorder="1" applyAlignment="1" applyProtection="1">
      <alignment horizontal="center" vertical="top" wrapText="1"/>
    </xf>
    <xf numFmtId="0" fontId="20" fillId="0" borderId="2" xfId="0" applyFont="1" applyBorder="1" applyAlignment="1" applyProtection="1">
      <alignment horizontal="center" vertical="center" wrapText="1"/>
      <protection locked="0"/>
    </xf>
    <xf numFmtId="0" fontId="20" fillId="0" borderId="2" xfId="0" applyFont="1" applyBorder="1" applyAlignment="1" applyProtection="1">
      <alignment horizontal="center" vertical="center" wrapText="1"/>
    </xf>
    <xf numFmtId="0" fontId="7" fillId="0" borderId="5" xfId="0" applyFont="1" applyBorder="1" applyAlignment="1">
      <alignment wrapText="1"/>
    </xf>
    <xf numFmtId="0" fontId="20" fillId="0" borderId="2" xfId="0" applyFont="1" applyBorder="1" applyAlignment="1" applyProtection="1">
      <alignment horizontal="left" vertical="center" wrapText="1"/>
      <protection locked="0"/>
    </xf>
    <xf numFmtId="0" fontId="20" fillId="0" borderId="4"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xf>
    <xf numFmtId="0" fontId="15" fillId="0" borderId="5" xfId="0" applyFont="1" applyBorder="1" applyProtection="1"/>
    <xf numFmtId="0" fontId="33" fillId="0" borderId="0" xfId="0" applyFont="1" applyBorder="1" applyAlignment="1" applyProtection="1"/>
    <xf numFmtId="0" fontId="2" fillId="0" borderId="0" xfId="0" applyFont="1" applyAlignment="1" applyProtection="1">
      <alignment horizontal="center"/>
    </xf>
    <xf numFmtId="164" fontId="5" fillId="0" borderId="10" xfId="0" applyNumberFormat="1" applyFont="1" applyBorder="1" applyAlignment="1" applyProtection="1">
      <alignment horizontal="center" vertical="center" wrapText="1"/>
      <protection locked="0"/>
    </xf>
    <xf numFmtId="164" fontId="1" fillId="0" borderId="6" xfId="0" applyNumberFormat="1" applyFont="1" applyBorder="1" applyAlignment="1" applyProtection="1">
      <alignment horizontal="center" vertical="center"/>
      <protection locked="0"/>
    </xf>
    <xf numFmtId="164" fontId="5" fillId="0" borderId="1" xfId="0" applyNumberFormat="1" applyFont="1" applyBorder="1" applyAlignment="1" applyProtection="1">
      <alignment horizontal="center" vertical="center" wrapText="1"/>
      <protection locked="0"/>
    </xf>
    <xf numFmtId="164" fontId="5" fillId="0" borderId="8" xfId="0" applyNumberFormat="1" applyFont="1" applyBorder="1" applyAlignment="1" applyProtection="1">
      <alignment horizontal="center" vertical="center" wrapText="1"/>
      <protection locked="0"/>
    </xf>
    <xf numFmtId="164" fontId="5" fillId="0" borderId="6" xfId="0" applyNumberFormat="1" applyFont="1" applyBorder="1" applyAlignment="1" applyProtection="1">
      <alignment horizontal="center" vertical="center" wrapText="1"/>
      <protection locked="0"/>
    </xf>
    <xf numFmtId="164" fontId="1" fillId="0" borderId="0" xfId="0" applyNumberFormat="1" applyFont="1" applyProtection="1"/>
    <xf numFmtId="0" fontId="34" fillId="0" borderId="2" xfId="0" applyFont="1" applyBorder="1" applyAlignment="1" applyProtection="1">
      <alignment horizontal="left" vertical="center" wrapText="1"/>
      <protection locked="0"/>
    </xf>
    <xf numFmtId="0" fontId="34" fillId="0" borderId="1" xfId="0" applyFont="1" applyBorder="1" applyAlignment="1" applyProtection="1">
      <alignment horizontal="left" vertical="center" wrapText="1"/>
      <protection locked="0"/>
    </xf>
    <xf numFmtId="49" fontId="1" fillId="0" borderId="5" xfId="0" applyNumberFormat="1" applyFont="1" applyFill="1" applyBorder="1" applyAlignment="1" applyProtection="1">
      <alignment horizontal="center" vertical="center"/>
      <protection locked="0"/>
    </xf>
    <xf numFmtId="0" fontId="14" fillId="0" borderId="5" xfId="0" applyFont="1" applyFill="1" applyBorder="1" applyAlignment="1">
      <alignment horizontal="left" vertical="top" wrapText="1"/>
    </xf>
    <xf numFmtId="0" fontId="10" fillId="0" borderId="5" xfId="0" applyFont="1" applyFill="1" applyBorder="1" applyAlignment="1">
      <alignment horizontal="left" wrapText="1"/>
    </xf>
    <xf numFmtId="4" fontId="10" fillId="2" borderId="5" xfId="0" applyNumberFormat="1" applyFont="1" applyFill="1" applyBorder="1" applyAlignment="1" applyProtection="1">
      <alignment horizontal="center"/>
      <protection locked="0"/>
    </xf>
    <xf numFmtId="0" fontId="14" fillId="2" borderId="5" xfId="0" applyFont="1" applyFill="1" applyBorder="1" applyAlignment="1">
      <alignment horizontal="left" vertical="top" wrapText="1"/>
    </xf>
    <xf numFmtId="4" fontId="10" fillId="2" borderId="5" xfId="0" applyNumberFormat="1" applyFont="1" applyFill="1" applyBorder="1" applyAlignment="1" applyProtection="1">
      <alignment horizontal="center" vertical="center"/>
      <protection locked="0"/>
    </xf>
    <xf numFmtId="49" fontId="5" fillId="0" borderId="5" xfId="0" applyNumberFormat="1" applyFont="1" applyBorder="1" applyAlignment="1" applyProtection="1">
      <alignment horizontal="center" vertical="center" wrapText="1"/>
    </xf>
    <xf numFmtId="0" fontId="13" fillId="0" borderId="0" xfId="0" applyFont="1" applyFill="1" applyBorder="1" applyAlignment="1" applyProtection="1">
      <alignment horizontal="center" vertical="top" wrapText="1"/>
      <protection locked="0"/>
    </xf>
    <xf numFmtId="0" fontId="14" fillId="2" borderId="0" xfId="0" applyFont="1" applyFill="1" applyBorder="1" applyAlignment="1">
      <alignment horizontal="left" vertical="top" wrapText="1"/>
    </xf>
    <xf numFmtId="4" fontId="10" fillId="2" borderId="0" xfId="0" applyNumberFormat="1" applyFont="1" applyFill="1" applyBorder="1" applyAlignment="1" applyProtection="1">
      <alignment horizontal="center" vertical="center"/>
      <protection locked="0"/>
    </xf>
    <xf numFmtId="0" fontId="14" fillId="0" borderId="0" xfId="0" applyFont="1" applyFill="1" applyBorder="1" applyAlignment="1">
      <alignment horizontal="left" vertical="top" wrapText="1"/>
    </xf>
    <xf numFmtId="164" fontId="5" fillId="0" borderId="5" xfId="0" applyNumberFormat="1" applyFont="1" applyBorder="1" applyAlignment="1" applyProtection="1">
      <alignment horizontal="center" vertical="center" wrapText="1"/>
    </xf>
    <xf numFmtId="0" fontId="14" fillId="2" borderId="11" xfId="0" applyFont="1" applyFill="1" applyBorder="1" applyAlignment="1">
      <alignment horizontal="left" vertical="top" wrapText="1"/>
    </xf>
    <xf numFmtId="0" fontId="14" fillId="2" borderId="12" xfId="0" applyFont="1" applyFill="1" applyBorder="1" applyAlignment="1">
      <alignment horizontal="left" vertical="top" wrapText="1"/>
    </xf>
    <xf numFmtId="0" fontId="0" fillId="0" borderId="5" xfId="0" applyBorder="1" applyAlignment="1">
      <alignment horizontal="left" vertical="top" wrapText="1"/>
    </xf>
    <xf numFmtId="0" fontId="10" fillId="0" borderId="0" xfId="0" applyFont="1" applyBorder="1" applyAlignment="1" applyProtection="1">
      <alignment horizontal="left"/>
    </xf>
    <xf numFmtId="49" fontId="10" fillId="0" borderId="0" xfId="0" applyNumberFormat="1" applyFont="1" applyFill="1" applyBorder="1" applyAlignment="1" applyProtection="1">
      <alignment horizontal="left" vertical="center"/>
      <protection locked="0"/>
    </xf>
    <xf numFmtId="49" fontId="16" fillId="0" borderId="0" xfId="0" applyNumberFormat="1" applyFont="1" applyBorder="1" applyAlignment="1" applyProtection="1">
      <alignment horizontal="left" vertical="center" wrapText="1"/>
    </xf>
    <xf numFmtId="49" fontId="1" fillId="0" borderId="13" xfId="0" applyNumberFormat="1" applyFont="1" applyBorder="1" applyAlignment="1" applyProtection="1">
      <alignment horizontal="center"/>
      <protection locked="0"/>
    </xf>
    <xf numFmtId="0" fontId="2" fillId="0" borderId="0" xfId="0" applyFont="1" applyBorder="1" applyAlignment="1" applyProtection="1">
      <alignment horizontal="center"/>
    </xf>
    <xf numFmtId="0" fontId="1" fillId="0" borderId="0" xfId="0" applyFont="1" applyAlignment="1" applyProtection="1">
      <alignment vertical="center"/>
    </xf>
    <xf numFmtId="0" fontId="12" fillId="0" borderId="8"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0" fontId="12" fillId="0" borderId="14" xfId="0" applyFont="1" applyFill="1" applyBorder="1" applyAlignment="1" applyProtection="1">
      <alignment horizontal="center" vertical="center" wrapText="1"/>
      <protection locked="0"/>
    </xf>
    <xf numFmtId="0" fontId="1" fillId="0" borderId="0" xfId="0" applyFont="1" applyBorder="1" applyAlignment="1" applyProtection="1">
      <alignment vertical="center"/>
    </xf>
    <xf numFmtId="0" fontId="5" fillId="0" borderId="8" xfId="0" applyFont="1" applyFill="1" applyBorder="1" applyAlignment="1" applyProtection="1">
      <alignment horizontal="center" vertical="center" wrapText="1"/>
    </xf>
    <xf numFmtId="0" fontId="16" fillId="0" borderId="8" xfId="0" applyFont="1" applyFill="1" applyBorder="1" applyAlignment="1" applyProtection="1">
      <alignment horizontal="center" vertical="center" wrapText="1"/>
    </xf>
    <xf numFmtId="0" fontId="10" fillId="0" borderId="5" xfId="0" applyFont="1" applyBorder="1" applyAlignment="1" applyProtection="1">
      <alignment horizontal="center"/>
    </xf>
    <xf numFmtId="0" fontId="12" fillId="0" borderId="0" xfId="0" applyFont="1" applyFill="1" applyBorder="1" applyAlignment="1" applyProtection="1">
      <alignment horizontal="center" vertical="center" wrapText="1"/>
      <protection locked="0"/>
    </xf>
    <xf numFmtId="49" fontId="5" fillId="0" borderId="0" xfId="0" applyNumberFormat="1" applyFont="1" applyBorder="1" applyAlignment="1" applyProtection="1">
      <alignment horizontal="center" vertical="center" wrapText="1"/>
    </xf>
    <xf numFmtId="0" fontId="1" fillId="0" borderId="0" xfId="0" applyNumberFormat="1" applyFont="1" applyBorder="1" applyProtection="1"/>
    <xf numFmtId="0" fontId="1" fillId="0" borderId="5" xfId="0" applyFont="1" applyBorder="1" applyAlignment="1" applyProtection="1">
      <alignment vertical="center" wrapText="1"/>
    </xf>
    <xf numFmtId="4" fontId="7" fillId="2" borderId="5" xfId="0" applyNumberFormat="1" applyFont="1" applyFill="1" applyBorder="1" applyAlignment="1" applyProtection="1">
      <alignment horizontal="center" vertical="center"/>
      <protection locked="0"/>
    </xf>
    <xf numFmtId="4" fontId="7" fillId="2" borderId="15" xfId="0" applyNumberFormat="1" applyFont="1" applyFill="1" applyBorder="1" applyAlignment="1" applyProtection="1">
      <alignment horizontal="center" vertical="center"/>
      <protection locked="0"/>
    </xf>
    <xf numFmtId="0" fontId="15" fillId="2" borderId="5" xfId="0" applyFont="1" applyFill="1" applyBorder="1" applyAlignment="1">
      <alignment horizontal="center" vertical="center" wrapText="1"/>
    </xf>
    <xf numFmtId="0" fontId="12" fillId="0" borderId="14" xfId="0" applyFont="1" applyBorder="1" applyAlignment="1" applyProtection="1">
      <alignment horizontal="center" vertical="center" wrapText="1"/>
    </xf>
    <xf numFmtId="0" fontId="12" fillId="0" borderId="3" xfId="0" applyFont="1" applyBorder="1" applyAlignment="1" applyProtection="1">
      <alignment horizontal="center" vertical="center" wrapText="1"/>
      <protection locked="0"/>
    </xf>
    <xf numFmtId="49" fontId="1" fillId="0" borderId="5" xfId="0" applyNumberFormat="1" applyFont="1" applyBorder="1" applyAlignment="1" applyProtection="1">
      <alignment horizontal="center" vertical="center"/>
      <protection locked="0"/>
    </xf>
    <xf numFmtId="4" fontId="7" fillId="2" borderId="5" xfId="0" applyNumberFormat="1" applyFont="1" applyFill="1" applyBorder="1" applyAlignment="1" applyProtection="1">
      <alignment horizontal="center" vertical="center" wrapText="1"/>
      <protection locked="0"/>
    </xf>
    <xf numFmtId="0" fontId="17" fillId="2" borderId="0" xfId="0" applyFont="1" applyFill="1" applyBorder="1" applyAlignment="1">
      <alignment horizontal="center" vertical="top" wrapText="1"/>
    </xf>
    <xf numFmtId="0" fontId="38" fillId="0" borderId="0" xfId="0" applyFont="1" applyBorder="1" applyAlignment="1">
      <alignment horizontal="center" wrapText="1"/>
    </xf>
    <xf numFmtId="0" fontId="5" fillId="0" borderId="14"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17" fillId="0" borderId="0" xfId="0" applyFont="1" applyBorder="1" applyAlignment="1" applyProtection="1">
      <alignment horizontal="left"/>
    </xf>
    <xf numFmtId="0" fontId="17" fillId="0" borderId="0" xfId="0" applyFont="1" applyBorder="1" applyAlignment="1" applyProtection="1">
      <alignment horizontal="right"/>
    </xf>
    <xf numFmtId="0" fontId="12" fillId="0" borderId="11" xfId="0" applyFont="1" applyBorder="1" applyAlignment="1" applyProtection="1">
      <alignment horizontal="center" vertical="center" wrapText="1"/>
    </xf>
    <xf numFmtId="0" fontId="12" fillId="0" borderId="11" xfId="0" applyFont="1" applyFill="1" applyBorder="1" applyAlignment="1" applyProtection="1">
      <alignment horizontal="center" vertical="center" wrapText="1"/>
      <protection locked="0"/>
    </xf>
    <xf numFmtId="0" fontId="12" fillId="0" borderId="22" xfId="0" applyFont="1" applyFill="1" applyBorder="1" applyAlignment="1" applyProtection="1">
      <alignment horizontal="center" vertical="center" wrapText="1"/>
      <protection locked="0"/>
    </xf>
    <xf numFmtId="0" fontId="12" fillId="0" borderId="18" xfId="0" applyFont="1" applyFill="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31" fillId="0" borderId="11" xfId="0" applyFont="1" applyBorder="1" applyAlignment="1" applyProtection="1">
      <alignment horizontal="center" vertical="center" wrapText="1"/>
    </xf>
    <xf numFmtId="49" fontId="29" fillId="0" borderId="5" xfId="0" applyNumberFormat="1" applyFont="1" applyBorder="1" applyAlignment="1" applyProtection="1">
      <alignment horizontal="center" vertical="center"/>
      <protection locked="0"/>
    </xf>
    <xf numFmtId="49" fontId="31" fillId="0" borderId="12" xfId="0" applyNumberFormat="1" applyFont="1" applyBorder="1" applyAlignment="1" applyProtection="1">
      <alignment horizontal="center" vertical="center" wrapText="1"/>
    </xf>
    <xf numFmtId="0" fontId="31" fillId="0" borderId="5" xfId="0" applyFont="1" applyBorder="1" applyAlignment="1" applyProtection="1">
      <alignment horizontal="left" vertical="center" wrapText="1"/>
    </xf>
    <xf numFmtId="164" fontId="31" fillId="0" borderId="5" xfId="0" applyNumberFormat="1" applyFont="1" applyBorder="1" applyAlignment="1" applyProtection="1">
      <alignment horizontal="center" vertical="center" wrapText="1"/>
    </xf>
    <xf numFmtId="0" fontId="29" fillId="0" borderId="5" xfId="0" applyFont="1" applyBorder="1" applyAlignment="1" applyProtection="1">
      <alignment vertical="center" wrapText="1"/>
    </xf>
    <xf numFmtId="0" fontId="31" fillId="0" borderId="20" xfId="0" applyFont="1" applyBorder="1" applyAlignment="1" applyProtection="1">
      <alignment horizontal="center" vertical="center" wrapText="1"/>
    </xf>
    <xf numFmtId="0" fontId="31" fillId="0" borderId="15" xfId="0" applyFont="1" applyBorder="1" applyAlignment="1" applyProtection="1">
      <alignment horizontal="left" vertical="center" wrapText="1"/>
    </xf>
    <xf numFmtId="164" fontId="31" fillId="0" borderId="15" xfId="0" applyNumberFormat="1" applyFont="1" applyBorder="1" applyAlignment="1" applyProtection="1">
      <alignment horizontal="center" vertical="center" wrapText="1"/>
    </xf>
    <xf numFmtId="0" fontId="31" fillId="0" borderId="21" xfId="0" applyFont="1" applyBorder="1" applyAlignment="1" applyProtection="1">
      <alignment horizontal="center" vertical="center" wrapText="1"/>
    </xf>
    <xf numFmtId="0" fontId="31" fillId="0" borderId="16" xfId="0" applyFont="1" applyBorder="1" applyAlignment="1" applyProtection="1">
      <alignment horizontal="left" vertical="center" wrapText="1"/>
    </xf>
    <xf numFmtId="164" fontId="31" fillId="0" borderId="16" xfId="0" applyNumberFormat="1" applyFont="1" applyBorder="1" applyAlignment="1" applyProtection="1">
      <alignment horizontal="center" vertical="center" wrapText="1"/>
    </xf>
    <xf numFmtId="0" fontId="31" fillId="0" borderId="5" xfId="0" applyFont="1" applyBorder="1" applyAlignment="1" applyProtection="1">
      <alignment horizontal="center" vertical="center" wrapText="1"/>
      <protection locked="0"/>
    </xf>
    <xf numFmtId="0" fontId="32" fillId="0" borderId="5" xfId="0" applyFont="1" applyBorder="1" applyAlignment="1" applyProtection="1">
      <alignment horizontal="left" vertical="center" wrapText="1"/>
      <protection locked="0"/>
    </xf>
    <xf numFmtId="0" fontId="29" fillId="0" borderId="5" xfId="0" applyFont="1" applyBorder="1" applyProtection="1"/>
    <xf numFmtId="164" fontId="29" fillId="0" borderId="6" xfId="0" applyNumberFormat="1" applyFont="1" applyBorder="1" applyAlignment="1" applyProtection="1">
      <alignment horizontal="center" vertical="center"/>
      <protection locked="0"/>
    </xf>
    <xf numFmtId="164" fontId="29" fillId="0" borderId="1" xfId="0" applyNumberFormat="1" applyFont="1" applyBorder="1" applyAlignment="1" applyProtection="1">
      <alignment horizontal="center" vertical="center"/>
      <protection locked="0"/>
    </xf>
    <xf numFmtId="0" fontId="31" fillId="0" borderId="5" xfId="0" applyFont="1" applyBorder="1" applyAlignment="1" applyProtection="1">
      <alignment horizontal="center" vertical="center" wrapText="1"/>
    </xf>
    <xf numFmtId="49" fontId="31" fillId="0" borderId="5" xfId="0" applyNumberFormat="1" applyFont="1" applyBorder="1" applyAlignment="1" applyProtection="1">
      <alignment horizontal="center" vertical="center" wrapText="1"/>
    </xf>
    <xf numFmtId="0" fontId="15" fillId="0" borderId="5" xfId="0" applyFont="1" applyBorder="1" applyAlignment="1">
      <alignment horizontal="center" vertical="center"/>
    </xf>
    <xf numFmtId="4" fontId="29" fillId="2" borderId="5" xfId="0" applyNumberFormat="1" applyFont="1" applyFill="1" applyBorder="1" applyAlignment="1" applyProtection="1">
      <alignment horizontal="center" vertical="center"/>
      <protection locked="0"/>
    </xf>
    <xf numFmtId="2" fontId="7" fillId="2" borderId="11" xfId="0" applyNumberFormat="1" applyFont="1" applyFill="1" applyBorder="1" applyAlignment="1">
      <alignment horizontal="center" vertical="center" wrapText="1"/>
    </xf>
    <xf numFmtId="2" fontId="37" fillId="0" borderId="12" xfId="0" applyNumberFormat="1" applyFont="1" applyBorder="1" applyAlignment="1">
      <alignment horizontal="center" vertical="center" wrapText="1"/>
    </xf>
    <xf numFmtId="164" fontId="29" fillId="2" borderId="11" xfId="0" applyNumberFormat="1" applyFont="1" applyFill="1" applyBorder="1" applyAlignment="1">
      <alignment horizontal="center" vertical="center" wrapText="1"/>
    </xf>
    <xf numFmtId="164" fontId="29" fillId="2" borderId="12" xfId="0" applyNumberFormat="1" applyFont="1" applyFill="1" applyBorder="1" applyAlignment="1">
      <alignment horizontal="center" vertical="center" wrapText="1"/>
    </xf>
    <xf numFmtId="49" fontId="15" fillId="2" borderId="24" xfId="0" applyNumberFormat="1" applyFont="1" applyFill="1" applyBorder="1" applyAlignment="1">
      <alignment horizontal="left" vertical="center" wrapText="1"/>
    </xf>
    <xf numFmtId="49" fontId="0" fillId="0" borderId="12" xfId="0" applyNumberFormat="1" applyBorder="1" applyAlignment="1">
      <alignment horizontal="left" vertical="center" wrapText="1"/>
    </xf>
    <xf numFmtId="4" fontId="7" fillId="2" borderId="11" xfId="0" applyNumberFormat="1" applyFont="1" applyFill="1" applyBorder="1" applyAlignment="1" applyProtection="1">
      <alignment horizontal="center" vertical="center" wrapText="1"/>
      <protection locked="0"/>
    </xf>
    <xf numFmtId="4" fontId="7" fillId="2" borderId="12" xfId="0" applyNumberFormat="1" applyFont="1" applyFill="1" applyBorder="1" applyAlignment="1" applyProtection="1">
      <alignment horizontal="center" vertical="center" wrapText="1"/>
      <protection locked="0"/>
    </xf>
    <xf numFmtId="3" fontId="7" fillId="2" borderId="11" xfId="0" applyNumberFormat="1" applyFont="1" applyFill="1" applyBorder="1" applyAlignment="1">
      <alignment horizontal="center" vertical="center" wrapText="1"/>
    </xf>
    <xf numFmtId="0" fontId="37" fillId="0" borderId="12" xfId="0" applyFont="1" applyBorder="1" applyAlignment="1">
      <alignment horizontal="center" vertical="center" wrapText="1"/>
    </xf>
    <xf numFmtId="0" fontId="7" fillId="0" borderId="12" xfId="0" applyFont="1" applyBorder="1" applyAlignment="1">
      <alignment horizontal="left" vertical="top" wrapText="1"/>
    </xf>
    <xf numFmtId="0" fontId="7" fillId="0" borderId="5" xfId="0" applyFont="1" applyBorder="1" applyAlignment="1">
      <alignment horizontal="left" vertical="top" wrapText="1"/>
    </xf>
    <xf numFmtId="0" fontId="26" fillId="2" borderId="12" xfId="0" applyFont="1" applyFill="1" applyBorder="1" applyAlignment="1">
      <alignment horizontal="left" vertical="top" wrapText="1"/>
    </xf>
    <xf numFmtId="0" fontId="27" fillId="2" borderId="5" xfId="0" applyFont="1" applyFill="1" applyBorder="1" applyAlignment="1">
      <alignment horizontal="left" vertical="top" wrapText="1"/>
    </xf>
    <xf numFmtId="2" fontId="7" fillId="2" borderId="5" xfId="0" applyNumberFormat="1" applyFont="1" applyFill="1" applyBorder="1" applyAlignment="1" applyProtection="1">
      <alignment horizontal="center" vertical="center"/>
      <protection locked="0"/>
    </xf>
    <xf numFmtId="0" fontId="26" fillId="2" borderId="24" xfId="0" applyFont="1" applyFill="1" applyBorder="1" applyAlignment="1">
      <alignment horizontal="left" vertical="center" wrapText="1"/>
    </xf>
    <xf numFmtId="0" fontId="27" fillId="2" borderId="12" xfId="0" applyFont="1" applyFill="1" applyBorder="1" applyAlignment="1">
      <alignment horizontal="left" vertical="center" wrapText="1"/>
    </xf>
    <xf numFmtId="1" fontId="7" fillId="2" borderId="5" xfId="0" applyNumberFormat="1" applyFont="1" applyFill="1" applyBorder="1" applyAlignment="1" applyProtection="1">
      <alignment horizontal="center" vertical="center"/>
      <protection locked="0"/>
    </xf>
    <xf numFmtId="4" fontId="10" fillId="2" borderId="5" xfId="0" applyNumberFormat="1" applyFont="1" applyFill="1" applyBorder="1" applyAlignment="1" applyProtection="1">
      <alignment horizontal="center"/>
      <protection locked="0"/>
    </xf>
    <xf numFmtId="0" fontId="7" fillId="2" borderId="12" xfId="0" applyFont="1" applyFill="1" applyBorder="1" applyAlignment="1">
      <alignment horizontal="left" wrapText="1"/>
    </xf>
    <xf numFmtId="0" fontId="7" fillId="2" borderId="5" xfId="0" applyFont="1" applyFill="1" applyBorder="1" applyAlignment="1">
      <alignment horizontal="left" wrapText="1"/>
    </xf>
    <xf numFmtId="0" fontId="10" fillId="2" borderId="5" xfId="0" applyFont="1" applyFill="1" applyBorder="1" applyAlignment="1" applyProtection="1">
      <alignment horizontal="center"/>
      <protection locked="0"/>
    </xf>
    <xf numFmtId="164" fontId="7" fillId="2" borderId="11" xfId="0" applyNumberFormat="1" applyFont="1" applyFill="1" applyBorder="1" applyAlignment="1" applyProtection="1">
      <alignment horizontal="center" vertical="center"/>
      <protection locked="0"/>
    </xf>
    <xf numFmtId="164" fontId="7" fillId="2" borderId="12" xfId="0" applyNumberFormat="1" applyFont="1" applyFill="1" applyBorder="1" applyAlignment="1" applyProtection="1">
      <alignment horizontal="center" vertical="center"/>
      <protection locked="0"/>
    </xf>
    <xf numFmtId="0" fontId="1" fillId="0" borderId="16"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7" fillId="0" borderId="5" xfId="0" applyFont="1" applyBorder="1" applyAlignment="1" applyProtection="1">
      <alignment horizontal="center"/>
      <protection locked="0"/>
    </xf>
    <xf numFmtId="0" fontId="10" fillId="0" borderId="5"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protection locked="0"/>
    </xf>
    <xf numFmtId="0" fontId="16" fillId="0" borderId="5" xfId="0" applyFont="1" applyBorder="1" applyAlignment="1" applyProtection="1">
      <alignment horizontal="center" vertical="center" wrapText="1"/>
    </xf>
    <xf numFmtId="0" fontId="10" fillId="0" borderId="5" xfId="0" applyFont="1" applyBorder="1" applyAlignment="1" applyProtection="1">
      <alignment horizontal="center" wrapText="1"/>
      <protection locked="0"/>
    </xf>
    <xf numFmtId="0" fontId="5" fillId="0" borderId="5" xfId="0" applyFont="1" applyFill="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44" fillId="0" borderId="0" xfId="0" applyFont="1" applyBorder="1" applyAlignment="1" applyProtection="1">
      <alignment horizontal="left" vertical="center"/>
    </xf>
    <xf numFmtId="0" fontId="5" fillId="0" borderId="1"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0" fontId="16" fillId="0" borderId="24" xfId="0" applyFont="1" applyFill="1" applyBorder="1" applyAlignment="1" applyProtection="1">
      <alignment horizontal="center" vertical="center" wrapText="1"/>
    </xf>
    <xf numFmtId="0" fontId="16" fillId="0" borderId="12" xfId="0" applyFont="1" applyFill="1" applyBorder="1" applyAlignment="1" applyProtection="1">
      <alignment horizontal="center" vertical="center" wrapText="1"/>
    </xf>
    <xf numFmtId="0" fontId="31" fillId="0" borderId="5" xfId="0" applyFont="1" applyFill="1" applyBorder="1" applyAlignment="1" applyProtection="1">
      <alignment horizontal="left" vertical="center" wrapText="1"/>
      <protection locked="0"/>
    </xf>
    <xf numFmtId="0" fontId="12" fillId="0" borderId="8" xfId="0" applyFont="1" applyBorder="1" applyAlignment="1" applyProtection="1">
      <alignment horizontal="center" vertical="center" wrapText="1"/>
    </xf>
    <xf numFmtId="0" fontId="32" fillId="0" borderId="24" xfId="0" applyFont="1" applyBorder="1" applyAlignment="1">
      <alignment horizontal="left" vertical="center" wrapText="1"/>
    </xf>
    <xf numFmtId="0" fontId="42" fillId="0" borderId="24" xfId="0" applyFont="1" applyBorder="1" applyAlignment="1">
      <alignment vertical="center"/>
    </xf>
    <xf numFmtId="0" fontId="42" fillId="0" borderId="12" xfId="0" applyFont="1" applyBorder="1" applyAlignment="1">
      <alignment vertical="center"/>
    </xf>
    <xf numFmtId="0" fontId="18" fillId="0" borderId="24" xfId="0" applyFont="1" applyBorder="1" applyAlignment="1">
      <alignment horizontal="left" vertical="center" wrapText="1"/>
    </xf>
    <xf numFmtId="0" fontId="38" fillId="0" borderId="24" xfId="0" applyFont="1" applyBorder="1" applyAlignment="1">
      <alignment vertical="center"/>
    </xf>
    <xf numFmtId="0" fontId="38" fillId="0" borderId="12" xfId="0" applyFont="1" applyBorder="1" applyAlignment="1">
      <alignment vertical="center"/>
    </xf>
    <xf numFmtId="0" fontId="1" fillId="0" borderId="5" xfId="0" applyFont="1" applyBorder="1" applyAlignment="1">
      <alignment horizontal="left"/>
    </xf>
    <xf numFmtId="0" fontId="16" fillId="0" borderId="11"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164" fontId="1" fillId="0" borderId="5" xfId="0" applyNumberFormat="1"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12" fillId="0" borderId="5" xfId="0" applyFont="1" applyBorder="1" applyAlignment="1" applyProtection="1">
      <alignment horizontal="center" vertical="center" wrapText="1"/>
    </xf>
    <xf numFmtId="0" fontId="7" fillId="0" borderId="5"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164" fontId="5" fillId="0" borderId="5" xfId="0" applyNumberFormat="1" applyFont="1" applyBorder="1" applyAlignment="1" applyProtection="1">
      <alignment horizontal="center" vertical="center" wrapText="1"/>
      <protection locked="0"/>
    </xf>
    <xf numFmtId="0" fontId="20" fillId="0" borderId="0" xfId="0" applyFont="1" applyAlignment="1" applyProtection="1">
      <alignment horizontal="left"/>
    </xf>
    <xf numFmtId="164" fontId="1" fillId="0" borderId="5" xfId="0" applyNumberFormat="1" applyFont="1" applyFill="1" applyBorder="1" applyAlignment="1" applyProtection="1">
      <alignment horizontal="center" vertical="center"/>
      <protection locked="0"/>
    </xf>
    <xf numFmtId="0" fontId="5" fillId="0" borderId="1" xfId="0" applyFont="1" applyBorder="1" applyAlignment="1" applyProtection="1">
      <alignment horizontal="center" vertical="center" wrapText="1"/>
    </xf>
    <xf numFmtId="0" fontId="1" fillId="0" borderId="0" xfId="0" applyFont="1" applyBorder="1" applyAlignment="1" applyProtection="1">
      <alignment horizontal="center"/>
    </xf>
    <xf numFmtId="0" fontId="1" fillId="0" borderId="0" xfId="0" applyFont="1" applyBorder="1" applyAlignment="1" applyProtection="1">
      <alignment horizontal="center" vertical="center"/>
    </xf>
    <xf numFmtId="0" fontId="1" fillId="0" borderId="7" xfId="0" applyFont="1" applyBorder="1" applyAlignment="1" applyProtection="1">
      <alignment horizontal="center" vertical="center"/>
    </xf>
    <xf numFmtId="0" fontId="5" fillId="0" borderId="8" xfId="0" applyFont="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6" xfId="0" applyFont="1" applyBorder="1" applyAlignment="1" applyProtection="1">
      <alignment horizontal="center" vertical="center" wrapText="1"/>
    </xf>
    <xf numFmtId="0" fontId="2" fillId="0" borderId="0" xfId="0" applyFont="1" applyBorder="1" applyAlignment="1" applyProtection="1">
      <alignment horizontal="left"/>
    </xf>
    <xf numFmtId="0" fontId="2" fillId="0" borderId="0" xfId="0" applyFont="1" applyBorder="1" applyProtection="1"/>
    <xf numFmtId="0" fontId="32" fillId="0" borderId="0" xfId="0" applyFont="1" applyBorder="1" applyAlignment="1" applyProtection="1">
      <alignment horizontal="right"/>
    </xf>
    <xf numFmtId="0" fontId="19" fillId="0" borderId="0" xfId="0" applyFont="1" applyBorder="1" applyAlignment="1" applyProtection="1">
      <alignment horizontal="left"/>
      <protection locked="0"/>
    </xf>
    <xf numFmtId="0" fontId="5" fillId="0" borderId="15"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49" fontId="19" fillId="0" borderId="0" xfId="0" applyNumberFormat="1" applyFont="1" applyBorder="1" applyAlignment="1" applyProtection="1">
      <alignment horizontal="center"/>
      <protection locked="0"/>
    </xf>
    <xf numFmtId="0" fontId="2" fillId="0" borderId="0" xfId="0" applyFont="1" applyAlignment="1" applyProtection="1">
      <alignment horizontal="center"/>
    </xf>
    <xf numFmtId="0" fontId="28" fillId="0" borderId="0" xfId="0" applyFont="1" applyBorder="1" applyAlignment="1" applyProtection="1">
      <alignment horizontal="left" wrapText="1"/>
      <protection locked="0"/>
    </xf>
    <xf numFmtId="0" fontId="5" fillId="0" borderId="0" xfId="0" applyFont="1" applyAlignment="1" applyProtection="1">
      <alignment horizontal="left"/>
    </xf>
    <xf numFmtId="0" fontId="1" fillId="0" borderId="7" xfId="0" applyFont="1" applyBorder="1" applyAlignment="1" applyProtection="1">
      <alignment horizontal="center"/>
    </xf>
    <xf numFmtId="0" fontId="1" fillId="0" borderId="16" xfId="0" applyFont="1" applyBorder="1" applyAlignment="1" applyProtection="1">
      <alignment horizontal="center" vertical="center"/>
    </xf>
    <xf numFmtId="0" fontId="1" fillId="0" borderId="15" xfId="0" applyFont="1" applyBorder="1" applyAlignment="1" applyProtection="1">
      <alignment horizontal="center" vertical="center"/>
    </xf>
    <xf numFmtId="0" fontId="8" fillId="0" borderId="0" xfId="0" applyFont="1" applyBorder="1" applyAlignment="1" applyProtection="1">
      <alignment horizontal="center"/>
    </xf>
    <xf numFmtId="0" fontId="26" fillId="2" borderId="24" xfId="0" applyFont="1" applyFill="1" applyBorder="1" applyAlignment="1">
      <alignment horizontal="left" vertical="top" wrapText="1"/>
    </xf>
    <xf numFmtId="0" fontId="10" fillId="0" borderId="5" xfId="0" applyFont="1" applyBorder="1" applyAlignment="1" applyProtection="1">
      <alignment horizontal="center"/>
      <protection locked="0"/>
    </xf>
    <xf numFmtId="2" fontId="10" fillId="0" borderId="5" xfId="0" applyNumberFormat="1" applyFont="1" applyBorder="1" applyAlignment="1" applyProtection="1">
      <alignment horizontal="center" vertical="center"/>
      <protection locked="0"/>
    </xf>
    <xf numFmtId="164" fontId="7" fillId="2" borderId="5" xfId="0" applyNumberFormat="1" applyFont="1" applyFill="1" applyBorder="1" applyAlignment="1" applyProtection="1">
      <alignment horizontal="center" vertical="center"/>
      <protection locked="0"/>
    </xf>
    <xf numFmtId="2" fontId="10" fillId="2" borderId="5" xfId="0" applyNumberFormat="1"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4" fontId="7" fillId="2" borderId="11" xfId="0" applyNumberFormat="1" applyFont="1" applyFill="1" applyBorder="1" applyAlignment="1" applyProtection="1">
      <alignment horizontal="center" vertical="center"/>
      <protection locked="0"/>
    </xf>
    <xf numFmtId="0" fontId="17" fillId="2" borderId="24" xfId="0" applyFont="1" applyFill="1" applyBorder="1" applyAlignment="1">
      <alignment horizontal="left" vertical="top" wrapText="1"/>
    </xf>
    <xf numFmtId="0" fontId="38" fillId="0" borderId="24" xfId="0" applyFont="1" applyBorder="1" applyAlignment="1"/>
    <xf numFmtId="0" fontId="38" fillId="0" borderId="12" xfId="0" applyFont="1" applyBorder="1" applyAlignment="1"/>
    <xf numFmtId="4" fontId="10" fillId="0" borderId="5" xfId="0" applyNumberFormat="1" applyFont="1" applyBorder="1" applyAlignment="1" applyProtection="1">
      <alignment horizontal="center"/>
      <protection locked="0"/>
    </xf>
    <xf numFmtId="0" fontId="17" fillId="2" borderId="12" xfId="0" applyFont="1" applyFill="1" applyBorder="1" applyAlignment="1">
      <alignment horizontal="left" vertical="top" wrapText="1"/>
    </xf>
    <xf numFmtId="0" fontId="39" fillId="2" borderId="5" xfId="0" applyFont="1" applyFill="1" applyBorder="1" applyAlignment="1">
      <alignment horizontal="left" vertical="top" wrapText="1"/>
    </xf>
    <xf numFmtId="0" fontId="10" fillId="2" borderId="12" xfId="0" applyFont="1" applyFill="1" applyBorder="1" applyAlignment="1">
      <alignment horizontal="left" wrapText="1"/>
    </xf>
    <xf numFmtId="0" fontId="10" fillId="2" borderId="5" xfId="0" applyFont="1" applyFill="1" applyBorder="1" applyAlignment="1">
      <alignment horizontal="left" wrapText="1"/>
    </xf>
    <xf numFmtId="0" fontId="17" fillId="2" borderId="26" xfId="0" applyFont="1" applyFill="1" applyBorder="1" applyAlignment="1">
      <alignment horizontal="left" vertical="top" wrapText="1"/>
    </xf>
    <xf numFmtId="0" fontId="39" fillId="2" borderId="15" xfId="0" applyFont="1" applyFill="1" applyBorder="1" applyAlignment="1">
      <alignment horizontal="left" vertical="top" wrapText="1"/>
    </xf>
    <xf numFmtId="0" fontId="14" fillId="2" borderId="24" xfId="0" applyFont="1" applyFill="1" applyBorder="1" applyAlignment="1">
      <alignment horizontal="left" vertical="top" wrapText="1"/>
    </xf>
    <xf numFmtId="0" fontId="14" fillId="2" borderId="12" xfId="0" applyFont="1" applyFill="1" applyBorder="1" applyAlignment="1">
      <alignment horizontal="left" vertical="top" wrapText="1"/>
    </xf>
    <xf numFmtId="0" fontId="14" fillId="2" borderId="11" xfId="0" applyFont="1" applyFill="1" applyBorder="1" applyAlignment="1">
      <alignment horizontal="left" vertical="top" wrapText="1"/>
    </xf>
    <xf numFmtId="0" fontId="15" fillId="2" borderId="24" xfId="0" applyFont="1" applyFill="1" applyBorder="1" applyAlignment="1">
      <alignment horizontal="left" vertical="top" wrapText="1"/>
    </xf>
    <xf numFmtId="0" fontId="15" fillId="2" borderId="12" xfId="0" applyFont="1" applyFill="1" applyBorder="1" applyAlignment="1">
      <alignment horizontal="left" vertical="top" wrapText="1"/>
    </xf>
    <xf numFmtId="165" fontId="7" fillId="2" borderId="5" xfId="0" applyNumberFormat="1" applyFont="1" applyFill="1" applyBorder="1" applyAlignment="1" applyProtection="1">
      <alignment horizontal="center" vertical="center"/>
      <protection locked="0"/>
    </xf>
    <xf numFmtId="0" fontId="17" fillId="2" borderId="24" xfId="0" applyFont="1" applyFill="1" applyBorder="1" applyAlignment="1">
      <alignment horizontal="center" vertical="top" wrapText="1"/>
    </xf>
    <xf numFmtId="0" fontId="39" fillId="2" borderId="24" xfId="0" applyFont="1" applyFill="1" applyBorder="1" applyAlignment="1">
      <alignment horizontal="center" vertical="top" wrapText="1"/>
    </xf>
    <xf numFmtId="0" fontId="39" fillId="2" borderId="12" xfId="0" applyFont="1" applyFill="1" applyBorder="1" applyAlignment="1">
      <alignment horizontal="center" vertical="top" wrapText="1"/>
    </xf>
    <xf numFmtId="0" fontId="38" fillId="0" borderId="24" xfId="0" applyFont="1" applyBorder="1" applyAlignment="1">
      <alignment horizontal="center"/>
    </xf>
    <xf numFmtId="0" fontId="38" fillId="0" borderId="12" xfId="0" applyFont="1" applyBorder="1" applyAlignment="1">
      <alignment horizontal="center"/>
    </xf>
    <xf numFmtId="0" fontId="18" fillId="0" borderId="24" xfId="0" applyFont="1" applyBorder="1" applyAlignment="1">
      <alignment horizontal="left" wrapText="1"/>
    </xf>
    <xf numFmtId="0" fontId="7" fillId="2" borderId="5" xfId="0" applyFont="1" applyFill="1" applyBorder="1" applyAlignment="1" applyProtection="1">
      <alignment horizontal="center"/>
      <protection locked="0"/>
    </xf>
    <xf numFmtId="164" fontId="15" fillId="2" borderId="11" xfId="0" applyNumberFormat="1" applyFont="1" applyFill="1" applyBorder="1" applyAlignment="1">
      <alignment horizontal="center" vertical="center" wrapText="1"/>
    </xf>
    <xf numFmtId="164" fontId="15" fillId="2" borderId="12" xfId="0" applyNumberFormat="1" applyFont="1" applyFill="1" applyBorder="1" applyAlignment="1">
      <alignment horizontal="center" vertical="center" wrapText="1"/>
    </xf>
    <xf numFmtId="0" fontId="17" fillId="0" borderId="24" xfId="0" applyNumberFormat="1" applyFont="1" applyBorder="1" applyAlignment="1" applyProtection="1">
      <alignment horizontal="center" vertical="top" wrapText="1"/>
    </xf>
    <xf numFmtId="0" fontId="0" fillId="0" borderId="24" xfId="0" applyFont="1" applyBorder="1" applyAlignment="1">
      <alignment horizontal="center" vertical="top" wrapText="1"/>
    </xf>
    <xf numFmtId="0" fontId="0" fillId="0" borderId="12" xfId="0" applyFont="1" applyBorder="1" applyAlignment="1">
      <alignment horizontal="center" vertical="top" wrapText="1"/>
    </xf>
    <xf numFmtId="1" fontId="7" fillId="2" borderId="11" xfId="0" applyNumberFormat="1" applyFont="1" applyFill="1" applyBorder="1" applyAlignment="1">
      <alignment horizontal="center" vertical="center" wrapText="1"/>
    </xf>
    <xf numFmtId="1" fontId="37" fillId="0" borderId="12" xfId="0" applyNumberFormat="1" applyFont="1" applyBorder="1" applyAlignment="1">
      <alignment horizontal="center" vertical="center" wrapText="1"/>
    </xf>
    <xf numFmtId="0" fontId="36" fillId="2" borderId="11" xfId="0" applyFont="1" applyFill="1" applyBorder="1" applyAlignment="1">
      <alignment horizontal="left" vertical="top" wrapText="1"/>
    </xf>
    <xf numFmtId="0" fontId="36" fillId="2" borderId="12" xfId="0" applyFont="1" applyFill="1" applyBorder="1" applyAlignment="1">
      <alignment horizontal="left" vertical="top" wrapText="1"/>
    </xf>
    <xf numFmtId="0" fontId="18" fillId="2" borderId="24" xfId="0" applyFont="1" applyFill="1" applyBorder="1" applyAlignment="1">
      <alignment horizontal="left" vertical="top" wrapText="1"/>
    </xf>
    <xf numFmtId="0" fontId="40" fillId="0" borderId="24" xfId="0" applyFont="1" applyBorder="1" applyAlignment="1">
      <alignment horizontal="left" vertical="top" wrapText="1"/>
    </xf>
    <xf numFmtId="0" fontId="40" fillId="0" borderId="12" xfId="0" applyFont="1" applyBorder="1" applyAlignment="1">
      <alignment horizontal="left" vertical="top" wrapText="1"/>
    </xf>
    <xf numFmtId="0" fontId="0" fillId="0" borderId="12" xfId="0" applyBorder="1" applyAlignment="1">
      <alignment horizontal="left" vertical="top" wrapText="1"/>
    </xf>
    <xf numFmtId="0" fontId="35" fillId="0" borderId="12" xfId="0" applyFont="1" applyBorder="1" applyAlignment="1">
      <alignment horizontal="left" vertical="center" wrapText="1"/>
    </xf>
    <xf numFmtId="0" fontId="0" fillId="0" borderId="11" xfId="0" applyBorder="1" applyAlignment="1">
      <alignment horizontal="left" vertical="top" wrapText="1"/>
    </xf>
    <xf numFmtId="49" fontId="26" fillId="2" borderId="24" xfId="0" applyNumberFormat="1" applyFont="1" applyFill="1" applyBorder="1" applyAlignment="1">
      <alignment horizontal="left" vertical="center" wrapText="1"/>
    </xf>
    <xf numFmtId="49" fontId="35" fillId="0" borderId="12" xfId="0" applyNumberFormat="1" applyFont="1" applyBorder="1" applyAlignment="1">
      <alignment horizontal="left" vertical="center" wrapText="1"/>
    </xf>
    <xf numFmtId="0" fontId="7" fillId="2" borderId="11" xfId="0" applyFont="1" applyFill="1" applyBorder="1" applyAlignment="1">
      <alignment horizontal="center" vertical="center" wrapText="1"/>
    </xf>
    <xf numFmtId="49" fontId="15" fillId="2" borderId="24" xfId="0" applyNumberFormat="1" applyFont="1" applyFill="1" applyBorder="1" applyAlignment="1">
      <alignment horizontal="left" vertical="top" wrapText="1"/>
    </xf>
    <xf numFmtId="4" fontId="7" fillId="2" borderId="20" xfId="0" applyNumberFormat="1" applyFont="1" applyFill="1" applyBorder="1" applyAlignment="1" applyProtection="1">
      <alignment horizontal="center" vertical="center" wrapText="1"/>
      <protection locked="0"/>
    </xf>
    <xf numFmtId="4" fontId="7" fillId="2" borderId="26" xfId="0" applyNumberFormat="1" applyFont="1" applyFill="1" applyBorder="1" applyAlignment="1" applyProtection="1">
      <alignment horizontal="center" vertical="center" wrapText="1"/>
      <protection locked="0"/>
    </xf>
    <xf numFmtId="0" fontId="1" fillId="0" borderId="24" xfId="0" applyNumberFormat="1" applyFont="1" applyBorder="1" applyAlignment="1" applyProtection="1">
      <alignment horizontal="left" vertical="top" wrapText="1"/>
    </xf>
    <xf numFmtId="0" fontId="0" fillId="0" borderId="24" xfId="0" applyBorder="1" applyAlignment="1">
      <alignment horizontal="left" vertical="top" wrapText="1"/>
    </xf>
    <xf numFmtId="164" fontId="7" fillId="2" borderId="11" xfId="0" applyNumberFormat="1" applyFont="1" applyFill="1" applyBorder="1" applyAlignment="1">
      <alignment horizontal="center" vertical="center" wrapText="1"/>
    </xf>
    <xf numFmtId="164" fontId="7" fillId="2" borderId="12" xfId="0" applyNumberFormat="1" applyFont="1" applyFill="1" applyBorder="1" applyAlignment="1">
      <alignment horizontal="center" vertical="center" wrapText="1"/>
    </xf>
    <xf numFmtId="0" fontId="15" fillId="2" borderId="0" xfId="0" applyFont="1" applyFill="1" applyBorder="1" applyAlignment="1">
      <alignment horizontal="left" vertical="top" wrapText="1"/>
    </xf>
    <xf numFmtId="0" fontId="14" fillId="2" borderId="0" xfId="0" applyFont="1" applyFill="1" applyBorder="1" applyAlignment="1">
      <alignment horizontal="left" vertical="top" wrapText="1"/>
    </xf>
    <xf numFmtId="0" fontId="20" fillId="0" borderId="0" xfId="0" applyFont="1" applyBorder="1" applyProtection="1"/>
    <xf numFmtId="0" fontId="20" fillId="0" borderId="0" xfId="0" applyFont="1" applyBorder="1" applyAlignment="1" applyProtection="1">
      <alignment horizontal="center"/>
    </xf>
    <xf numFmtId="0" fontId="10" fillId="2" borderId="0" xfId="0" applyFont="1" applyFill="1" applyBorder="1" applyAlignment="1" applyProtection="1">
      <alignment horizontal="center" vertical="center"/>
      <protection locked="0"/>
    </xf>
    <xf numFmtId="164" fontId="10" fillId="2" borderId="0" xfId="0" applyNumberFormat="1" applyFont="1" applyFill="1" applyBorder="1" applyAlignment="1" applyProtection="1">
      <alignment horizontal="center" vertical="center"/>
      <protection locked="0"/>
    </xf>
    <xf numFmtId="0" fontId="26" fillId="2" borderId="0" xfId="0" applyFont="1" applyFill="1" applyBorder="1" applyAlignment="1">
      <alignment horizontal="left" vertical="top" wrapText="1"/>
    </xf>
    <xf numFmtId="0" fontId="27" fillId="2" borderId="0" xfId="0" applyFont="1" applyFill="1" applyBorder="1" applyAlignment="1">
      <alignment horizontal="left" vertical="top" wrapText="1"/>
    </xf>
    <xf numFmtId="0" fontId="20" fillId="0" borderId="1" xfId="0" applyFont="1" applyBorder="1" applyAlignment="1" applyProtection="1">
      <alignment horizontal="center" vertical="center" wrapText="1"/>
    </xf>
    <xf numFmtId="4" fontId="10" fillId="2" borderId="0" xfId="0" applyNumberFormat="1" applyFont="1" applyFill="1" applyBorder="1" applyAlignment="1" applyProtection="1">
      <alignment horizontal="center" vertical="center" wrapText="1"/>
      <protection locked="0"/>
    </xf>
    <xf numFmtId="0" fontId="24" fillId="0" borderId="0" xfId="0" applyFont="1" applyBorder="1" applyProtection="1"/>
    <xf numFmtId="0" fontId="20" fillId="0" borderId="5" xfId="0" applyFont="1" applyBorder="1" applyAlignment="1" applyProtection="1">
      <alignment horizontal="center" vertical="center" wrapText="1"/>
    </xf>
    <xf numFmtId="0" fontId="20" fillId="0" borderId="7" xfId="0" applyFont="1" applyBorder="1" applyAlignment="1" applyProtection="1">
      <alignment horizontal="center"/>
    </xf>
    <xf numFmtId="0" fontId="21" fillId="0" borderId="0" xfId="0" applyFont="1" applyBorder="1" applyAlignment="1" applyProtection="1">
      <alignment horizontal="left" vertical="center" wrapText="1"/>
    </xf>
    <xf numFmtId="164" fontId="37" fillId="0" borderId="12" xfId="0" applyNumberFormat="1" applyFont="1" applyBorder="1" applyAlignment="1">
      <alignment horizontal="center" vertical="center" wrapText="1"/>
    </xf>
    <xf numFmtId="0" fontId="1" fillId="0" borderId="24" xfId="0" applyNumberFormat="1" applyFont="1" applyBorder="1" applyAlignment="1" applyProtection="1">
      <alignment horizontal="center" vertical="top" wrapText="1"/>
    </xf>
    <xf numFmtId="0" fontId="0" fillId="0" borderId="24" xfId="0" applyBorder="1" applyAlignment="1">
      <alignment horizontal="center" vertical="top" wrapText="1"/>
    </xf>
    <xf numFmtId="0" fontId="0" fillId="0" borderId="12" xfId="0" applyBorder="1" applyAlignment="1">
      <alignment horizontal="center" vertical="top" wrapText="1"/>
    </xf>
    <xf numFmtId="0" fontId="38" fillId="0" borderId="24" xfId="0" applyFont="1" applyBorder="1" applyAlignment="1">
      <alignment horizontal="center" wrapText="1"/>
    </xf>
    <xf numFmtId="0" fontId="38" fillId="0" borderId="12" xfId="0" applyFont="1" applyBorder="1" applyAlignment="1">
      <alignment horizontal="center" wrapText="1"/>
    </xf>
    <xf numFmtId="0" fontId="38" fillId="0" borderId="24" xfId="0" applyFont="1" applyBorder="1" applyAlignment="1">
      <alignment wrapText="1"/>
    </xf>
    <xf numFmtId="0" fontId="38" fillId="0" borderId="12" xfId="0" applyFont="1" applyBorder="1" applyAlignment="1">
      <alignment wrapText="1"/>
    </xf>
    <xf numFmtId="0" fontId="17" fillId="0" borderId="24" xfId="0" applyNumberFormat="1" applyFont="1" applyBorder="1" applyAlignment="1" applyProtection="1">
      <alignment vertical="top" wrapText="1"/>
    </xf>
    <xf numFmtId="0" fontId="0" fillId="0" borderId="24" xfId="0" applyFont="1" applyBorder="1" applyAlignment="1">
      <alignment vertical="top" wrapText="1"/>
    </xf>
    <xf numFmtId="0" fontId="0" fillId="0" borderId="12" xfId="0" applyFont="1" applyBorder="1" applyAlignment="1">
      <alignment vertical="top" wrapText="1"/>
    </xf>
    <xf numFmtId="0" fontId="17" fillId="0" borderId="24" xfId="0" applyNumberFormat="1" applyFont="1" applyBorder="1" applyAlignment="1" applyProtection="1">
      <alignment horizontal="left" vertical="top" wrapText="1"/>
    </xf>
    <xf numFmtId="0" fontId="43" fillId="0" borderId="24" xfId="0" applyFont="1" applyBorder="1" applyAlignment="1">
      <alignment horizontal="left" vertical="top" wrapText="1"/>
    </xf>
    <xf numFmtId="0" fontId="43" fillId="0" borderId="12" xfId="0" applyFont="1" applyBorder="1" applyAlignment="1">
      <alignment horizontal="left" vertical="top" wrapText="1"/>
    </xf>
    <xf numFmtId="0" fontId="38" fillId="0" borderId="24" xfId="0" applyFont="1" applyBorder="1" applyAlignment="1">
      <alignment horizontal="left" vertical="top" wrapText="1"/>
    </xf>
    <xf numFmtId="0" fontId="38" fillId="0" borderId="12" xfId="0" applyFont="1" applyBorder="1" applyAlignment="1">
      <alignment horizontal="left" vertical="top" wrapText="1"/>
    </xf>
    <xf numFmtId="0" fontId="18" fillId="2" borderId="24" xfId="0" applyFont="1" applyFill="1" applyBorder="1" applyAlignment="1">
      <alignment horizontal="left" vertical="center" wrapText="1"/>
    </xf>
    <xf numFmtId="0" fontId="40" fillId="0" borderId="24" xfId="0" applyFont="1" applyBorder="1" applyAlignment="1">
      <alignment horizontal="left" vertical="center" wrapText="1"/>
    </xf>
    <xf numFmtId="0" fontId="40" fillId="0" borderId="12" xfId="0" applyFont="1" applyBorder="1" applyAlignment="1">
      <alignment horizontal="left" vertical="center" wrapText="1"/>
    </xf>
    <xf numFmtId="0" fontId="36" fillId="2" borderId="5" xfId="0" applyFont="1" applyFill="1" applyBorder="1" applyAlignment="1">
      <alignment horizontal="left" vertical="top" wrapText="1"/>
    </xf>
    <xf numFmtId="0" fontId="18" fillId="2" borderId="12" xfId="0" applyFont="1" applyFill="1" applyBorder="1" applyAlignment="1">
      <alignment horizontal="left" vertical="center" wrapText="1"/>
    </xf>
    <xf numFmtId="0" fontId="40" fillId="0" borderId="5" xfId="0" applyFont="1" applyBorder="1" applyAlignment="1">
      <alignment horizontal="left" vertical="center" wrapText="1"/>
    </xf>
    <xf numFmtId="0" fontId="15" fillId="2" borderId="24" xfId="0" applyNumberFormat="1" applyFont="1" applyFill="1" applyBorder="1" applyAlignment="1">
      <alignment horizontal="left" vertical="center" wrapText="1"/>
    </xf>
    <xf numFmtId="0" fontId="37" fillId="0" borderId="12" xfId="0" applyNumberFormat="1" applyFont="1" applyBorder="1" applyAlignment="1">
      <alignment horizontal="lef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258"/>
  <sheetViews>
    <sheetView tabSelected="1" view="pageBreakPreview" topLeftCell="A218" zoomScale="46" zoomScaleSheetLayoutView="46" workbookViewId="0">
      <selection activeCell="L248" sqref="L248"/>
    </sheetView>
  </sheetViews>
  <sheetFormatPr defaultRowHeight="16.5"/>
  <cols>
    <col min="1" max="1" width="7.28515625" style="1" customWidth="1"/>
    <col min="2" max="2" width="19.42578125" style="1" customWidth="1"/>
    <col min="3" max="3" width="11.7109375" style="1" customWidth="1"/>
    <col min="4" max="4" width="26.85546875" style="1" customWidth="1"/>
    <col min="5" max="5" width="13.85546875" style="1" customWidth="1"/>
    <col min="6" max="6" width="13.140625" style="1" customWidth="1"/>
    <col min="7" max="7" width="12.140625" style="1" customWidth="1"/>
    <col min="8" max="8" width="14.140625" style="1" customWidth="1"/>
    <col min="9" max="9" width="10" style="1" customWidth="1"/>
    <col min="10" max="10" width="14" style="1" customWidth="1"/>
    <col min="11" max="11" width="9.85546875" style="1" customWidth="1"/>
    <col min="12" max="12" width="14" style="1" customWidth="1"/>
    <col min="13" max="13" width="45.5703125" style="1" customWidth="1"/>
    <col min="14" max="14" width="27" style="1" customWidth="1"/>
    <col min="15" max="16384" width="9.140625" style="1"/>
  </cols>
  <sheetData>
    <row r="1" spans="1:15">
      <c r="K1" s="228" t="s">
        <v>32</v>
      </c>
      <c r="L1" s="228"/>
      <c r="M1" s="228"/>
      <c r="N1" s="2"/>
      <c r="O1" s="2"/>
    </row>
    <row r="2" spans="1:15" ht="16.7" customHeight="1">
      <c r="K2" s="3" t="s">
        <v>33</v>
      </c>
      <c r="L2" s="4"/>
      <c r="M2" s="2"/>
      <c r="N2" s="2"/>
      <c r="O2" s="2"/>
    </row>
    <row r="3" spans="1:15" ht="14.1" customHeight="1">
      <c r="K3" s="229" t="s">
        <v>113</v>
      </c>
      <c r="L3" s="229"/>
      <c r="M3" s="229"/>
      <c r="N3" s="2"/>
      <c r="O3" s="2"/>
    </row>
    <row r="4" spans="1:15">
      <c r="K4" s="5"/>
      <c r="L4" s="2"/>
      <c r="M4" s="2"/>
      <c r="N4" s="2"/>
      <c r="O4" s="2"/>
    </row>
    <row r="5" spans="1:15" ht="20.100000000000001" customHeight="1">
      <c r="K5" s="3"/>
      <c r="L5" s="2"/>
      <c r="M5" s="2"/>
      <c r="N5" s="2"/>
      <c r="O5" s="2"/>
    </row>
    <row r="6" spans="1:15" ht="27" customHeight="1">
      <c r="A6" s="58"/>
      <c r="B6" s="58"/>
      <c r="C6" s="58"/>
      <c r="D6" s="59"/>
      <c r="E6" s="59"/>
      <c r="F6" s="59"/>
      <c r="G6" s="59"/>
      <c r="H6" s="60" t="s">
        <v>34</v>
      </c>
      <c r="I6" s="59"/>
      <c r="J6" s="59"/>
      <c r="K6" s="61"/>
      <c r="L6" s="60"/>
      <c r="M6" s="58"/>
    </row>
    <row r="7" spans="1:15" ht="32.25" customHeight="1">
      <c r="A7" s="230" t="s">
        <v>35</v>
      </c>
      <c r="B7" s="230"/>
      <c r="C7" s="230"/>
      <c r="D7" s="230"/>
      <c r="E7" s="230"/>
      <c r="F7" s="230"/>
      <c r="G7" s="230"/>
      <c r="H7" s="230"/>
      <c r="I7" s="230"/>
      <c r="J7" s="230"/>
      <c r="K7" s="62" t="s">
        <v>36</v>
      </c>
      <c r="L7" s="63" t="s">
        <v>37</v>
      </c>
      <c r="M7" s="64" t="s">
        <v>125</v>
      </c>
    </row>
    <row r="8" spans="1:15" ht="21.95" customHeight="1">
      <c r="A8" s="32" t="s">
        <v>38</v>
      </c>
      <c r="B8" s="104" t="s">
        <v>126</v>
      </c>
      <c r="C8" s="18"/>
      <c r="D8" s="231" t="s">
        <v>123</v>
      </c>
      <c r="E8" s="231"/>
      <c r="F8" s="231"/>
      <c r="G8" s="231"/>
      <c r="H8" s="231"/>
      <c r="I8" s="231"/>
      <c r="J8" s="231"/>
      <c r="K8" s="231"/>
      <c r="L8" s="231"/>
      <c r="M8" s="231"/>
      <c r="N8" s="231"/>
    </row>
    <row r="9" spans="1:15" ht="15" customHeight="1">
      <c r="A9" s="19"/>
      <c r="B9" s="105" t="s">
        <v>39</v>
      </c>
      <c r="C9" s="76"/>
      <c r="D9" s="228" t="s">
        <v>40</v>
      </c>
      <c r="E9" s="228"/>
      <c r="F9" s="228"/>
      <c r="G9" s="228"/>
      <c r="H9" s="228"/>
      <c r="I9" s="228"/>
      <c r="J9" s="228"/>
      <c r="K9" s="228"/>
      <c r="L9" s="228"/>
      <c r="M9" s="228"/>
      <c r="N9" s="228"/>
    </row>
    <row r="10" spans="1:15" ht="20.65" customHeight="1">
      <c r="A10" s="19" t="s">
        <v>41</v>
      </c>
      <c r="B10" s="104" t="s">
        <v>127</v>
      </c>
      <c r="C10" s="7"/>
      <c r="D10" s="29" t="s">
        <v>123</v>
      </c>
      <c r="E10" s="29"/>
      <c r="F10" s="29"/>
      <c r="G10" s="29"/>
      <c r="H10" s="29"/>
      <c r="I10" s="29"/>
      <c r="J10" s="29"/>
      <c r="K10" s="30"/>
      <c r="L10" s="30"/>
      <c r="M10" s="30"/>
      <c r="N10" s="31"/>
    </row>
    <row r="11" spans="1:15" ht="15" customHeight="1">
      <c r="A11" s="19"/>
      <c r="B11" s="77" t="s">
        <v>39</v>
      </c>
      <c r="C11" s="77"/>
      <c r="D11" s="228" t="s">
        <v>42</v>
      </c>
      <c r="E11" s="228"/>
      <c r="F11" s="228"/>
      <c r="G11" s="228"/>
      <c r="H11" s="228"/>
      <c r="I11" s="228"/>
      <c r="J11" s="228"/>
      <c r="K11" s="228"/>
      <c r="L11" s="228"/>
      <c r="M11" s="228"/>
      <c r="N11" s="228"/>
    </row>
    <row r="12" spans="1:15" ht="42" customHeight="1">
      <c r="A12" s="19" t="s">
        <v>43</v>
      </c>
      <c r="B12" s="104" t="s">
        <v>134</v>
      </c>
      <c r="C12" s="237"/>
      <c r="D12" s="237"/>
      <c r="E12" s="239" t="s">
        <v>135</v>
      </c>
      <c r="F12" s="239"/>
      <c r="G12" s="239"/>
      <c r="H12" s="239"/>
      <c r="I12" s="239"/>
      <c r="J12" s="239"/>
      <c r="K12" s="239"/>
      <c r="L12" s="239"/>
      <c r="M12" s="239"/>
      <c r="N12" s="239"/>
    </row>
    <row r="13" spans="1:15" ht="20.65" customHeight="1">
      <c r="A13" s="19"/>
      <c r="B13" s="77" t="s">
        <v>39</v>
      </c>
      <c r="C13" s="238" t="s">
        <v>44</v>
      </c>
      <c r="D13" s="238"/>
      <c r="E13" s="228" t="s">
        <v>45</v>
      </c>
      <c r="F13" s="228"/>
      <c r="G13" s="228"/>
      <c r="H13" s="228"/>
      <c r="I13" s="228"/>
      <c r="J13" s="228"/>
      <c r="K13" s="228"/>
      <c r="L13" s="228"/>
      <c r="M13" s="228"/>
      <c r="N13" s="228"/>
    </row>
    <row r="14" spans="1:15" ht="27.75" customHeight="1">
      <c r="A14" s="33" t="s">
        <v>46</v>
      </c>
      <c r="B14" s="240" t="s">
        <v>47</v>
      </c>
      <c r="C14" s="240"/>
      <c r="D14" s="240"/>
      <c r="E14" s="240"/>
      <c r="F14" s="240"/>
      <c r="G14" s="240"/>
      <c r="H14" s="240"/>
      <c r="I14" s="240"/>
      <c r="J14" s="8"/>
      <c r="K14" s="8"/>
      <c r="L14" s="8"/>
    </row>
    <row r="15" spans="1:15">
      <c r="A15" s="6"/>
      <c r="B15" s="6"/>
      <c r="C15" s="6"/>
      <c r="D15" s="222"/>
      <c r="E15" s="222"/>
      <c r="F15" s="241"/>
      <c r="G15" s="241"/>
      <c r="H15" s="241"/>
      <c r="I15" s="241"/>
      <c r="J15" s="222"/>
      <c r="K15" s="222"/>
      <c r="L15" s="9" t="s">
        <v>48</v>
      </c>
    </row>
    <row r="16" spans="1:15" ht="30.95" customHeight="1">
      <c r="A16" s="191" t="s">
        <v>49</v>
      </c>
      <c r="B16" s="191"/>
      <c r="C16" s="191"/>
      <c r="D16" s="191"/>
      <c r="E16" s="191"/>
      <c r="F16" s="235" t="s">
        <v>100</v>
      </c>
      <c r="G16" s="236"/>
      <c r="H16" s="236"/>
      <c r="I16" s="236"/>
      <c r="J16" s="191" t="s">
        <v>50</v>
      </c>
      <c r="K16" s="191"/>
      <c r="L16" s="191"/>
      <c r="M16" s="191"/>
    </row>
    <row r="17" spans="1:14" ht="45" customHeight="1">
      <c r="A17" s="232" t="s">
        <v>51</v>
      </c>
      <c r="B17" s="232"/>
      <c r="C17" s="232" t="s">
        <v>52</v>
      </c>
      <c r="D17" s="232"/>
      <c r="E17" s="20" t="s">
        <v>53</v>
      </c>
      <c r="F17" s="233" t="s">
        <v>51</v>
      </c>
      <c r="G17" s="234"/>
      <c r="H17" s="10" t="s">
        <v>52</v>
      </c>
      <c r="I17" s="10" t="s">
        <v>53</v>
      </c>
      <c r="J17" s="21" t="s">
        <v>51</v>
      </c>
      <c r="K17" s="232" t="s">
        <v>52</v>
      </c>
      <c r="L17" s="232"/>
      <c r="M17" s="22" t="s">
        <v>53</v>
      </c>
    </row>
    <row r="18" spans="1:14" ht="13.5" customHeight="1">
      <c r="A18" s="208">
        <v>1</v>
      </c>
      <c r="B18" s="209"/>
      <c r="C18" s="208">
        <v>2</v>
      </c>
      <c r="D18" s="209"/>
      <c r="E18" s="50">
        <v>3</v>
      </c>
      <c r="F18" s="187">
        <v>4</v>
      </c>
      <c r="G18" s="187"/>
      <c r="H18" s="51">
        <v>5</v>
      </c>
      <c r="I18" s="52">
        <v>6</v>
      </c>
      <c r="J18" s="53">
        <v>7</v>
      </c>
      <c r="K18" s="208">
        <v>8</v>
      </c>
      <c r="L18" s="209"/>
      <c r="M18" s="54">
        <v>9</v>
      </c>
    </row>
    <row r="19" spans="1:14" ht="23.25" customHeight="1">
      <c r="A19" s="210">
        <v>7963.1</v>
      </c>
      <c r="B19" s="210"/>
      <c r="C19" s="210">
        <v>3962.7</v>
      </c>
      <c r="D19" s="210"/>
      <c r="E19" s="78">
        <f>SUM(A19:D19)</f>
        <v>11925.8</v>
      </c>
      <c r="F19" s="220">
        <v>7959.7</v>
      </c>
      <c r="G19" s="220"/>
      <c r="H19" s="79">
        <v>1812.6</v>
      </c>
      <c r="I19" s="80">
        <f>SUM(F19:H19)</f>
        <v>9772.2999999999993</v>
      </c>
      <c r="J19" s="81">
        <f>F19-A19</f>
        <v>-3.4000000000005457</v>
      </c>
      <c r="K19" s="218">
        <f>H19-C19</f>
        <v>-2150.1</v>
      </c>
      <c r="L19" s="218"/>
      <c r="M19" s="82">
        <f>J19+K19</f>
        <v>-2153.5000000000005</v>
      </c>
      <c r="N19" s="83"/>
    </row>
    <row r="20" spans="1:14" ht="35.25" customHeight="1">
      <c r="A20" s="33" t="s">
        <v>54</v>
      </c>
      <c r="B20" s="219" t="s">
        <v>55</v>
      </c>
      <c r="C20" s="219"/>
      <c r="D20" s="219"/>
      <c r="E20" s="219"/>
      <c r="F20" s="219"/>
      <c r="G20" s="219"/>
      <c r="H20" s="219"/>
      <c r="I20" s="219"/>
      <c r="J20" s="219"/>
      <c r="K20" s="8"/>
      <c r="L20" s="8"/>
      <c r="M20" s="8"/>
    </row>
    <row r="21" spans="1:14" ht="21" customHeight="1">
      <c r="A21" s="223"/>
      <c r="B21" s="223"/>
      <c r="C21" s="223"/>
      <c r="D21" s="223"/>
      <c r="E21" s="224"/>
      <c r="F21" s="224"/>
      <c r="G21" s="224"/>
      <c r="H21" s="224"/>
      <c r="I21" s="224"/>
      <c r="J21" s="224"/>
      <c r="K21" s="224"/>
      <c r="L21" s="224"/>
      <c r="M21" s="9" t="s">
        <v>48</v>
      </c>
    </row>
    <row r="22" spans="1:14" ht="55.5" customHeight="1">
      <c r="A22" s="191" t="s">
        <v>56</v>
      </c>
      <c r="B22" s="191" t="s">
        <v>57</v>
      </c>
      <c r="C22" s="191" t="s">
        <v>58</v>
      </c>
      <c r="D22" s="191" t="s">
        <v>124</v>
      </c>
      <c r="E22" s="227" t="s">
        <v>59</v>
      </c>
      <c r="F22" s="221"/>
      <c r="G22" s="221"/>
      <c r="H22" s="221" t="s">
        <v>60</v>
      </c>
      <c r="I22" s="221"/>
      <c r="J22" s="221"/>
      <c r="K22" s="221" t="s">
        <v>50</v>
      </c>
      <c r="L22" s="221"/>
      <c r="M22" s="225"/>
      <c r="N22" s="182" t="s">
        <v>114</v>
      </c>
    </row>
    <row r="23" spans="1:14" ht="62.25" customHeight="1">
      <c r="A23" s="192"/>
      <c r="B23" s="192"/>
      <c r="C23" s="192"/>
      <c r="D23" s="192"/>
      <c r="E23" s="128" t="s">
        <v>51</v>
      </c>
      <c r="F23" s="129" t="s">
        <v>52</v>
      </c>
      <c r="G23" s="129" t="s">
        <v>53</v>
      </c>
      <c r="H23" s="129" t="s">
        <v>51</v>
      </c>
      <c r="I23" s="129" t="s">
        <v>52</v>
      </c>
      <c r="J23" s="129" t="s">
        <v>53</v>
      </c>
      <c r="K23" s="129" t="s">
        <v>51</v>
      </c>
      <c r="L23" s="129" t="s">
        <v>52</v>
      </c>
      <c r="M23" s="127" t="s">
        <v>53</v>
      </c>
      <c r="N23" s="183"/>
    </row>
    <row r="24" spans="1:14" ht="105.75" customHeight="1">
      <c r="A24" s="137"/>
      <c r="B24" s="138"/>
      <c r="C24" s="139"/>
      <c r="D24" s="140" t="s">
        <v>140</v>
      </c>
      <c r="E24" s="141"/>
      <c r="F24" s="141"/>
      <c r="G24" s="141"/>
      <c r="H24" s="141"/>
      <c r="I24" s="141"/>
      <c r="J24" s="141"/>
      <c r="K24" s="141"/>
      <c r="L24" s="141"/>
      <c r="M24" s="141"/>
      <c r="N24" s="142"/>
    </row>
    <row r="25" spans="1:14" ht="141.75" customHeight="1">
      <c r="A25" s="154">
        <v>1</v>
      </c>
      <c r="B25" s="138" t="s">
        <v>245</v>
      </c>
      <c r="C25" s="155" t="s">
        <v>249</v>
      </c>
      <c r="D25" s="140" t="s">
        <v>136</v>
      </c>
      <c r="E25" s="141">
        <v>7436.3</v>
      </c>
      <c r="F25" s="141">
        <v>0</v>
      </c>
      <c r="G25" s="141">
        <f>SUM(E25:F25)</f>
        <v>7436.3</v>
      </c>
      <c r="H25" s="141">
        <v>7436.3</v>
      </c>
      <c r="I25" s="141">
        <v>0</v>
      </c>
      <c r="J25" s="141">
        <f t="shared" ref="J25:J34" si="0">SUM(H25:I25)</f>
        <v>7436.3</v>
      </c>
      <c r="K25" s="141">
        <f>H25-E25</f>
        <v>0</v>
      </c>
      <c r="L25" s="141">
        <f t="shared" ref="L25:L34" si="1">F25-I25</f>
        <v>0</v>
      </c>
      <c r="M25" s="141">
        <f>J25-G25</f>
        <v>0</v>
      </c>
      <c r="N25" s="142"/>
    </row>
    <row r="26" spans="1:14" ht="150.75" customHeight="1">
      <c r="A26" s="137">
        <v>2</v>
      </c>
      <c r="B26" s="138" t="s">
        <v>245</v>
      </c>
      <c r="C26" s="139" t="s">
        <v>249</v>
      </c>
      <c r="D26" s="140" t="s">
        <v>137</v>
      </c>
      <c r="E26" s="141">
        <v>0</v>
      </c>
      <c r="F26" s="141">
        <v>160.69999999999999</v>
      </c>
      <c r="G26" s="141">
        <f t="shared" ref="G26:G34" si="2">SUM(E26:F26)</f>
        <v>160.69999999999999</v>
      </c>
      <c r="H26" s="141">
        <v>0</v>
      </c>
      <c r="I26" s="141">
        <v>158.80000000000001</v>
      </c>
      <c r="J26" s="141">
        <f t="shared" si="0"/>
        <v>158.80000000000001</v>
      </c>
      <c r="K26" s="141">
        <f>H26-E26</f>
        <v>0</v>
      </c>
      <c r="L26" s="141">
        <f t="shared" si="1"/>
        <v>1.8999999999999773</v>
      </c>
      <c r="M26" s="141">
        <f t="shared" ref="M26:M34" si="3">J26-G26</f>
        <v>-1.8999999999999773</v>
      </c>
      <c r="N26" s="142" t="s">
        <v>250</v>
      </c>
    </row>
    <row r="27" spans="1:14" ht="213" customHeight="1">
      <c r="A27" s="137">
        <v>3</v>
      </c>
      <c r="B27" s="138" t="s">
        <v>245</v>
      </c>
      <c r="C27" s="139" t="s">
        <v>249</v>
      </c>
      <c r="D27" s="140" t="s">
        <v>138</v>
      </c>
      <c r="E27" s="141">
        <v>0</v>
      </c>
      <c r="F27" s="141">
        <v>1110.4000000000001</v>
      </c>
      <c r="G27" s="141">
        <f t="shared" si="2"/>
        <v>1110.4000000000001</v>
      </c>
      <c r="H27" s="141">
        <v>0</v>
      </c>
      <c r="I27" s="141">
        <v>1110.4000000000001</v>
      </c>
      <c r="J27" s="141">
        <f t="shared" si="0"/>
        <v>1110.4000000000001</v>
      </c>
      <c r="K27" s="141">
        <f t="shared" ref="K27:K34" si="4">H27-E27</f>
        <v>0</v>
      </c>
      <c r="L27" s="141">
        <f t="shared" si="1"/>
        <v>0</v>
      </c>
      <c r="M27" s="141">
        <f t="shared" si="3"/>
        <v>0</v>
      </c>
      <c r="N27" s="142"/>
    </row>
    <row r="28" spans="1:14" ht="159" customHeight="1">
      <c r="A28" s="137">
        <v>4</v>
      </c>
      <c r="B28" s="138" t="s">
        <v>245</v>
      </c>
      <c r="C28" s="139" t="s">
        <v>249</v>
      </c>
      <c r="D28" s="140" t="s">
        <v>139</v>
      </c>
      <c r="E28" s="141">
        <v>72</v>
      </c>
      <c r="F28" s="141">
        <v>0</v>
      </c>
      <c r="G28" s="141">
        <f t="shared" si="2"/>
        <v>72</v>
      </c>
      <c r="H28" s="141">
        <v>68.8</v>
      </c>
      <c r="I28" s="141">
        <v>0</v>
      </c>
      <c r="J28" s="141">
        <f t="shared" si="0"/>
        <v>68.8</v>
      </c>
      <c r="K28" s="141">
        <f t="shared" si="4"/>
        <v>-3.2000000000000028</v>
      </c>
      <c r="L28" s="141">
        <f t="shared" si="1"/>
        <v>0</v>
      </c>
      <c r="M28" s="141">
        <f t="shared" si="3"/>
        <v>-3.2000000000000028</v>
      </c>
      <c r="N28" s="142" t="s">
        <v>251</v>
      </c>
    </row>
    <row r="29" spans="1:14" ht="240.75" customHeight="1">
      <c r="A29" s="143">
        <v>5</v>
      </c>
      <c r="B29" s="138" t="s">
        <v>245</v>
      </c>
      <c r="C29" s="139" t="s">
        <v>249</v>
      </c>
      <c r="D29" s="144" t="s">
        <v>141</v>
      </c>
      <c r="E29" s="145">
        <v>0</v>
      </c>
      <c r="F29" s="145">
        <v>987</v>
      </c>
      <c r="G29" s="145">
        <f t="shared" si="2"/>
        <v>987</v>
      </c>
      <c r="H29" s="145">
        <v>0</v>
      </c>
      <c r="I29" s="145">
        <v>213.5</v>
      </c>
      <c r="J29" s="145">
        <f t="shared" si="0"/>
        <v>213.5</v>
      </c>
      <c r="K29" s="145">
        <f t="shared" si="4"/>
        <v>0</v>
      </c>
      <c r="L29" s="145">
        <f t="shared" si="1"/>
        <v>773.5</v>
      </c>
      <c r="M29" s="145">
        <f t="shared" si="3"/>
        <v>-773.5</v>
      </c>
      <c r="N29" s="142" t="s">
        <v>252</v>
      </c>
    </row>
    <row r="30" spans="1:14" ht="285" customHeight="1">
      <c r="A30" s="137">
        <v>6</v>
      </c>
      <c r="B30" s="138" t="s">
        <v>245</v>
      </c>
      <c r="C30" s="139" t="s">
        <v>249</v>
      </c>
      <c r="D30" s="140" t="s">
        <v>142</v>
      </c>
      <c r="E30" s="141">
        <v>0</v>
      </c>
      <c r="F30" s="141">
        <v>796.6</v>
      </c>
      <c r="G30" s="141">
        <f t="shared" si="2"/>
        <v>796.6</v>
      </c>
      <c r="H30" s="141">
        <v>0</v>
      </c>
      <c r="I30" s="141">
        <v>230.5</v>
      </c>
      <c r="J30" s="141">
        <f t="shared" si="0"/>
        <v>230.5</v>
      </c>
      <c r="K30" s="141">
        <f>H30-E30</f>
        <v>0</v>
      </c>
      <c r="L30" s="141">
        <f t="shared" si="1"/>
        <v>566.1</v>
      </c>
      <c r="M30" s="141">
        <f t="shared" si="3"/>
        <v>-566.1</v>
      </c>
      <c r="N30" s="142" t="s">
        <v>253</v>
      </c>
    </row>
    <row r="31" spans="1:14" ht="314.25" customHeight="1">
      <c r="A31" s="137">
        <v>7</v>
      </c>
      <c r="B31" s="138" t="s">
        <v>245</v>
      </c>
      <c r="C31" s="139" t="s">
        <v>249</v>
      </c>
      <c r="D31" s="140" t="s">
        <v>143</v>
      </c>
      <c r="E31" s="141">
        <v>0</v>
      </c>
      <c r="F31" s="141">
        <v>701.1</v>
      </c>
      <c r="G31" s="141">
        <f t="shared" si="2"/>
        <v>701.1</v>
      </c>
      <c r="H31" s="141">
        <v>0</v>
      </c>
      <c r="I31" s="141">
        <v>41</v>
      </c>
      <c r="J31" s="141">
        <f t="shared" si="0"/>
        <v>41</v>
      </c>
      <c r="K31" s="141">
        <f t="shared" si="4"/>
        <v>0</v>
      </c>
      <c r="L31" s="141">
        <f t="shared" si="1"/>
        <v>660.1</v>
      </c>
      <c r="M31" s="141">
        <f t="shared" si="3"/>
        <v>-660.1</v>
      </c>
      <c r="N31" s="142" t="s">
        <v>24</v>
      </c>
    </row>
    <row r="32" spans="1:14" ht="320.25" customHeight="1">
      <c r="A32" s="146">
        <v>8</v>
      </c>
      <c r="B32" s="138" t="s">
        <v>245</v>
      </c>
      <c r="C32" s="139" t="s">
        <v>249</v>
      </c>
      <c r="D32" s="147" t="s">
        <v>144</v>
      </c>
      <c r="E32" s="148">
        <v>0</v>
      </c>
      <c r="F32" s="148">
        <v>206.9</v>
      </c>
      <c r="G32" s="148">
        <f t="shared" si="2"/>
        <v>206.9</v>
      </c>
      <c r="H32" s="148">
        <v>0</v>
      </c>
      <c r="I32" s="148">
        <v>58.4</v>
      </c>
      <c r="J32" s="148">
        <f t="shared" si="0"/>
        <v>58.4</v>
      </c>
      <c r="K32" s="148">
        <f t="shared" si="4"/>
        <v>0</v>
      </c>
      <c r="L32" s="148">
        <f t="shared" si="1"/>
        <v>148.5</v>
      </c>
      <c r="M32" s="148">
        <f t="shared" si="3"/>
        <v>-148.5</v>
      </c>
      <c r="N32" s="142" t="s">
        <v>254</v>
      </c>
    </row>
    <row r="33" spans="1:14" ht="141.75" customHeight="1">
      <c r="A33" s="137">
        <v>9</v>
      </c>
      <c r="B33" s="138" t="s">
        <v>245</v>
      </c>
      <c r="C33" s="139" t="s">
        <v>249</v>
      </c>
      <c r="D33" s="140" t="s">
        <v>145</v>
      </c>
      <c r="E33" s="141">
        <v>9</v>
      </c>
      <c r="F33" s="141">
        <v>0</v>
      </c>
      <c r="G33" s="141">
        <f t="shared" si="2"/>
        <v>9</v>
      </c>
      <c r="H33" s="141">
        <v>8.8000000000000007</v>
      </c>
      <c r="I33" s="141">
        <v>0</v>
      </c>
      <c r="J33" s="141">
        <f t="shared" si="0"/>
        <v>8.8000000000000007</v>
      </c>
      <c r="K33" s="141">
        <f>H33-E33</f>
        <v>-0.19999999999999929</v>
      </c>
      <c r="L33" s="141">
        <f t="shared" si="1"/>
        <v>0</v>
      </c>
      <c r="M33" s="141">
        <f t="shared" si="3"/>
        <v>-0.19999999999999929</v>
      </c>
      <c r="N33" s="142" t="s">
        <v>255</v>
      </c>
    </row>
    <row r="34" spans="1:14" ht="131.25" customHeight="1">
      <c r="A34" s="137">
        <v>10</v>
      </c>
      <c r="B34" s="138" t="s">
        <v>245</v>
      </c>
      <c r="C34" s="139" t="s">
        <v>249</v>
      </c>
      <c r="D34" s="140" t="s">
        <v>146</v>
      </c>
      <c r="E34" s="141">
        <v>445.8</v>
      </c>
      <c r="F34" s="141">
        <v>0</v>
      </c>
      <c r="G34" s="141">
        <f t="shared" si="2"/>
        <v>445.8</v>
      </c>
      <c r="H34" s="141">
        <v>445.8</v>
      </c>
      <c r="I34" s="141">
        <v>0</v>
      </c>
      <c r="J34" s="141">
        <f t="shared" si="0"/>
        <v>445.8</v>
      </c>
      <c r="K34" s="141">
        <f t="shared" si="4"/>
        <v>0</v>
      </c>
      <c r="L34" s="141">
        <f t="shared" si="1"/>
        <v>0</v>
      </c>
      <c r="M34" s="141">
        <f t="shared" si="3"/>
        <v>0</v>
      </c>
      <c r="N34" s="142"/>
    </row>
    <row r="35" spans="1:14" ht="33.75" customHeight="1">
      <c r="A35" s="149"/>
      <c r="B35" s="149"/>
      <c r="C35" s="149"/>
      <c r="D35" s="150" t="s">
        <v>66</v>
      </c>
      <c r="E35" s="141">
        <f>SUM(E25:E34)</f>
        <v>7963.1</v>
      </c>
      <c r="F35" s="141">
        <f t="shared" ref="F35:M35" si="5">SUM(F25:F34)</f>
        <v>3962.7000000000003</v>
      </c>
      <c r="G35" s="141">
        <f t="shared" si="5"/>
        <v>11925.8</v>
      </c>
      <c r="H35" s="141">
        <f t="shared" si="5"/>
        <v>7959.7000000000007</v>
      </c>
      <c r="I35" s="141">
        <f t="shared" si="5"/>
        <v>1812.6000000000001</v>
      </c>
      <c r="J35" s="141">
        <f t="shared" si="5"/>
        <v>9772.2999999999975</v>
      </c>
      <c r="K35" s="141">
        <f t="shared" si="5"/>
        <v>-3.4000000000000021</v>
      </c>
      <c r="L35" s="141">
        <f t="shared" si="5"/>
        <v>2150.1</v>
      </c>
      <c r="M35" s="141">
        <f t="shared" si="5"/>
        <v>-2153.5</v>
      </c>
      <c r="N35" s="151"/>
    </row>
    <row r="36" spans="1:14" ht="19.350000000000001" customHeight="1">
      <c r="A36" s="193"/>
      <c r="B36" s="193"/>
      <c r="C36" s="193"/>
      <c r="D36" s="193"/>
      <c r="E36" s="193"/>
      <c r="F36" s="193"/>
      <c r="G36" s="193"/>
      <c r="H36" s="193"/>
      <c r="I36" s="193"/>
      <c r="J36" s="193"/>
      <c r="K36" s="193"/>
      <c r="L36" s="193"/>
      <c r="M36" s="193"/>
      <c r="N36" s="58"/>
    </row>
    <row r="37" spans="1:14" ht="33" customHeight="1">
      <c r="A37" s="27" t="s">
        <v>61</v>
      </c>
      <c r="B37" s="23" t="s">
        <v>62</v>
      </c>
      <c r="C37" s="24"/>
      <c r="D37" s="25"/>
      <c r="E37" s="26"/>
      <c r="F37" s="26"/>
      <c r="G37" s="26"/>
      <c r="H37" s="26"/>
      <c r="I37" s="8"/>
      <c r="J37" s="8"/>
      <c r="K37" s="8"/>
      <c r="L37" s="8"/>
      <c r="M37" s="8"/>
    </row>
    <row r="38" spans="1:14" ht="14.25" customHeight="1">
      <c r="A38" s="222"/>
      <c r="B38" s="222"/>
      <c r="C38" s="222"/>
      <c r="D38" s="222"/>
      <c r="E38" s="222"/>
      <c r="F38" s="222"/>
      <c r="G38" s="222"/>
      <c r="H38" s="222"/>
      <c r="I38" s="222"/>
      <c r="J38" s="222"/>
      <c r="K38" s="222"/>
      <c r="L38" s="222"/>
      <c r="M38" s="11" t="s">
        <v>48</v>
      </c>
    </row>
    <row r="39" spans="1:14" ht="48.75" customHeight="1">
      <c r="A39" s="189" t="s">
        <v>63</v>
      </c>
      <c r="B39" s="189"/>
      <c r="C39" s="189"/>
      <c r="D39" s="189"/>
      <c r="E39" s="226" t="s">
        <v>59</v>
      </c>
      <c r="F39" s="194"/>
      <c r="G39" s="194"/>
      <c r="H39" s="194" t="s">
        <v>64</v>
      </c>
      <c r="I39" s="194"/>
      <c r="J39" s="194"/>
      <c r="K39" s="194" t="s">
        <v>50</v>
      </c>
      <c r="L39" s="194"/>
      <c r="M39" s="195"/>
      <c r="N39" s="182" t="s">
        <v>114</v>
      </c>
    </row>
    <row r="40" spans="1:14" ht="51" customHeight="1">
      <c r="A40" s="189"/>
      <c r="B40" s="189"/>
      <c r="C40" s="189"/>
      <c r="D40" s="189"/>
      <c r="E40" s="28" t="s">
        <v>51</v>
      </c>
      <c r="F40" s="12" t="s">
        <v>52</v>
      </c>
      <c r="G40" s="12" t="s">
        <v>53</v>
      </c>
      <c r="H40" s="12" t="s">
        <v>51</v>
      </c>
      <c r="I40" s="12" t="s">
        <v>52</v>
      </c>
      <c r="J40" s="12" t="s">
        <v>53</v>
      </c>
      <c r="K40" s="12" t="s">
        <v>51</v>
      </c>
      <c r="L40" s="12" t="s">
        <v>52</v>
      </c>
      <c r="M40" s="111" t="s">
        <v>53</v>
      </c>
      <c r="N40" s="190"/>
    </row>
    <row r="41" spans="1:14" ht="13.5" customHeight="1">
      <c r="A41" s="196">
        <v>1</v>
      </c>
      <c r="B41" s="197"/>
      <c r="C41" s="197"/>
      <c r="D41" s="198"/>
      <c r="E41" s="48">
        <v>2</v>
      </c>
      <c r="F41" s="49">
        <v>3</v>
      </c>
      <c r="G41" s="49">
        <v>4</v>
      </c>
      <c r="H41" s="49">
        <v>5</v>
      </c>
      <c r="I41" s="49">
        <v>6</v>
      </c>
      <c r="J41" s="49">
        <v>7</v>
      </c>
      <c r="K41" s="49">
        <v>8</v>
      </c>
      <c r="L41" s="49">
        <v>9</v>
      </c>
      <c r="M41" s="112">
        <v>10</v>
      </c>
      <c r="N41" s="113">
        <v>11</v>
      </c>
    </row>
    <row r="42" spans="1:14" ht="144" customHeight="1">
      <c r="A42" s="199" t="s">
        <v>147</v>
      </c>
      <c r="B42" s="199"/>
      <c r="C42" s="199"/>
      <c r="D42" s="199"/>
      <c r="E42" s="152">
        <v>0</v>
      </c>
      <c r="F42" s="153">
        <v>1246.5999999999999</v>
      </c>
      <c r="G42" s="153">
        <f>E42+F42</f>
        <v>1246.5999999999999</v>
      </c>
      <c r="H42" s="153">
        <f>H26+H27</f>
        <v>0</v>
      </c>
      <c r="I42" s="153">
        <v>1244.7</v>
      </c>
      <c r="J42" s="152">
        <f>H42+I42</f>
        <v>1244.7</v>
      </c>
      <c r="K42" s="153">
        <f>K26+K27</f>
        <v>0</v>
      </c>
      <c r="L42" s="152">
        <f>I42-F42</f>
        <v>-1.8999999999998636</v>
      </c>
      <c r="M42" s="152">
        <f>K42+L42</f>
        <v>-1.8999999999998636</v>
      </c>
      <c r="N42" s="142" t="s">
        <v>256</v>
      </c>
    </row>
    <row r="43" spans="1:14" ht="409.6" customHeight="1">
      <c r="A43" s="199" t="s">
        <v>148</v>
      </c>
      <c r="B43" s="199"/>
      <c r="C43" s="199"/>
      <c r="D43" s="199"/>
      <c r="E43" s="152">
        <f>E25+E33+E34</f>
        <v>7891.1</v>
      </c>
      <c r="F43" s="153">
        <v>1729.1</v>
      </c>
      <c r="G43" s="153">
        <f>E43+F43</f>
        <v>9620.2000000000007</v>
      </c>
      <c r="H43" s="153">
        <f>H30+H31+H32+H25+H33+H34</f>
        <v>7890.9000000000005</v>
      </c>
      <c r="I43" s="153">
        <v>354.4</v>
      </c>
      <c r="J43" s="152">
        <f>H43+I43</f>
        <v>8245.3000000000011</v>
      </c>
      <c r="K43" s="153">
        <f>H43-E43</f>
        <v>-0.1999999999998181</v>
      </c>
      <c r="L43" s="152">
        <f>I43-F43</f>
        <v>-1374.6999999999998</v>
      </c>
      <c r="M43" s="152">
        <f>K43+L43</f>
        <v>-1374.8999999999996</v>
      </c>
      <c r="N43" s="117" t="s">
        <v>258</v>
      </c>
    </row>
    <row r="44" spans="1:14" s="106" customFormat="1" ht="222" customHeight="1">
      <c r="A44" s="199" t="s">
        <v>149</v>
      </c>
      <c r="B44" s="199"/>
      <c r="C44" s="199"/>
      <c r="D44" s="199"/>
      <c r="E44" s="79">
        <f>E28</f>
        <v>72</v>
      </c>
      <c r="F44" s="79">
        <f>F29</f>
        <v>987</v>
      </c>
      <c r="G44" s="79">
        <f>E44+F44</f>
        <v>1059</v>
      </c>
      <c r="H44" s="79">
        <f>H28</f>
        <v>68.8</v>
      </c>
      <c r="I44" s="79">
        <f>I29</f>
        <v>213.5</v>
      </c>
      <c r="J44" s="79">
        <f>H44+I44</f>
        <v>282.3</v>
      </c>
      <c r="K44" s="79">
        <f>K28</f>
        <v>-3.2000000000000028</v>
      </c>
      <c r="L44" s="79">
        <f>I44-F44</f>
        <v>-773.5</v>
      </c>
      <c r="M44" s="79">
        <f>K44+L44</f>
        <v>-776.7</v>
      </c>
      <c r="N44" s="117" t="s">
        <v>257</v>
      </c>
    </row>
    <row r="45" spans="1:14">
      <c r="A45" s="207" t="s">
        <v>66</v>
      </c>
      <c r="B45" s="207"/>
      <c r="C45" s="207"/>
      <c r="D45" s="207"/>
      <c r="E45" s="97">
        <f t="shared" ref="E45:M45" si="6">SUM(E42:E44)</f>
        <v>7963.1</v>
      </c>
      <c r="F45" s="97">
        <f t="shared" si="6"/>
        <v>3962.7</v>
      </c>
      <c r="G45" s="97">
        <f t="shared" si="6"/>
        <v>11925.800000000001</v>
      </c>
      <c r="H45" s="97">
        <f t="shared" si="6"/>
        <v>7959.7000000000007</v>
      </c>
      <c r="I45" s="97">
        <f t="shared" si="6"/>
        <v>1812.6</v>
      </c>
      <c r="J45" s="97">
        <f t="shared" si="6"/>
        <v>9772.3000000000011</v>
      </c>
      <c r="K45" s="97">
        <f t="shared" si="6"/>
        <v>-3.3999999999998209</v>
      </c>
      <c r="L45" s="97">
        <f t="shared" si="6"/>
        <v>-2150.0999999999995</v>
      </c>
      <c r="M45" s="97">
        <f t="shared" si="6"/>
        <v>-2153.4999999999995</v>
      </c>
      <c r="N45" s="55"/>
    </row>
    <row r="47" spans="1:14">
      <c r="A47" s="34" t="s">
        <v>67</v>
      </c>
      <c r="B47" s="35"/>
      <c r="C47" s="35"/>
      <c r="D47" s="35"/>
      <c r="E47" s="36"/>
      <c r="F47" s="36"/>
      <c r="G47" s="36"/>
      <c r="H47" s="15"/>
      <c r="I47" s="15"/>
      <c r="J47" s="15"/>
      <c r="K47" s="15"/>
      <c r="L47" s="15"/>
    </row>
    <row r="48" spans="1:14">
      <c r="A48" s="14"/>
      <c r="B48" s="14"/>
      <c r="C48" s="14"/>
      <c r="D48" s="14"/>
      <c r="E48" s="15"/>
      <c r="F48" s="15"/>
      <c r="G48" s="15"/>
      <c r="H48" s="15"/>
      <c r="I48" s="15"/>
      <c r="J48" s="15"/>
      <c r="K48" s="15"/>
      <c r="L48" s="15"/>
    </row>
    <row r="49" spans="1:13">
      <c r="A49" s="244"/>
      <c r="B49" s="244"/>
      <c r="C49" s="244"/>
      <c r="D49" s="244"/>
      <c r="E49" s="16"/>
      <c r="F49" s="16"/>
      <c r="G49" s="16"/>
      <c r="H49" s="16"/>
      <c r="I49" s="16"/>
      <c r="J49" s="16"/>
      <c r="K49" s="16"/>
      <c r="L49" s="16"/>
    </row>
    <row r="50" spans="1:13" ht="12.75" customHeight="1">
      <c r="A50" s="200" t="s">
        <v>68</v>
      </c>
      <c r="B50" s="242" t="s">
        <v>57</v>
      </c>
      <c r="C50" s="212" t="s">
        <v>69</v>
      </c>
      <c r="D50" s="212"/>
      <c r="E50" s="212" t="s">
        <v>70</v>
      </c>
      <c r="F50" s="212" t="s">
        <v>71</v>
      </c>
      <c r="G50" s="212"/>
      <c r="H50" s="214" t="s">
        <v>72</v>
      </c>
      <c r="I50" s="215"/>
      <c r="J50" s="213" t="s">
        <v>73</v>
      </c>
      <c r="K50" s="213"/>
      <c r="L50" s="211" t="s">
        <v>74</v>
      </c>
      <c r="M50" s="211"/>
    </row>
    <row r="51" spans="1:13" ht="54" customHeight="1">
      <c r="A51" s="200"/>
      <c r="B51" s="243"/>
      <c r="C51" s="212"/>
      <c r="D51" s="212"/>
      <c r="E51" s="212"/>
      <c r="F51" s="212"/>
      <c r="G51" s="212"/>
      <c r="H51" s="216"/>
      <c r="I51" s="217"/>
      <c r="J51" s="213"/>
      <c r="K51" s="213"/>
      <c r="L51" s="211"/>
      <c r="M51" s="211"/>
    </row>
    <row r="52" spans="1:13" ht="13.5" customHeight="1">
      <c r="A52" s="47">
        <v>1</v>
      </c>
      <c r="B52" s="40">
        <v>2</v>
      </c>
      <c r="C52" s="187">
        <v>3</v>
      </c>
      <c r="D52" s="187"/>
      <c r="E52" s="40">
        <v>4</v>
      </c>
      <c r="F52" s="187">
        <v>5</v>
      </c>
      <c r="G52" s="187"/>
      <c r="H52" s="188">
        <v>6</v>
      </c>
      <c r="I52" s="188"/>
      <c r="J52" s="185">
        <v>7</v>
      </c>
      <c r="K52" s="185"/>
      <c r="L52" s="186">
        <v>8</v>
      </c>
      <c r="M52" s="186"/>
    </row>
    <row r="53" spans="1:13" ht="48.75" customHeight="1">
      <c r="A53" s="121"/>
      <c r="B53" s="55"/>
      <c r="C53" s="201" t="s">
        <v>150</v>
      </c>
      <c r="D53" s="201"/>
      <c r="E53" s="202"/>
      <c r="F53" s="202"/>
      <c r="G53" s="203"/>
      <c r="H53" s="184"/>
      <c r="I53" s="184"/>
      <c r="J53" s="184"/>
      <c r="K53" s="184"/>
      <c r="L53" s="184"/>
      <c r="M53" s="184"/>
    </row>
    <row r="54" spans="1:13" ht="55.5" customHeight="1">
      <c r="A54" s="132"/>
      <c r="B54" s="123" t="s">
        <v>245</v>
      </c>
      <c r="C54" s="204" t="s">
        <v>151</v>
      </c>
      <c r="D54" s="204"/>
      <c r="E54" s="205"/>
      <c r="F54" s="205"/>
      <c r="G54" s="206"/>
      <c r="H54" s="184"/>
      <c r="I54" s="184"/>
      <c r="J54" s="184"/>
      <c r="K54" s="184"/>
      <c r="L54" s="184"/>
      <c r="M54" s="184"/>
    </row>
    <row r="55" spans="1:13" ht="16.5" customHeight="1">
      <c r="A55" s="122" t="s">
        <v>38</v>
      </c>
      <c r="B55" s="56"/>
      <c r="C55" s="168" t="s">
        <v>91</v>
      </c>
      <c r="D55" s="169"/>
      <c r="E55" s="57"/>
      <c r="F55" s="256"/>
      <c r="G55" s="256"/>
      <c r="H55" s="246"/>
      <c r="I55" s="246"/>
      <c r="J55" s="247"/>
      <c r="K55" s="247"/>
      <c r="L55" s="247"/>
      <c r="M55" s="247"/>
    </row>
    <row r="56" spans="1:13" ht="95.25" customHeight="1">
      <c r="A56" s="109"/>
      <c r="B56" s="123" t="s">
        <v>245</v>
      </c>
      <c r="C56" s="170" t="s">
        <v>152</v>
      </c>
      <c r="D56" s="171"/>
      <c r="E56" s="118" t="s">
        <v>105</v>
      </c>
      <c r="F56" s="164" t="s">
        <v>259</v>
      </c>
      <c r="G56" s="165"/>
      <c r="H56" s="180">
        <f>SUM(H57:I63)</f>
        <v>7436.3</v>
      </c>
      <c r="I56" s="181"/>
      <c r="J56" s="180">
        <f>SUM(J57:K63)</f>
        <v>7436.3</v>
      </c>
      <c r="K56" s="181"/>
      <c r="L56" s="180">
        <f>SUM(L57:M63)</f>
        <v>0</v>
      </c>
      <c r="M56" s="181"/>
    </row>
    <row r="57" spans="1:13" ht="119.25" customHeight="1">
      <c r="A57" s="109" t="s">
        <v>115</v>
      </c>
      <c r="B57" s="123" t="s">
        <v>245</v>
      </c>
      <c r="C57" s="245" t="s">
        <v>159</v>
      </c>
      <c r="D57" s="170"/>
      <c r="E57" s="118" t="s">
        <v>105</v>
      </c>
      <c r="F57" s="164" t="s">
        <v>260</v>
      </c>
      <c r="G57" s="165"/>
      <c r="H57" s="180">
        <v>1368.2</v>
      </c>
      <c r="I57" s="181"/>
      <c r="J57" s="180">
        <v>1044.4000000000001</v>
      </c>
      <c r="K57" s="181"/>
      <c r="L57" s="180">
        <f>J57-H57</f>
        <v>-323.79999999999995</v>
      </c>
      <c r="M57" s="181"/>
    </row>
    <row r="58" spans="1:13" ht="123" customHeight="1">
      <c r="A58" s="109" t="s">
        <v>153</v>
      </c>
      <c r="B58" s="123" t="s">
        <v>245</v>
      </c>
      <c r="C58" s="170" t="s">
        <v>160</v>
      </c>
      <c r="D58" s="171"/>
      <c r="E58" s="118" t="s">
        <v>105</v>
      </c>
      <c r="F58" s="164" t="s">
        <v>260</v>
      </c>
      <c r="G58" s="165"/>
      <c r="H58" s="180">
        <v>2450</v>
      </c>
      <c r="I58" s="181"/>
      <c r="J58" s="248">
        <v>2715.1</v>
      </c>
      <c r="K58" s="248"/>
      <c r="L58" s="180">
        <f t="shared" ref="L58:L63" si="7">J58-H58</f>
        <v>265.09999999999991</v>
      </c>
      <c r="M58" s="181"/>
    </row>
    <row r="59" spans="1:13" ht="96.75" customHeight="1">
      <c r="A59" s="109" t="s">
        <v>154</v>
      </c>
      <c r="B59" s="123" t="s">
        <v>245</v>
      </c>
      <c r="C59" s="170" t="s">
        <v>161</v>
      </c>
      <c r="D59" s="171"/>
      <c r="E59" s="118" t="s">
        <v>105</v>
      </c>
      <c r="F59" s="164" t="s">
        <v>260</v>
      </c>
      <c r="G59" s="165"/>
      <c r="H59" s="180">
        <v>1521.8</v>
      </c>
      <c r="I59" s="181"/>
      <c r="J59" s="248">
        <v>1580.5</v>
      </c>
      <c r="K59" s="248"/>
      <c r="L59" s="180">
        <f t="shared" si="7"/>
        <v>58.700000000000045</v>
      </c>
      <c r="M59" s="181"/>
    </row>
    <row r="60" spans="1:13" ht="117" customHeight="1">
      <c r="A60" s="109" t="s">
        <v>155</v>
      </c>
      <c r="B60" s="123" t="s">
        <v>245</v>
      </c>
      <c r="C60" s="170" t="s">
        <v>162</v>
      </c>
      <c r="D60" s="171"/>
      <c r="E60" s="118" t="s">
        <v>105</v>
      </c>
      <c r="F60" s="164" t="s">
        <v>260</v>
      </c>
      <c r="G60" s="165"/>
      <c r="H60" s="180">
        <v>300</v>
      </c>
      <c r="I60" s="181"/>
      <c r="J60" s="248">
        <v>300</v>
      </c>
      <c r="K60" s="248"/>
      <c r="L60" s="180">
        <f t="shared" si="7"/>
        <v>0</v>
      </c>
      <c r="M60" s="181"/>
    </row>
    <row r="61" spans="1:13" ht="124.5" customHeight="1">
      <c r="A61" s="109" t="s">
        <v>156</v>
      </c>
      <c r="B61" s="123" t="s">
        <v>245</v>
      </c>
      <c r="C61" s="170" t="s">
        <v>163</v>
      </c>
      <c r="D61" s="171"/>
      <c r="E61" s="118" t="s">
        <v>105</v>
      </c>
      <c r="F61" s="164" t="s">
        <v>260</v>
      </c>
      <c r="G61" s="165"/>
      <c r="H61" s="180">
        <v>111.1</v>
      </c>
      <c r="I61" s="181"/>
      <c r="J61" s="248">
        <v>111.1</v>
      </c>
      <c r="K61" s="248"/>
      <c r="L61" s="180">
        <f t="shared" si="7"/>
        <v>0</v>
      </c>
      <c r="M61" s="181"/>
    </row>
    <row r="62" spans="1:13" ht="130.5" customHeight="1">
      <c r="A62" s="109" t="s">
        <v>157</v>
      </c>
      <c r="B62" s="123" t="s">
        <v>245</v>
      </c>
      <c r="C62" s="170" t="s">
        <v>164</v>
      </c>
      <c r="D62" s="171"/>
      <c r="E62" s="118" t="s">
        <v>105</v>
      </c>
      <c r="F62" s="164" t="s">
        <v>260</v>
      </c>
      <c r="G62" s="165"/>
      <c r="H62" s="180">
        <v>1600</v>
      </c>
      <c r="I62" s="181"/>
      <c r="J62" s="248">
        <v>1600</v>
      </c>
      <c r="K62" s="248"/>
      <c r="L62" s="180">
        <f t="shared" si="7"/>
        <v>0</v>
      </c>
      <c r="M62" s="181"/>
    </row>
    <row r="63" spans="1:13" ht="97.5" customHeight="1">
      <c r="A63" s="109" t="s">
        <v>158</v>
      </c>
      <c r="B63" s="123" t="s">
        <v>245</v>
      </c>
      <c r="C63" s="170" t="s">
        <v>165</v>
      </c>
      <c r="D63" s="171"/>
      <c r="E63" s="118" t="s">
        <v>105</v>
      </c>
      <c r="F63" s="164" t="s">
        <v>260</v>
      </c>
      <c r="G63" s="165"/>
      <c r="H63" s="180">
        <v>85.2</v>
      </c>
      <c r="I63" s="181"/>
      <c r="J63" s="248">
        <v>85.2</v>
      </c>
      <c r="K63" s="248"/>
      <c r="L63" s="180">
        <f t="shared" si="7"/>
        <v>0</v>
      </c>
      <c r="M63" s="181"/>
    </row>
    <row r="64" spans="1:13" ht="51.75" customHeight="1">
      <c r="A64" s="133"/>
      <c r="B64" s="92"/>
      <c r="C64" s="253" t="s">
        <v>166</v>
      </c>
      <c r="D64" s="254"/>
      <c r="E64" s="254"/>
      <c r="F64" s="254"/>
      <c r="G64" s="254"/>
      <c r="H64" s="254"/>
      <c r="I64" s="254"/>
      <c r="J64" s="254"/>
      <c r="K64" s="254"/>
      <c r="L64" s="254"/>
      <c r="M64" s="255"/>
    </row>
    <row r="65" spans="1:13" ht="16.5" customHeight="1">
      <c r="A65" s="108" t="s">
        <v>41</v>
      </c>
      <c r="B65" s="88"/>
      <c r="C65" s="177" t="s">
        <v>94</v>
      </c>
      <c r="D65" s="178"/>
      <c r="E65" s="89"/>
      <c r="F65" s="176"/>
      <c r="G65" s="176"/>
      <c r="H65" s="179"/>
      <c r="I65" s="179"/>
      <c r="J65" s="249"/>
      <c r="K65" s="249"/>
      <c r="L65" s="249"/>
      <c r="M65" s="249"/>
    </row>
    <row r="66" spans="1:13" ht="67.5" customHeight="1">
      <c r="A66" s="107" t="s">
        <v>116</v>
      </c>
      <c r="B66" s="123" t="s">
        <v>245</v>
      </c>
      <c r="C66" s="173" t="s">
        <v>167</v>
      </c>
      <c r="D66" s="174"/>
      <c r="E66" s="124" t="s">
        <v>132</v>
      </c>
      <c r="F66" s="164" t="s">
        <v>275</v>
      </c>
      <c r="G66" s="165"/>
      <c r="H66" s="250">
        <v>110</v>
      </c>
      <c r="I66" s="251"/>
      <c r="J66" s="175">
        <v>113</v>
      </c>
      <c r="K66" s="175"/>
      <c r="L66" s="175">
        <f>J66-H66</f>
        <v>3</v>
      </c>
      <c r="M66" s="175"/>
    </row>
    <row r="67" spans="1:13" ht="66.75" customHeight="1">
      <c r="A67" s="107" t="s">
        <v>117</v>
      </c>
      <c r="B67" s="123" t="s">
        <v>245</v>
      </c>
      <c r="C67" s="173" t="s">
        <v>168</v>
      </c>
      <c r="D67" s="174"/>
      <c r="E67" s="124" t="s">
        <v>132</v>
      </c>
      <c r="F67" s="164" t="s">
        <v>276</v>
      </c>
      <c r="G67" s="165"/>
      <c r="H67" s="250">
        <v>3960</v>
      </c>
      <c r="I67" s="251"/>
      <c r="J67" s="175">
        <v>3960</v>
      </c>
      <c r="K67" s="175"/>
      <c r="L67" s="175">
        <f t="shared" ref="L67:L72" si="8">J67-H67</f>
        <v>0</v>
      </c>
      <c r="M67" s="175"/>
    </row>
    <row r="68" spans="1:13" ht="51" customHeight="1">
      <c r="A68" s="107" t="s">
        <v>198</v>
      </c>
      <c r="B68" s="123" t="s">
        <v>245</v>
      </c>
      <c r="C68" s="173" t="s">
        <v>169</v>
      </c>
      <c r="D68" s="174"/>
      <c r="E68" s="124" t="s">
        <v>170</v>
      </c>
      <c r="F68" s="164" t="s">
        <v>278</v>
      </c>
      <c r="G68" s="165"/>
      <c r="H68" s="250">
        <v>600</v>
      </c>
      <c r="I68" s="251"/>
      <c r="J68" s="175">
        <v>2463.6999999999998</v>
      </c>
      <c r="K68" s="175"/>
      <c r="L68" s="175">
        <f t="shared" si="8"/>
        <v>1863.6999999999998</v>
      </c>
      <c r="M68" s="175"/>
    </row>
    <row r="69" spans="1:13" ht="97.5" customHeight="1">
      <c r="A69" s="107" t="s">
        <v>199</v>
      </c>
      <c r="B69" s="123" t="s">
        <v>245</v>
      </c>
      <c r="C69" s="173" t="s">
        <v>171</v>
      </c>
      <c r="D69" s="174"/>
      <c r="E69" s="124" t="s">
        <v>172</v>
      </c>
      <c r="F69" s="164" t="s">
        <v>278</v>
      </c>
      <c r="G69" s="165"/>
      <c r="H69" s="250">
        <v>900</v>
      </c>
      <c r="I69" s="251"/>
      <c r="J69" s="175">
        <v>776</v>
      </c>
      <c r="K69" s="175"/>
      <c r="L69" s="175">
        <f t="shared" si="8"/>
        <v>-124</v>
      </c>
      <c r="M69" s="175"/>
    </row>
    <row r="70" spans="1:13" ht="78.75" customHeight="1">
      <c r="A70" s="107" t="s">
        <v>200</v>
      </c>
      <c r="B70" s="123" t="s">
        <v>245</v>
      </c>
      <c r="C70" s="173" t="s">
        <v>173</v>
      </c>
      <c r="D70" s="174"/>
      <c r="E70" s="124" t="s">
        <v>174</v>
      </c>
      <c r="F70" s="164" t="s">
        <v>277</v>
      </c>
      <c r="G70" s="165"/>
      <c r="H70" s="252">
        <v>18355.759999999998</v>
      </c>
      <c r="I70" s="251"/>
      <c r="J70" s="175">
        <v>18355.759999999998</v>
      </c>
      <c r="K70" s="175"/>
      <c r="L70" s="175">
        <f t="shared" si="8"/>
        <v>0</v>
      </c>
      <c r="M70" s="175"/>
    </row>
    <row r="71" spans="1:13" ht="62.25" customHeight="1">
      <c r="A71" s="107" t="s">
        <v>201</v>
      </c>
      <c r="B71" s="123" t="s">
        <v>245</v>
      </c>
      <c r="C71" s="173" t="s">
        <v>175</v>
      </c>
      <c r="D71" s="174"/>
      <c r="E71" s="124" t="s">
        <v>109</v>
      </c>
      <c r="F71" s="164" t="s">
        <v>278</v>
      </c>
      <c r="G71" s="165"/>
      <c r="H71" s="250">
        <v>270</v>
      </c>
      <c r="I71" s="251"/>
      <c r="J71" s="175">
        <v>176</v>
      </c>
      <c r="K71" s="175"/>
      <c r="L71" s="175">
        <f t="shared" si="8"/>
        <v>-94</v>
      </c>
      <c r="M71" s="175"/>
    </row>
    <row r="72" spans="1:13" ht="59.25" customHeight="1">
      <c r="A72" s="107" t="s">
        <v>202</v>
      </c>
      <c r="B72" s="123" t="s">
        <v>245</v>
      </c>
      <c r="C72" s="173" t="s">
        <v>176</v>
      </c>
      <c r="D72" s="174"/>
      <c r="E72" s="124" t="s">
        <v>109</v>
      </c>
      <c r="F72" s="164" t="s">
        <v>278</v>
      </c>
      <c r="G72" s="165"/>
      <c r="H72" s="250">
        <v>100</v>
      </c>
      <c r="I72" s="251"/>
      <c r="J72" s="175">
        <v>15</v>
      </c>
      <c r="K72" s="175"/>
      <c r="L72" s="175">
        <f t="shared" si="8"/>
        <v>-85</v>
      </c>
      <c r="M72" s="175"/>
    </row>
    <row r="73" spans="1:13" ht="170.25" customHeight="1">
      <c r="A73" s="107"/>
      <c r="B73" s="87"/>
      <c r="C73" s="257" t="s">
        <v>261</v>
      </c>
      <c r="D73" s="258"/>
      <c r="E73" s="258"/>
      <c r="F73" s="258"/>
      <c r="G73" s="258"/>
      <c r="H73" s="258"/>
      <c r="I73" s="258"/>
      <c r="J73" s="258"/>
      <c r="K73" s="258"/>
      <c r="L73" s="258"/>
      <c r="M73" s="258"/>
    </row>
    <row r="74" spans="1:13">
      <c r="A74" s="109">
        <v>3</v>
      </c>
      <c r="B74" s="87"/>
      <c r="C74" s="177" t="s">
        <v>95</v>
      </c>
      <c r="D74" s="178"/>
      <c r="E74" s="89"/>
      <c r="F74" s="176"/>
      <c r="G74" s="176"/>
      <c r="H74" s="179"/>
      <c r="I74" s="179"/>
      <c r="J74" s="249"/>
      <c r="K74" s="249"/>
      <c r="L74" s="249"/>
      <c r="M74" s="249"/>
    </row>
    <row r="75" spans="1:13" ht="55.5" customHeight="1">
      <c r="A75" s="133" t="s">
        <v>119</v>
      </c>
      <c r="B75" s="123" t="s">
        <v>245</v>
      </c>
      <c r="C75" s="170" t="s">
        <v>177</v>
      </c>
      <c r="D75" s="171"/>
      <c r="E75" s="156" t="s">
        <v>107</v>
      </c>
      <c r="F75" s="164" t="s">
        <v>178</v>
      </c>
      <c r="G75" s="165"/>
      <c r="H75" s="172">
        <v>22272.720000000001</v>
      </c>
      <c r="I75" s="172"/>
      <c r="J75" s="172">
        <v>24027.43</v>
      </c>
      <c r="K75" s="172"/>
      <c r="L75" s="172">
        <f t="shared" ref="L75:L80" si="9">J75-H75</f>
        <v>1754.7099999999991</v>
      </c>
      <c r="M75" s="172"/>
    </row>
    <row r="76" spans="1:13" ht="52.5" customHeight="1">
      <c r="A76" s="133" t="s">
        <v>122</v>
      </c>
      <c r="B76" s="123" t="s">
        <v>245</v>
      </c>
      <c r="C76" s="170" t="s">
        <v>179</v>
      </c>
      <c r="D76" s="171"/>
      <c r="E76" s="156" t="s">
        <v>107</v>
      </c>
      <c r="F76" s="164" t="s">
        <v>121</v>
      </c>
      <c r="G76" s="165"/>
      <c r="H76" s="172">
        <v>12438.18</v>
      </c>
      <c r="I76" s="172"/>
      <c r="J76" s="172">
        <v>9242.48</v>
      </c>
      <c r="K76" s="172"/>
      <c r="L76" s="172">
        <f t="shared" si="9"/>
        <v>-3195.7000000000007</v>
      </c>
      <c r="M76" s="172"/>
    </row>
    <row r="77" spans="1:13" ht="44.25" customHeight="1">
      <c r="A77" s="133" t="s">
        <v>188</v>
      </c>
      <c r="B77" s="123" t="s">
        <v>245</v>
      </c>
      <c r="C77" s="170" t="s">
        <v>180</v>
      </c>
      <c r="D77" s="171"/>
      <c r="E77" s="156" t="s">
        <v>107</v>
      </c>
      <c r="F77" s="164" t="s">
        <v>181</v>
      </c>
      <c r="G77" s="165"/>
      <c r="H77" s="172">
        <v>384.29</v>
      </c>
      <c r="I77" s="172"/>
      <c r="J77" s="172">
        <v>399.12</v>
      </c>
      <c r="K77" s="172"/>
      <c r="L77" s="172">
        <f t="shared" si="9"/>
        <v>14.829999999999984</v>
      </c>
      <c r="M77" s="172"/>
    </row>
    <row r="78" spans="1:13" ht="57" customHeight="1">
      <c r="A78" s="133" t="s">
        <v>189</v>
      </c>
      <c r="B78" s="123" t="s">
        <v>245</v>
      </c>
      <c r="C78" s="170" t="s">
        <v>182</v>
      </c>
      <c r="D78" s="171"/>
      <c r="E78" s="156" t="s">
        <v>107</v>
      </c>
      <c r="F78" s="164" t="s">
        <v>183</v>
      </c>
      <c r="G78" s="165"/>
      <c r="H78" s="172">
        <v>500</v>
      </c>
      <c r="I78" s="172"/>
      <c r="J78" s="172">
        <v>121.77</v>
      </c>
      <c r="K78" s="172"/>
      <c r="L78" s="172">
        <f t="shared" si="9"/>
        <v>-378.23</v>
      </c>
      <c r="M78" s="172"/>
    </row>
    <row r="79" spans="1:13" ht="80.25" customHeight="1">
      <c r="A79" s="133" t="s">
        <v>190</v>
      </c>
      <c r="B79" s="123" t="s">
        <v>245</v>
      </c>
      <c r="C79" s="170" t="s">
        <v>184</v>
      </c>
      <c r="D79" s="171"/>
      <c r="E79" s="156" t="s">
        <v>107</v>
      </c>
      <c r="F79" s="164" t="s">
        <v>185</v>
      </c>
      <c r="G79" s="165"/>
      <c r="H79" s="172">
        <v>123.44</v>
      </c>
      <c r="I79" s="172"/>
      <c r="J79" s="172">
        <v>143.16999999999999</v>
      </c>
      <c r="K79" s="172"/>
      <c r="L79" s="172">
        <f t="shared" si="9"/>
        <v>19.72999999999999</v>
      </c>
      <c r="M79" s="172"/>
    </row>
    <row r="80" spans="1:13" ht="72" customHeight="1">
      <c r="A80" s="133" t="s">
        <v>191</v>
      </c>
      <c r="B80" s="123" t="s">
        <v>245</v>
      </c>
      <c r="C80" s="170" t="s">
        <v>186</v>
      </c>
      <c r="D80" s="171"/>
      <c r="E80" s="156" t="s">
        <v>107</v>
      </c>
      <c r="F80" s="164" t="s">
        <v>187</v>
      </c>
      <c r="G80" s="165"/>
      <c r="H80" s="172">
        <v>87.17</v>
      </c>
      <c r="I80" s="172"/>
      <c r="J80" s="172">
        <v>87.17</v>
      </c>
      <c r="K80" s="172"/>
      <c r="L80" s="172">
        <f t="shared" si="9"/>
        <v>0</v>
      </c>
      <c r="M80" s="172"/>
    </row>
    <row r="81" spans="1:17" ht="72" customHeight="1">
      <c r="A81" s="133" t="s">
        <v>192</v>
      </c>
      <c r="B81" s="123" t="s">
        <v>245</v>
      </c>
      <c r="C81" s="170" t="s">
        <v>194</v>
      </c>
      <c r="D81" s="171"/>
      <c r="E81" s="156" t="s">
        <v>107</v>
      </c>
      <c r="F81" s="164" t="s">
        <v>195</v>
      </c>
      <c r="G81" s="165"/>
      <c r="H81" s="172">
        <v>286</v>
      </c>
      <c r="I81" s="172"/>
      <c r="J81" s="172">
        <v>438.75</v>
      </c>
      <c r="K81" s="172"/>
      <c r="L81" s="172">
        <f>J81-H81</f>
        <v>152.75</v>
      </c>
      <c r="M81" s="172"/>
    </row>
    <row r="82" spans="1:17" ht="66.75" customHeight="1">
      <c r="A82" s="133" t="s">
        <v>193</v>
      </c>
      <c r="B82" s="123" t="s">
        <v>245</v>
      </c>
      <c r="C82" s="170" t="s">
        <v>196</v>
      </c>
      <c r="D82" s="171"/>
      <c r="E82" s="156" t="s">
        <v>107</v>
      </c>
      <c r="F82" s="164" t="s">
        <v>197</v>
      </c>
      <c r="G82" s="165"/>
      <c r="H82" s="172">
        <v>80</v>
      </c>
      <c r="I82" s="172"/>
      <c r="J82" s="172">
        <v>533.33000000000004</v>
      </c>
      <c r="K82" s="172"/>
      <c r="L82" s="172">
        <f>J82-H82</f>
        <v>453.33000000000004</v>
      </c>
      <c r="M82" s="172"/>
    </row>
    <row r="83" spans="1:17" hidden="1">
      <c r="A83" s="108"/>
      <c r="B83" s="87"/>
      <c r="C83" s="259" t="s">
        <v>96</v>
      </c>
      <c r="D83" s="260"/>
      <c r="E83" s="89"/>
      <c r="F83" s="176"/>
      <c r="G83" s="176"/>
      <c r="H83" s="179"/>
      <c r="I83" s="179"/>
      <c r="J83" s="249"/>
      <c r="K83" s="249"/>
      <c r="L83" s="249"/>
      <c r="M83" s="249"/>
    </row>
    <row r="84" spans="1:17" hidden="1">
      <c r="A84" s="107"/>
      <c r="B84" s="87"/>
      <c r="C84" s="170" t="s">
        <v>92</v>
      </c>
      <c r="D84" s="171"/>
      <c r="E84" s="89"/>
      <c r="F84" s="176"/>
      <c r="G84" s="176"/>
      <c r="H84" s="179"/>
      <c r="I84" s="179"/>
      <c r="J84" s="249"/>
      <c r="K84" s="249"/>
      <c r="L84" s="249"/>
      <c r="M84" s="249"/>
    </row>
    <row r="85" spans="1:17" hidden="1">
      <c r="A85" s="107"/>
      <c r="B85" s="87"/>
      <c r="C85" s="263" t="s">
        <v>93</v>
      </c>
      <c r="D85" s="264"/>
      <c r="E85" s="89"/>
      <c r="F85" s="176"/>
      <c r="G85" s="176"/>
      <c r="H85" s="179"/>
      <c r="I85" s="179"/>
      <c r="J85" s="249"/>
      <c r="K85" s="249"/>
      <c r="L85" s="249"/>
      <c r="M85" s="249"/>
    </row>
    <row r="86" spans="1:17" ht="119.25" customHeight="1">
      <c r="A86" s="109"/>
      <c r="B86" s="87"/>
      <c r="C86" s="253" t="s">
        <v>203</v>
      </c>
      <c r="D86" s="254"/>
      <c r="E86" s="254"/>
      <c r="F86" s="254"/>
      <c r="G86" s="254"/>
      <c r="H86" s="254"/>
      <c r="I86" s="254"/>
      <c r="J86" s="254"/>
      <c r="K86" s="254"/>
      <c r="L86" s="254"/>
      <c r="M86" s="255"/>
    </row>
    <row r="87" spans="1:17" ht="19.5" customHeight="1">
      <c r="A87" s="134" t="s">
        <v>46</v>
      </c>
      <c r="B87" s="86"/>
      <c r="C87" s="266" t="s">
        <v>96</v>
      </c>
      <c r="D87" s="267"/>
      <c r="E87" s="90"/>
      <c r="F87" s="265"/>
      <c r="G87" s="264"/>
      <c r="H87" s="265"/>
      <c r="I87" s="264"/>
      <c r="J87" s="265"/>
      <c r="K87" s="264"/>
      <c r="L87" s="265"/>
      <c r="M87" s="264"/>
      <c r="N87" s="13"/>
      <c r="O87" s="13"/>
      <c r="P87" s="13"/>
      <c r="Q87" s="13"/>
    </row>
    <row r="88" spans="1:17" ht="61.5" customHeight="1">
      <c r="A88" s="133" t="s">
        <v>120</v>
      </c>
      <c r="B88" s="123" t="s">
        <v>245</v>
      </c>
      <c r="C88" s="170" t="s">
        <v>204</v>
      </c>
      <c r="D88" s="171"/>
      <c r="E88" s="118" t="s">
        <v>106</v>
      </c>
      <c r="F88" s="164" t="s">
        <v>205</v>
      </c>
      <c r="G88" s="165"/>
      <c r="H88" s="268">
        <v>26</v>
      </c>
      <c r="I88" s="268"/>
      <c r="J88" s="248">
        <v>26</v>
      </c>
      <c r="K88" s="248"/>
      <c r="L88" s="248">
        <f>J88-H88</f>
        <v>0</v>
      </c>
      <c r="M88" s="248"/>
      <c r="N88" s="13"/>
      <c r="O88" s="13"/>
      <c r="P88" s="13"/>
      <c r="Q88" s="13"/>
    </row>
    <row r="89" spans="1:17" ht="56.25" customHeight="1">
      <c r="A89" s="133" t="s">
        <v>23</v>
      </c>
      <c r="B89" s="123" t="s">
        <v>245</v>
      </c>
      <c r="C89" s="170" t="s">
        <v>206</v>
      </c>
      <c r="D89" s="171"/>
      <c r="E89" s="118" t="s">
        <v>106</v>
      </c>
      <c r="F89" s="164" t="s">
        <v>205</v>
      </c>
      <c r="G89" s="165"/>
      <c r="H89" s="268">
        <v>79</v>
      </c>
      <c r="I89" s="268"/>
      <c r="J89" s="248">
        <v>79</v>
      </c>
      <c r="K89" s="248"/>
      <c r="L89" s="248">
        <f>J89-H89</f>
        <v>0</v>
      </c>
      <c r="M89" s="248"/>
    </row>
    <row r="90" spans="1:17" ht="35.25" customHeight="1">
      <c r="A90" s="133"/>
      <c r="B90" s="87"/>
      <c r="C90" s="269" t="s">
        <v>128</v>
      </c>
      <c r="D90" s="270"/>
      <c r="E90" s="270"/>
      <c r="F90" s="270"/>
      <c r="G90" s="270"/>
      <c r="H90" s="270"/>
      <c r="I90" s="270"/>
      <c r="J90" s="270"/>
      <c r="K90" s="270"/>
      <c r="L90" s="270"/>
      <c r="M90" s="271"/>
    </row>
    <row r="91" spans="1:17" ht="37.5" customHeight="1">
      <c r="A91" s="132"/>
      <c r="B91" s="123" t="s">
        <v>245</v>
      </c>
      <c r="C91" s="274" t="s">
        <v>137</v>
      </c>
      <c r="D91" s="274"/>
      <c r="E91" s="254"/>
      <c r="F91" s="254"/>
      <c r="G91" s="255"/>
      <c r="H91" s="184"/>
      <c r="I91" s="184"/>
      <c r="J91" s="184"/>
      <c r="K91" s="184"/>
      <c r="L91" s="184"/>
      <c r="M91" s="184"/>
    </row>
    <row r="92" spans="1:17" ht="22.5" customHeight="1">
      <c r="A92" s="122" t="s">
        <v>38</v>
      </c>
      <c r="B92" s="56"/>
      <c r="C92" s="168" t="s">
        <v>91</v>
      </c>
      <c r="D92" s="169"/>
      <c r="E92" s="57"/>
      <c r="F92" s="256"/>
      <c r="G92" s="256"/>
      <c r="H92" s="246"/>
      <c r="I92" s="246"/>
      <c r="J92" s="247"/>
      <c r="K92" s="247"/>
      <c r="L92" s="247"/>
      <c r="M92" s="247"/>
    </row>
    <row r="93" spans="1:17" ht="128.25" customHeight="1">
      <c r="A93" s="107" t="s">
        <v>115</v>
      </c>
      <c r="B93" s="123" t="s">
        <v>245</v>
      </c>
      <c r="C93" s="173" t="s">
        <v>207</v>
      </c>
      <c r="D93" s="174"/>
      <c r="E93" s="118" t="s">
        <v>105</v>
      </c>
      <c r="F93" s="164" t="s">
        <v>262</v>
      </c>
      <c r="G93" s="165"/>
      <c r="H93" s="180">
        <v>160.69999999999999</v>
      </c>
      <c r="I93" s="181"/>
      <c r="J93" s="248">
        <v>158.80000000000001</v>
      </c>
      <c r="K93" s="248"/>
      <c r="L93" s="248">
        <f>J93-H93</f>
        <v>-1.8999999999999773</v>
      </c>
      <c r="M93" s="248"/>
    </row>
    <row r="94" spans="1:17" ht="41.25" customHeight="1">
      <c r="A94" s="135"/>
      <c r="B94" s="87"/>
      <c r="C94" s="261" t="s">
        <v>212</v>
      </c>
      <c r="D94" s="262"/>
      <c r="E94" s="262"/>
      <c r="F94" s="262"/>
      <c r="G94" s="262"/>
      <c r="H94" s="262"/>
      <c r="I94" s="262"/>
      <c r="J94" s="262"/>
      <c r="K94" s="262"/>
      <c r="L94" s="262"/>
      <c r="M94" s="262"/>
    </row>
    <row r="95" spans="1:17" ht="17.25" customHeight="1">
      <c r="A95" s="133" t="s">
        <v>41</v>
      </c>
      <c r="B95" s="88"/>
      <c r="C95" s="177" t="s">
        <v>94</v>
      </c>
      <c r="D95" s="178"/>
      <c r="E95" s="89"/>
      <c r="F95" s="176"/>
      <c r="G95" s="176"/>
      <c r="H95" s="275"/>
      <c r="I95" s="275"/>
      <c r="J95" s="172"/>
      <c r="K95" s="172"/>
      <c r="L95" s="172"/>
      <c r="M95" s="172"/>
    </row>
    <row r="96" spans="1:17" ht="60" customHeight="1">
      <c r="A96" s="133" t="s">
        <v>116</v>
      </c>
      <c r="B96" s="123" t="s">
        <v>245</v>
      </c>
      <c r="C96" s="173" t="s">
        <v>208</v>
      </c>
      <c r="D96" s="174"/>
      <c r="E96" s="118" t="s">
        <v>109</v>
      </c>
      <c r="F96" s="164" t="s">
        <v>209</v>
      </c>
      <c r="G96" s="165"/>
      <c r="H96" s="250">
        <v>1</v>
      </c>
      <c r="I96" s="251"/>
      <c r="J96" s="175">
        <v>1</v>
      </c>
      <c r="K96" s="175"/>
      <c r="L96" s="175">
        <f>J96-H96</f>
        <v>0</v>
      </c>
      <c r="M96" s="175"/>
    </row>
    <row r="97" spans="1:13" ht="39.75" customHeight="1">
      <c r="A97" s="133"/>
      <c r="B97" s="87"/>
      <c r="C97" s="269" t="s">
        <v>129</v>
      </c>
      <c r="D97" s="272"/>
      <c r="E97" s="272"/>
      <c r="F97" s="272"/>
      <c r="G97" s="272"/>
      <c r="H97" s="272"/>
      <c r="I97" s="272"/>
      <c r="J97" s="272"/>
      <c r="K97" s="272"/>
      <c r="L97" s="272"/>
      <c r="M97" s="273"/>
    </row>
    <row r="98" spans="1:13" customFormat="1" ht="18.75" customHeight="1">
      <c r="A98" s="133" t="s">
        <v>43</v>
      </c>
      <c r="B98" s="87"/>
      <c r="C98" s="177" t="s">
        <v>95</v>
      </c>
      <c r="D98" s="178"/>
      <c r="E98" s="89"/>
      <c r="F98" s="176"/>
      <c r="G98" s="176"/>
      <c r="H98" s="275"/>
      <c r="I98" s="275"/>
      <c r="J98" s="172"/>
      <c r="K98" s="172"/>
      <c r="L98" s="172"/>
      <c r="M98" s="172"/>
    </row>
    <row r="99" spans="1:13" ht="68.25" customHeight="1">
      <c r="A99" s="133" t="s">
        <v>119</v>
      </c>
      <c r="B99" s="123" t="s">
        <v>245</v>
      </c>
      <c r="C99" s="173" t="s">
        <v>210</v>
      </c>
      <c r="D99" s="174"/>
      <c r="E99" s="119" t="s">
        <v>105</v>
      </c>
      <c r="F99" s="295" t="s">
        <v>121</v>
      </c>
      <c r="G99" s="296"/>
      <c r="H99" s="180">
        <v>160.69999999999999</v>
      </c>
      <c r="I99" s="181"/>
      <c r="J99" s="248">
        <v>158.80000000000001</v>
      </c>
      <c r="K99" s="248"/>
      <c r="L99" s="248">
        <f>J99-H99</f>
        <v>-1.8999999999999773</v>
      </c>
      <c r="M99" s="248"/>
    </row>
    <row r="100" spans="1:13" ht="38.25" customHeight="1">
      <c r="A100" s="133"/>
      <c r="B100" s="87"/>
      <c r="C100" s="261" t="s">
        <v>211</v>
      </c>
      <c r="D100" s="262"/>
      <c r="E100" s="262"/>
      <c r="F100" s="262"/>
      <c r="G100" s="262"/>
      <c r="H100" s="262"/>
      <c r="I100" s="262"/>
      <c r="J100" s="262"/>
      <c r="K100" s="262"/>
      <c r="L100" s="262"/>
      <c r="M100" s="262"/>
    </row>
    <row r="101" spans="1:13" ht="22.5" customHeight="1">
      <c r="A101" s="133">
        <v>4</v>
      </c>
      <c r="B101" s="86"/>
      <c r="C101" s="266" t="s">
        <v>96</v>
      </c>
      <c r="D101" s="267"/>
      <c r="E101" s="90"/>
      <c r="F101" s="265"/>
      <c r="G101" s="264"/>
      <c r="H101" s="283"/>
      <c r="I101" s="284"/>
      <c r="J101" s="283"/>
      <c r="K101" s="284"/>
      <c r="L101" s="283"/>
      <c r="M101" s="284"/>
    </row>
    <row r="102" spans="1:13" ht="41.25" customHeight="1">
      <c r="A102" s="133" t="s">
        <v>120</v>
      </c>
      <c r="B102" s="123" t="s">
        <v>245</v>
      </c>
      <c r="C102" s="173" t="s">
        <v>213</v>
      </c>
      <c r="D102" s="174"/>
      <c r="E102" s="118" t="s">
        <v>131</v>
      </c>
      <c r="F102" s="164" t="s">
        <v>214</v>
      </c>
      <c r="G102" s="165"/>
      <c r="H102" s="248">
        <v>100</v>
      </c>
      <c r="I102" s="248"/>
      <c r="J102" s="248">
        <v>100</v>
      </c>
      <c r="K102" s="248"/>
      <c r="L102" s="248">
        <f>J102-H102</f>
        <v>0</v>
      </c>
      <c r="M102" s="248"/>
    </row>
    <row r="103" spans="1:13" ht="38.25" customHeight="1">
      <c r="A103" s="133"/>
      <c r="B103" s="87"/>
      <c r="C103" s="269" t="s">
        <v>129</v>
      </c>
      <c r="D103" s="272"/>
      <c r="E103" s="272"/>
      <c r="F103" s="272"/>
      <c r="G103" s="272"/>
      <c r="H103" s="272"/>
      <c r="I103" s="272"/>
      <c r="J103" s="272"/>
      <c r="K103" s="272"/>
      <c r="L103" s="272"/>
      <c r="M103" s="273"/>
    </row>
    <row r="104" spans="1:13" ht="92.25" customHeight="1">
      <c r="A104" s="132"/>
      <c r="B104" s="123" t="s">
        <v>245</v>
      </c>
      <c r="C104" s="274" t="s">
        <v>215</v>
      </c>
      <c r="D104" s="274"/>
      <c r="E104" s="254"/>
      <c r="F104" s="254"/>
      <c r="G104" s="255"/>
      <c r="H104" s="184"/>
      <c r="I104" s="184"/>
      <c r="J104" s="184"/>
      <c r="K104" s="184"/>
      <c r="L104" s="184"/>
      <c r="M104" s="184"/>
    </row>
    <row r="105" spans="1:13" ht="18.75" customHeight="1">
      <c r="A105" s="136" t="s">
        <v>38</v>
      </c>
      <c r="B105" s="56"/>
      <c r="C105" s="168" t="s">
        <v>91</v>
      </c>
      <c r="D105" s="169"/>
      <c r="E105" s="57"/>
      <c r="F105" s="256"/>
      <c r="G105" s="256"/>
      <c r="H105" s="246"/>
      <c r="I105" s="246"/>
      <c r="J105" s="247"/>
      <c r="K105" s="247"/>
      <c r="L105" s="247"/>
      <c r="M105" s="247"/>
    </row>
    <row r="106" spans="1:13" ht="54.75" customHeight="1">
      <c r="A106" s="133" t="s">
        <v>115</v>
      </c>
      <c r="B106" s="123" t="s">
        <v>245</v>
      </c>
      <c r="C106" s="170" t="s">
        <v>216</v>
      </c>
      <c r="D106" s="171"/>
      <c r="E106" s="118" t="s">
        <v>105</v>
      </c>
      <c r="F106" s="164" t="s">
        <v>263</v>
      </c>
      <c r="G106" s="165"/>
      <c r="H106" s="180">
        <v>1110.4000000000001</v>
      </c>
      <c r="I106" s="181"/>
      <c r="J106" s="248">
        <v>1110.4000000000001</v>
      </c>
      <c r="K106" s="248"/>
      <c r="L106" s="248">
        <f>J106-H106</f>
        <v>0</v>
      </c>
      <c r="M106" s="248"/>
    </row>
    <row r="107" spans="1:13" ht="41.25" customHeight="1">
      <c r="A107" s="133"/>
      <c r="B107" s="87"/>
      <c r="C107" s="269" t="s">
        <v>128</v>
      </c>
      <c r="D107" s="270"/>
      <c r="E107" s="270"/>
      <c r="F107" s="270"/>
      <c r="G107" s="270"/>
      <c r="H107" s="270"/>
      <c r="I107" s="270"/>
      <c r="J107" s="270"/>
      <c r="K107" s="270"/>
      <c r="L107" s="270"/>
      <c r="M107" s="271"/>
    </row>
    <row r="108" spans="1:13" ht="23.25" customHeight="1">
      <c r="A108" s="133" t="s">
        <v>41</v>
      </c>
      <c r="B108" s="88"/>
      <c r="C108" s="177" t="s">
        <v>94</v>
      </c>
      <c r="D108" s="178"/>
      <c r="E108" s="89"/>
      <c r="F108" s="176"/>
      <c r="G108" s="176"/>
      <c r="H108" s="275"/>
      <c r="I108" s="275"/>
      <c r="J108" s="172"/>
      <c r="K108" s="172"/>
      <c r="L108" s="172"/>
      <c r="M108" s="172"/>
    </row>
    <row r="109" spans="1:13" ht="52.5" customHeight="1">
      <c r="A109" s="133" t="s">
        <v>116</v>
      </c>
      <c r="B109" s="123" t="s">
        <v>245</v>
      </c>
      <c r="C109" s="173" t="s">
        <v>217</v>
      </c>
      <c r="D109" s="174"/>
      <c r="E109" s="118" t="s">
        <v>132</v>
      </c>
      <c r="F109" s="164" t="s">
        <v>209</v>
      </c>
      <c r="G109" s="165"/>
      <c r="H109" s="250">
        <v>9</v>
      </c>
      <c r="I109" s="251"/>
      <c r="J109" s="175">
        <v>9</v>
      </c>
      <c r="K109" s="175"/>
      <c r="L109" s="175">
        <f>J109-H109</f>
        <v>0</v>
      </c>
      <c r="M109" s="175"/>
    </row>
    <row r="110" spans="1:13" ht="36" customHeight="1">
      <c r="A110" s="133"/>
      <c r="B110" s="87"/>
      <c r="C110" s="269" t="s">
        <v>128</v>
      </c>
      <c r="D110" s="272"/>
      <c r="E110" s="272"/>
      <c r="F110" s="272"/>
      <c r="G110" s="272"/>
      <c r="H110" s="272"/>
      <c r="I110" s="272"/>
      <c r="J110" s="272"/>
      <c r="K110" s="272"/>
      <c r="L110" s="272"/>
      <c r="M110" s="273"/>
    </row>
    <row r="111" spans="1:13" ht="23.25" customHeight="1">
      <c r="A111" s="133" t="s">
        <v>43</v>
      </c>
      <c r="B111" s="87"/>
      <c r="C111" s="177" t="s">
        <v>95</v>
      </c>
      <c r="D111" s="178"/>
      <c r="E111" s="89"/>
      <c r="F111" s="176"/>
      <c r="G111" s="176"/>
      <c r="H111" s="275"/>
      <c r="I111" s="275"/>
      <c r="J111" s="172"/>
      <c r="K111" s="172"/>
      <c r="L111" s="172"/>
      <c r="M111" s="172"/>
    </row>
    <row r="112" spans="1:13" ht="53.25" customHeight="1">
      <c r="A112" s="133" t="s">
        <v>119</v>
      </c>
      <c r="B112" s="123" t="s">
        <v>245</v>
      </c>
      <c r="C112" s="173" t="s">
        <v>218</v>
      </c>
      <c r="D112" s="174"/>
      <c r="E112" s="118" t="s">
        <v>105</v>
      </c>
      <c r="F112" s="295" t="s">
        <v>118</v>
      </c>
      <c r="G112" s="296"/>
      <c r="H112" s="172">
        <v>123.4</v>
      </c>
      <c r="I112" s="172"/>
      <c r="J112" s="172">
        <v>123.4</v>
      </c>
      <c r="K112" s="172"/>
      <c r="L112" s="172">
        <f>J112-H112</f>
        <v>0</v>
      </c>
      <c r="M112" s="172"/>
    </row>
    <row r="113" spans="1:17" ht="39" customHeight="1">
      <c r="A113" s="133"/>
      <c r="B113" s="87"/>
      <c r="C113" s="269" t="s">
        <v>128</v>
      </c>
      <c r="D113" s="272"/>
      <c r="E113" s="272"/>
      <c r="F113" s="272"/>
      <c r="G113" s="272"/>
      <c r="H113" s="272"/>
      <c r="I113" s="272"/>
      <c r="J113" s="272"/>
      <c r="K113" s="272"/>
      <c r="L113" s="272"/>
      <c r="M113" s="273"/>
    </row>
    <row r="114" spans="1:17" ht="20.25" customHeight="1">
      <c r="A114" s="133">
        <v>4</v>
      </c>
      <c r="B114" s="86"/>
      <c r="C114" s="266" t="s">
        <v>96</v>
      </c>
      <c r="D114" s="267"/>
      <c r="E114" s="90"/>
      <c r="F114" s="265"/>
      <c r="G114" s="264"/>
      <c r="H114" s="283"/>
      <c r="I114" s="284"/>
      <c r="J114" s="283"/>
      <c r="K114" s="284"/>
      <c r="L114" s="283"/>
      <c r="M114" s="284"/>
    </row>
    <row r="115" spans="1:17" ht="53.25" customHeight="1">
      <c r="A115" s="133" t="s">
        <v>120</v>
      </c>
      <c r="B115" s="123" t="s">
        <v>245</v>
      </c>
      <c r="C115" s="170" t="s">
        <v>219</v>
      </c>
      <c r="D115" s="171"/>
      <c r="E115" s="118" t="s">
        <v>131</v>
      </c>
      <c r="F115" s="164" t="s">
        <v>214</v>
      </c>
      <c r="G115" s="165"/>
      <c r="H115" s="248">
        <v>100</v>
      </c>
      <c r="I115" s="248"/>
      <c r="J115" s="248">
        <v>100</v>
      </c>
      <c r="K115" s="248"/>
      <c r="L115" s="248">
        <f>J115-H115</f>
        <v>0</v>
      </c>
      <c r="M115" s="248"/>
    </row>
    <row r="116" spans="1:17" ht="38.25" customHeight="1">
      <c r="A116" s="133"/>
      <c r="B116" s="87"/>
      <c r="C116" s="269" t="s">
        <v>128</v>
      </c>
      <c r="D116" s="272"/>
      <c r="E116" s="272"/>
      <c r="F116" s="272"/>
      <c r="G116" s="272"/>
      <c r="H116" s="272"/>
      <c r="I116" s="272"/>
      <c r="J116" s="272"/>
      <c r="K116" s="272"/>
      <c r="L116" s="272"/>
      <c r="M116" s="273"/>
    </row>
    <row r="117" spans="1:17" ht="45" customHeight="1">
      <c r="A117" s="133"/>
      <c r="B117" s="123" t="s">
        <v>245</v>
      </c>
      <c r="C117" s="285" t="s">
        <v>139</v>
      </c>
      <c r="D117" s="286"/>
      <c r="E117" s="286"/>
      <c r="F117" s="286"/>
      <c r="G117" s="287"/>
      <c r="H117" s="283"/>
      <c r="I117" s="284"/>
      <c r="J117" s="283"/>
      <c r="K117" s="284"/>
      <c r="L117" s="283"/>
      <c r="M117" s="284"/>
      <c r="N117" s="13"/>
      <c r="O117" s="13"/>
      <c r="P117" s="13"/>
      <c r="Q117" s="13"/>
    </row>
    <row r="118" spans="1:17" ht="20.25" customHeight="1">
      <c r="A118" s="133" t="s">
        <v>38</v>
      </c>
      <c r="B118" s="87"/>
      <c r="C118" s="266" t="s">
        <v>91</v>
      </c>
      <c r="D118" s="288"/>
      <c r="E118" s="90"/>
      <c r="F118" s="265"/>
      <c r="G118" s="264"/>
      <c r="H118" s="283"/>
      <c r="I118" s="284"/>
      <c r="J118" s="283"/>
      <c r="K118" s="284"/>
      <c r="L118" s="283"/>
      <c r="M118" s="284"/>
      <c r="N118" s="13"/>
      <c r="O118" s="13"/>
      <c r="P118" s="13"/>
      <c r="Q118" s="13"/>
    </row>
    <row r="119" spans="1:17" s="106" customFormat="1" ht="84" customHeight="1">
      <c r="A119" s="133" t="s">
        <v>115</v>
      </c>
      <c r="B119" s="123" t="s">
        <v>245</v>
      </c>
      <c r="C119" s="162" t="s">
        <v>220</v>
      </c>
      <c r="D119" s="163"/>
      <c r="E119" s="91" t="s">
        <v>105</v>
      </c>
      <c r="F119" s="164" t="s">
        <v>259</v>
      </c>
      <c r="G119" s="165"/>
      <c r="H119" s="299">
        <v>72</v>
      </c>
      <c r="I119" s="300"/>
      <c r="J119" s="276">
        <v>68.8</v>
      </c>
      <c r="K119" s="277"/>
      <c r="L119" s="276">
        <f>J119-H119</f>
        <v>-3.2000000000000028</v>
      </c>
      <c r="M119" s="277"/>
      <c r="N119" s="110"/>
      <c r="O119" s="110"/>
      <c r="P119" s="110"/>
      <c r="Q119" s="110"/>
    </row>
    <row r="120" spans="1:17" ht="45" customHeight="1">
      <c r="A120" s="133"/>
      <c r="B120" s="87"/>
      <c r="C120" s="323" t="s">
        <v>243</v>
      </c>
      <c r="D120" s="324"/>
      <c r="E120" s="324"/>
      <c r="F120" s="324"/>
      <c r="G120" s="324"/>
      <c r="H120" s="324"/>
      <c r="I120" s="324"/>
      <c r="J120" s="324"/>
      <c r="K120" s="324"/>
      <c r="L120" s="324"/>
      <c r="M120" s="325"/>
      <c r="N120" s="116"/>
      <c r="O120" s="13"/>
      <c r="P120" s="13"/>
      <c r="Q120" s="13"/>
    </row>
    <row r="121" spans="1:17" ht="20.25" customHeight="1">
      <c r="A121" s="133" t="s">
        <v>41</v>
      </c>
      <c r="B121" s="87"/>
      <c r="C121" s="294" t="s">
        <v>94</v>
      </c>
      <c r="D121" s="288"/>
      <c r="E121" s="90"/>
      <c r="F121" s="98"/>
      <c r="G121" s="99"/>
      <c r="H121" s="98"/>
      <c r="I121" s="99"/>
      <c r="J121" s="98"/>
      <c r="K121" s="99"/>
      <c r="L121" s="98"/>
      <c r="M121" s="99"/>
      <c r="N121" s="13"/>
      <c r="O121" s="13"/>
      <c r="P121" s="13"/>
      <c r="Q121" s="13"/>
    </row>
    <row r="122" spans="1:17" ht="54.75" customHeight="1">
      <c r="A122" s="133" t="s">
        <v>116</v>
      </c>
      <c r="B122" s="123" t="s">
        <v>245</v>
      </c>
      <c r="C122" s="291" t="s">
        <v>221</v>
      </c>
      <c r="D122" s="289"/>
      <c r="E122" s="118" t="s">
        <v>132</v>
      </c>
      <c r="F122" s="164" t="s">
        <v>222</v>
      </c>
      <c r="G122" s="165"/>
      <c r="H122" s="281">
        <v>200</v>
      </c>
      <c r="I122" s="282"/>
      <c r="J122" s="281">
        <v>200</v>
      </c>
      <c r="K122" s="282"/>
      <c r="L122" s="281">
        <f>J122-H122</f>
        <v>0</v>
      </c>
      <c r="M122" s="282"/>
      <c r="N122" s="13"/>
      <c r="O122" s="13"/>
      <c r="P122" s="13"/>
      <c r="Q122" s="13"/>
    </row>
    <row r="123" spans="1:17" ht="36" customHeight="1">
      <c r="A123" s="133"/>
      <c r="B123" s="87"/>
      <c r="C123" s="278" t="s">
        <v>129</v>
      </c>
      <c r="D123" s="279"/>
      <c r="E123" s="279"/>
      <c r="F123" s="279"/>
      <c r="G123" s="279"/>
      <c r="H123" s="279"/>
      <c r="I123" s="279"/>
      <c r="J123" s="279"/>
      <c r="K123" s="279"/>
      <c r="L123" s="279"/>
      <c r="M123" s="280"/>
      <c r="N123" s="13"/>
      <c r="O123" s="13"/>
      <c r="P123" s="13"/>
      <c r="Q123" s="13"/>
    </row>
    <row r="124" spans="1:17" ht="18" customHeight="1">
      <c r="A124" s="133" t="s">
        <v>43</v>
      </c>
      <c r="B124" s="87"/>
      <c r="C124" s="294" t="s">
        <v>95</v>
      </c>
      <c r="D124" s="288"/>
      <c r="E124" s="90"/>
      <c r="F124" s="98"/>
      <c r="G124" s="99"/>
      <c r="H124" s="98"/>
      <c r="I124" s="99"/>
      <c r="J124" s="98"/>
      <c r="K124" s="99"/>
      <c r="L124" s="98"/>
      <c r="M124" s="99"/>
      <c r="N124" s="13"/>
      <c r="O124" s="13"/>
      <c r="P124" s="13"/>
      <c r="Q124" s="13"/>
    </row>
    <row r="125" spans="1:17" ht="76.5" customHeight="1">
      <c r="A125" s="133" t="s">
        <v>119</v>
      </c>
      <c r="B125" s="123" t="s">
        <v>245</v>
      </c>
      <c r="C125" s="291" t="s">
        <v>223</v>
      </c>
      <c r="D125" s="292"/>
      <c r="E125" s="120" t="s">
        <v>107</v>
      </c>
      <c r="F125" s="293" t="s">
        <v>224</v>
      </c>
      <c r="G125" s="167"/>
      <c r="H125" s="158">
        <v>360</v>
      </c>
      <c r="I125" s="159"/>
      <c r="J125" s="158">
        <v>344</v>
      </c>
      <c r="K125" s="159"/>
      <c r="L125" s="158">
        <f>J125-H125</f>
        <v>-16</v>
      </c>
      <c r="M125" s="159"/>
      <c r="N125" s="13"/>
      <c r="O125" s="13"/>
      <c r="P125" s="13"/>
      <c r="Q125" s="13"/>
    </row>
    <row r="126" spans="1:17" ht="61.5" customHeight="1">
      <c r="A126" s="133"/>
      <c r="B126" s="87"/>
      <c r="C126" s="253" t="s">
        <v>244</v>
      </c>
      <c r="D126" s="329"/>
      <c r="E126" s="329"/>
      <c r="F126" s="329"/>
      <c r="G126" s="329"/>
      <c r="H126" s="329"/>
      <c r="I126" s="329"/>
      <c r="J126" s="329"/>
      <c r="K126" s="329"/>
      <c r="L126" s="329"/>
      <c r="M126" s="330"/>
      <c r="N126" s="13"/>
      <c r="O126" s="13"/>
      <c r="P126" s="13"/>
      <c r="Q126" s="13"/>
    </row>
    <row r="127" spans="1:17" ht="20.25" customHeight="1">
      <c r="A127" s="133" t="s">
        <v>46</v>
      </c>
      <c r="B127" s="87"/>
      <c r="C127" s="266" t="s">
        <v>96</v>
      </c>
      <c r="D127" s="288"/>
      <c r="E127" s="100"/>
      <c r="F127" s="290"/>
      <c r="G127" s="288"/>
      <c r="H127" s="290"/>
      <c r="I127" s="288"/>
      <c r="J127" s="290"/>
      <c r="K127" s="288"/>
      <c r="L127" s="290"/>
      <c r="M127" s="288"/>
      <c r="N127" s="13"/>
      <c r="O127" s="13"/>
      <c r="P127" s="13"/>
      <c r="Q127" s="13"/>
    </row>
    <row r="128" spans="1:17" s="106" customFormat="1" ht="64.5" customHeight="1">
      <c r="A128" s="133" t="s">
        <v>120</v>
      </c>
      <c r="B128" s="123" t="s">
        <v>245</v>
      </c>
      <c r="C128" s="173" t="s">
        <v>225</v>
      </c>
      <c r="D128" s="289"/>
      <c r="E128" s="118" t="s">
        <v>131</v>
      </c>
      <c r="F128" s="164" t="s">
        <v>214</v>
      </c>
      <c r="G128" s="165"/>
      <c r="H128" s="248">
        <v>100</v>
      </c>
      <c r="I128" s="248"/>
      <c r="J128" s="248">
        <v>100</v>
      </c>
      <c r="K128" s="248"/>
      <c r="L128" s="248">
        <f>J128-H128</f>
        <v>0</v>
      </c>
      <c r="M128" s="248"/>
      <c r="N128" s="110"/>
      <c r="O128" s="110"/>
      <c r="P128" s="110"/>
      <c r="Q128" s="110"/>
    </row>
    <row r="129" spans="1:17" ht="45.75" customHeight="1">
      <c r="A129" s="133"/>
      <c r="B129" s="92"/>
      <c r="C129" s="269" t="s">
        <v>128</v>
      </c>
      <c r="D129" s="319"/>
      <c r="E129" s="319"/>
      <c r="F129" s="319"/>
      <c r="G129" s="319"/>
      <c r="H129" s="319"/>
      <c r="I129" s="319"/>
      <c r="J129" s="319"/>
      <c r="K129" s="319"/>
      <c r="L129" s="319"/>
      <c r="M129" s="320"/>
      <c r="N129" s="13"/>
      <c r="O129" s="13"/>
      <c r="P129" s="13"/>
      <c r="Q129" s="13"/>
    </row>
    <row r="130" spans="1:17" ht="36" customHeight="1">
      <c r="A130" s="133"/>
      <c r="B130" s="123" t="s">
        <v>245</v>
      </c>
      <c r="C130" s="285" t="s">
        <v>141</v>
      </c>
      <c r="D130" s="286"/>
      <c r="E130" s="286"/>
      <c r="F130" s="286"/>
      <c r="G130" s="287"/>
      <c r="H130" s="283"/>
      <c r="I130" s="284"/>
      <c r="J130" s="283"/>
      <c r="K130" s="284"/>
      <c r="L130" s="283"/>
      <c r="M130" s="284"/>
      <c r="N130" s="13"/>
      <c r="O130" s="13"/>
      <c r="P130" s="13"/>
      <c r="Q130" s="13"/>
    </row>
    <row r="131" spans="1:17" ht="24" customHeight="1">
      <c r="A131" s="133" t="s">
        <v>38</v>
      </c>
      <c r="B131" s="87"/>
      <c r="C131" s="266" t="s">
        <v>91</v>
      </c>
      <c r="D131" s="288"/>
      <c r="E131" s="90"/>
      <c r="F131" s="265"/>
      <c r="G131" s="264"/>
      <c r="H131" s="283"/>
      <c r="I131" s="284"/>
      <c r="J131" s="283"/>
      <c r="K131" s="284"/>
      <c r="L131" s="283"/>
      <c r="M131" s="284"/>
      <c r="N131" s="13"/>
      <c r="O131" s="13"/>
      <c r="P131" s="13"/>
      <c r="Q131" s="13"/>
    </row>
    <row r="132" spans="1:17" ht="111.75" customHeight="1">
      <c r="A132" s="133" t="s">
        <v>115</v>
      </c>
      <c r="B132" s="123" t="s">
        <v>245</v>
      </c>
      <c r="C132" s="162" t="s">
        <v>226</v>
      </c>
      <c r="D132" s="163"/>
      <c r="E132" s="91" t="s">
        <v>105</v>
      </c>
      <c r="F132" s="164" t="s">
        <v>264</v>
      </c>
      <c r="G132" s="165"/>
      <c r="H132" s="299">
        <v>987</v>
      </c>
      <c r="I132" s="300"/>
      <c r="J132" s="276">
        <v>213.5</v>
      </c>
      <c r="K132" s="277"/>
      <c r="L132" s="276">
        <f>J132-H132</f>
        <v>-773.5</v>
      </c>
      <c r="M132" s="277"/>
      <c r="N132" s="13"/>
      <c r="O132" s="13"/>
      <c r="P132" s="13"/>
      <c r="Q132" s="13"/>
    </row>
    <row r="133" spans="1:17" ht="59.25" customHeight="1">
      <c r="A133" s="133"/>
      <c r="B133" s="87"/>
      <c r="C133" s="297" t="s">
        <v>270</v>
      </c>
      <c r="D133" s="298"/>
      <c r="E133" s="298"/>
      <c r="F133" s="298"/>
      <c r="G133" s="298"/>
      <c r="H133" s="298"/>
      <c r="I133" s="298"/>
      <c r="J133" s="298"/>
      <c r="K133" s="298"/>
      <c r="L133" s="298"/>
      <c r="M133" s="288"/>
      <c r="N133" s="13"/>
      <c r="O133" s="13"/>
      <c r="P133" s="13"/>
      <c r="Q133" s="13"/>
    </row>
    <row r="134" spans="1:17" ht="21" customHeight="1">
      <c r="A134" s="133" t="s">
        <v>41</v>
      </c>
      <c r="B134" s="87"/>
      <c r="C134" s="294" t="s">
        <v>94</v>
      </c>
      <c r="D134" s="288"/>
      <c r="E134" s="90"/>
      <c r="F134" s="98"/>
      <c r="G134" s="99"/>
      <c r="H134" s="98"/>
      <c r="I134" s="99"/>
      <c r="J134" s="98"/>
      <c r="K134" s="99"/>
      <c r="L134" s="98"/>
      <c r="M134" s="99"/>
      <c r="N134" s="13"/>
      <c r="O134" s="13"/>
      <c r="P134" s="13"/>
      <c r="Q134" s="13"/>
    </row>
    <row r="135" spans="1:17" ht="66.75" customHeight="1">
      <c r="A135" s="133" t="s">
        <v>116</v>
      </c>
      <c r="B135" s="123" t="s">
        <v>245</v>
      </c>
      <c r="C135" s="291" t="s">
        <v>227</v>
      </c>
      <c r="D135" s="289"/>
      <c r="E135" s="120" t="s">
        <v>132</v>
      </c>
      <c r="F135" s="164" t="s">
        <v>265</v>
      </c>
      <c r="G135" s="165"/>
      <c r="H135" s="293">
        <v>1</v>
      </c>
      <c r="I135" s="167"/>
      <c r="J135" s="293">
        <v>1</v>
      </c>
      <c r="K135" s="167"/>
      <c r="L135" s="293">
        <f>J135-H135</f>
        <v>0</v>
      </c>
      <c r="M135" s="167"/>
      <c r="N135" s="13"/>
      <c r="O135" s="13"/>
      <c r="P135" s="13"/>
      <c r="Q135" s="13"/>
    </row>
    <row r="136" spans="1:17" ht="38.25" customHeight="1">
      <c r="A136" s="133"/>
      <c r="B136" s="87"/>
      <c r="C136" s="316" t="s">
        <v>130</v>
      </c>
      <c r="D136" s="317"/>
      <c r="E136" s="317"/>
      <c r="F136" s="317"/>
      <c r="G136" s="317"/>
      <c r="H136" s="317"/>
      <c r="I136" s="317"/>
      <c r="J136" s="317"/>
      <c r="K136" s="317"/>
      <c r="L136" s="317"/>
      <c r="M136" s="318"/>
      <c r="N136" s="13"/>
      <c r="O136" s="13"/>
      <c r="P136" s="13"/>
      <c r="Q136" s="13"/>
    </row>
    <row r="137" spans="1:17" ht="24" customHeight="1">
      <c r="A137" s="133" t="s">
        <v>43</v>
      </c>
      <c r="B137" s="87"/>
      <c r="C137" s="294" t="s">
        <v>95</v>
      </c>
      <c r="D137" s="288"/>
      <c r="E137" s="90"/>
      <c r="F137" s="98"/>
      <c r="G137" s="99"/>
      <c r="H137" s="98"/>
      <c r="I137" s="99"/>
      <c r="J137" s="98"/>
      <c r="K137" s="99"/>
      <c r="L137" s="98"/>
      <c r="M137" s="99"/>
      <c r="N137" s="13"/>
      <c r="O137" s="13"/>
      <c r="P137" s="13"/>
      <c r="Q137" s="13"/>
    </row>
    <row r="138" spans="1:17" ht="86.25" customHeight="1">
      <c r="A138" s="133" t="s">
        <v>119</v>
      </c>
      <c r="B138" s="123" t="s">
        <v>245</v>
      </c>
      <c r="C138" s="291" t="s">
        <v>228</v>
      </c>
      <c r="D138" s="292"/>
      <c r="E138" s="120" t="s">
        <v>105</v>
      </c>
      <c r="F138" s="293" t="s">
        <v>121</v>
      </c>
      <c r="G138" s="167"/>
      <c r="H138" s="299">
        <v>987</v>
      </c>
      <c r="I138" s="315"/>
      <c r="J138" s="299">
        <v>213.5</v>
      </c>
      <c r="K138" s="315"/>
      <c r="L138" s="299">
        <f>J138-H138</f>
        <v>-773.5</v>
      </c>
      <c r="M138" s="315"/>
      <c r="N138" s="13"/>
      <c r="O138" s="13"/>
      <c r="P138" s="13"/>
      <c r="Q138" s="13"/>
    </row>
    <row r="139" spans="1:17" ht="51.75" customHeight="1">
      <c r="A139" s="133"/>
      <c r="B139" s="87"/>
      <c r="C139" s="253" t="s">
        <v>229</v>
      </c>
      <c r="D139" s="329"/>
      <c r="E139" s="329"/>
      <c r="F139" s="329"/>
      <c r="G139" s="329"/>
      <c r="H139" s="329"/>
      <c r="I139" s="329"/>
      <c r="J139" s="329"/>
      <c r="K139" s="329"/>
      <c r="L139" s="329"/>
      <c r="M139" s="330"/>
      <c r="N139" s="13"/>
      <c r="O139" s="13"/>
      <c r="P139" s="13"/>
      <c r="Q139" s="13"/>
    </row>
    <row r="140" spans="1:17" ht="25.5" customHeight="1">
      <c r="A140" s="133" t="s">
        <v>46</v>
      </c>
      <c r="B140" s="87"/>
      <c r="C140" s="266" t="s">
        <v>96</v>
      </c>
      <c r="D140" s="288"/>
      <c r="E140" s="100"/>
      <c r="F140" s="290"/>
      <c r="G140" s="288"/>
      <c r="H140" s="290"/>
      <c r="I140" s="288"/>
      <c r="J140" s="290"/>
      <c r="K140" s="288"/>
      <c r="L140" s="290"/>
      <c r="M140" s="288"/>
      <c r="N140" s="13"/>
      <c r="O140" s="13"/>
      <c r="P140" s="13"/>
      <c r="Q140" s="13"/>
    </row>
    <row r="141" spans="1:17" ht="94.5" customHeight="1">
      <c r="A141" s="133" t="s">
        <v>120</v>
      </c>
      <c r="B141" s="123" t="s">
        <v>245</v>
      </c>
      <c r="C141" s="173" t="s">
        <v>230</v>
      </c>
      <c r="D141" s="289"/>
      <c r="E141" s="118" t="s">
        <v>131</v>
      </c>
      <c r="F141" s="164" t="s">
        <v>214</v>
      </c>
      <c r="G141" s="165"/>
      <c r="H141" s="248">
        <v>100</v>
      </c>
      <c r="I141" s="248"/>
      <c r="J141" s="248">
        <v>23.1</v>
      </c>
      <c r="K141" s="248"/>
      <c r="L141" s="248">
        <f>J141-H141</f>
        <v>-76.900000000000006</v>
      </c>
      <c r="M141" s="248"/>
      <c r="N141" s="13"/>
      <c r="O141" s="13"/>
      <c r="P141" s="13"/>
      <c r="Q141" s="13"/>
    </row>
    <row r="142" spans="1:17" ht="54" customHeight="1">
      <c r="A142" s="133"/>
      <c r="B142" s="92"/>
      <c r="C142" s="253" t="s">
        <v>231</v>
      </c>
      <c r="D142" s="321"/>
      <c r="E142" s="321"/>
      <c r="F142" s="321"/>
      <c r="G142" s="321"/>
      <c r="H142" s="321"/>
      <c r="I142" s="321"/>
      <c r="J142" s="321"/>
      <c r="K142" s="321"/>
      <c r="L142" s="321"/>
      <c r="M142" s="322"/>
      <c r="N142" s="13"/>
      <c r="O142" s="13"/>
      <c r="P142" s="13"/>
      <c r="Q142" s="13"/>
    </row>
    <row r="143" spans="1:17" ht="54" customHeight="1">
      <c r="A143" s="133"/>
      <c r="B143" s="123" t="s">
        <v>245</v>
      </c>
      <c r="C143" s="285" t="s">
        <v>142</v>
      </c>
      <c r="D143" s="286"/>
      <c r="E143" s="286"/>
      <c r="F143" s="286"/>
      <c r="G143" s="287"/>
      <c r="H143" s="283"/>
      <c r="I143" s="284"/>
      <c r="J143" s="283"/>
      <c r="K143" s="284"/>
      <c r="L143" s="283"/>
      <c r="M143" s="284"/>
      <c r="N143" s="13"/>
      <c r="O143" s="13"/>
      <c r="P143" s="13"/>
      <c r="Q143" s="13"/>
    </row>
    <row r="144" spans="1:17" ht="23.25" customHeight="1">
      <c r="A144" s="133" t="s">
        <v>38</v>
      </c>
      <c r="B144" s="87"/>
      <c r="C144" s="266" t="s">
        <v>91</v>
      </c>
      <c r="D144" s="288"/>
      <c r="E144" s="90"/>
      <c r="F144" s="265"/>
      <c r="G144" s="264"/>
      <c r="H144" s="283"/>
      <c r="I144" s="284"/>
      <c r="J144" s="283"/>
      <c r="K144" s="284"/>
      <c r="L144" s="283"/>
      <c r="M144" s="284"/>
      <c r="N144" s="13"/>
      <c r="O144" s="13"/>
      <c r="P144" s="13"/>
      <c r="Q144" s="13"/>
    </row>
    <row r="145" spans="1:17" ht="188.25" customHeight="1">
      <c r="A145" s="133" t="s">
        <v>115</v>
      </c>
      <c r="B145" s="123" t="s">
        <v>245</v>
      </c>
      <c r="C145" s="337" t="s">
        <v>232</v>
      </c>
      <c r="D145" s="338"/>
      <c r="E145" s="91" t="s">
        <v>105</v>
      </c>
      <c r="F145" s="164" t="s">
        <v>263</v>
      </c>
      <c r="G145" s="165"/>
      <c r="H145" s="299">
        <v>796.6</v>
      </c>
      <c r="I145" s="300"/>
      <c r="J145" s="276">
        <v>230.5</v>
      </c>
      <c r="K145" s="277"/>
      <c r="L145" s="276">
        <f>J145-H145</f>
        <v>-566.1</v>
      </c>
      <c r="M145" s="277"/>
      <c r="N145" s="13"/>
      <c r="O145" s="13"/>
      <c r="P145" s="13"/>
      <c r="Q145" s="13"/>
    </row>
    <row r="146" spans="1:17" ht="43.5" customHeight="1">
      <c r="A146" s="133"/>
      <c r="B146" s="87"/>
      <c r="C146" s="326" t="s">
        <v>25</v>
      </c>
      <c r="D146" s="327"/>
      <c r="E146" s="327"/>
      <c r="F146" s="327"/>
      <c r="G146" s="327"/>
      <c r="H146" s="327"/>
      <c r="I146" s="327"/>
      <c r="J146" s="327"/>
      <c r="K146" s="327"/>
      <c r="L146" s="327"/>
      <c r="M146" s="328"/>
      <c r="N146" s="13"/>
      <c r="O146" s="13"/>
      <c r="P146" s="13"/>
      <c r="Q146" s="13"/>
    </row>
    <row r="147" spans="1:17" ht="26.25" customHeight="1">
      <c r="A147" s="133" t="s">
        <v>41</v>
      </c>
      <c r="B147" s="87"/>
      <c r="C147" s="294" t="s">
        <v>94</v>
      </c>
      <c r="D147" s="288"/>
      <c r="E147" s="90"/>
      <c r="F147" s="98"/>
      <c r="G147" s="99"/>
      <c r="H147" s="98"/>
      <c r="I147" s="99"/>
      <c r="J147" s="98"/>
      <c r="K147" s="99"/>
      <c r="L147" s="98"/>
      <c r="M147" s="99"/>
      <c r="N147" s="13"/>
      <c r="O147" s="13"/>
      <c r="P147" s="13"/>
      <c r="Q147" s="13"/>
    </row>
    <row r="148" spans="1:17" ht="54" customHeight="1">
      <c r="A148" s="133" t="s">
        <v>116</v>
      </c>
      <c r="B148" s="123" t="s">
        <v>245</v>
      </c>
      <c r="C148" s="291" t="s">
        <v>233</v>
      </c>
      <c r="D148" s="289"/>
      <c r="E148" s="120" t="s">
        <v>132</v>
      </c>
      <c r="F148" s="164" t="s">
        <v>108</v>
      </c>
      <c r="G148" s="165"/>
      <c r="H148" s="166">
        <v>4</v>
      </c>
      <c r="I148" s="167"/>
      <c r="J148" s="166">
        <v>2</v>
      </c>
      <c r="K148" s="167"/>
      <c r="L148" s="293">
        <f>J148-H148</f>
        <v>-2</v>
      </c>
      <c r="M148" s="167"/>
      <c r="N148" s="13"/>
      <c r="O148" s="13"/>
      <c r="P148" s="13"/>
      <c r="Q148" s="13"/>
    </row>
    <row r="149" spans="1:17" ht="54" customHeight="1">
      <c r="A149" s="133" t="s">
        <v>117</v>
      </c>
      <c r="B149" s="123" t="s">
        <v>245</v>
      </c>
      <c r="C149" s="291" t="s">
        <v>217</v>
      </c>
      <c r="D149" s="289"/>
      <c r="E149" s="120" t="s">
        <v>132</v>
      </c>
      <c r="F149" s="164" t="s">
        <v>108</v>
      </c>
      <c r="G149" s="165"/>
      <c r="H149" s="166">
        <v>1</v>
      </c>
      <c r="I149" s="167"/>
      <c r="J149" s="281">
        <v>1</v>
      </c>
      <c r="K149" s="282"/>
      <c r="L149" s="293">
        <f>J149-H149</f>
        <v>0</v>
      </c>
      <c r="M149" s="167"/>
      <c r="N149" s="13"/>
      <c r="O149" s="13"/>
      <c r="P149" s="13"/>
      <c r="Q149" s="13"/>
    </row>
    <row r="150" spans="1:17" ht="120" customHeight="1">
      <c r="A150" s="133"/>
      <c r="B150" s="87"/>
      <c r="C150" s="297" t="s">
        <v>272</v>
      </c>
      <c r="D150" s="298"/>
      <c r="E150" s="298"/>
      <c r="F150" s="298"/>
      <c r="G150" s="298"/>
      <c r="H150" s="298"/>
      <c r="I150" s="298"/>
      <c r="J150" s="298"/>
      <c r="K150" s="298"/>
      <c r="L150" s="298"/>
      <c r="M150" s="288"/>
      <c r="N150" s="13"/>
      <c r="O150" s="13"/>
      <c r="P150" s="13"/>
      <c r="Q150" s="13"/>
    </row>
    <row r="151" spans="1:17" ht="27" customHeight="1">
      <c r="A151" s="133" t="s">
        <v>43</v>
      </c>
      <c r="B151" s="87"/>
      <c r="C151" s="294" t="s">
        <v>95</v>
      </c>
      <c r="D151" s="288"/>
      <c r="E151" s="90"/>
      <c r="F151" s="98"/>
      <c r="G151" s="99"/>
      <c r="H151" s="98"/>
      <c r="I151" s="99"/>
      <c r="J151" s="98"/>
      <c r="K151" s="99"/>
      <c r="L151" s="98"/>
      <c r="M151" s="99"/>
      <c r="N151" s="13"/>
      <c r="O151" s="13"/>
      <c r="P151" s="13"/>
      <c r="Q151" s="13"/>
    </row>
    <row r="152" spans="1:17" ht="54" customHeight="1">
      <c r="A152" s="133" t="s">
        <v>119</v>
      </c>
      <c r="B152" s="123" t="s">
        <v>245</v>
      </c>
      <c r="C152" s="291" t="s">
        <v>234</v>
      </c>
      <c r="D152" s="292"/>
      <c r="E152" s="120" t="s">
        <v>107</v>
      </c>
      <c r="F152" s="293" t="s">
        <v>235</v>
      </c>
      <c r="G152" s="167"/>
      <c r="H152" s="158">
        <v>30000</v>
      </c>
      <c r="I152" s="159"/>
      <c r="J152" s="158">
        <v>22500</v>
      </c>
      <c r="K152" s="159"/>
      <c r="L152" s="158">
        <f>J152-H152</f>
        <v>-7500</v>
      </c>
      <c r="M152" s="159"/>
      <c r="N152" s="13"/>
      <c r="O152" s="13"/>
      <c r="P152" s="13"/>
      <c r="Q152" s="13"/>
    </row>
    <row r="153" spans="1:17" ht="54" customHeight="1">
      <c r="A153" s="133" t="s">
        <v>122</v>
      </c>
      <c r="B153" s="123" t="s">
        <v>245</v>
      </c>
      <c r="C153" s="291" t="s">
        <v>236</v>
      </c>
      <c r="D153" s="292"/>
      <c r="E153" s="120" t="s">
        <v>107</v>
      </c>
      <c r="F153" s="293" t="s">
        <v>237</v>
      </c>
      <c r="G153" s="167"/>
      <c r="H153" s="158">
        <v>676.6</v>
      </c>
      <c r="I153" s="159"/>
      <c r="J153" s="158">
        <v>185.5</v>
      </c>
      <c r="K153" s="159"/>
      <c r="L153" s="158">
        <f>J153-H153</f>
        <v>-491.1</v>
      </c>
      <c r="M153" s="159"/>
      <c r="N153" s="13"/>
      <c r="O153" s="13"/>
      <c r="P153" s="13"/>
      <c r="Q153" s="13"/>
    </row>
    <row r="154" spans="1:17" ht="114.75" customHeight="1">
      <c r="A154" s="133"/>
      <c r="B154" s="87"/>
      <c r="C154" s="253" t="s">
        <v>271</v>
      </c>
      <c r="D154" s="329"/>
      <c r="E154" s="329"/>
      <c r="F154" s="329"/>
      <c r="G154" s="329"/>
      <c r="H154" s="329"/>
      <c r="I154" s="329"/>
      <c r="J154" s="329"/>
      <c r="K154" s="329"/>
      <c r="L154" s="329"/>
      <c r="M154" s="330"/>
      <c r="N154" s="13"/>
      <c r="O154" s="13"/>
      <c r="P154" s="13"/>
      <c r="Q154" s="13"/>
    </row>
    <row r="155" spans="1:17" ht="27" customHeight="1">
      <c r="A155" s="133" t="s">
        <v>46</v>
      </c>
      <c r="B155" s="87"/>
      <c r="C155" s="266" t="s">
        <v>96</v>
      </c>
      <c r="D155" s="288"/>
      <c r="E155" s="100"/>
      <c r="F155" s="290"/>
      <c r="G155" s="288"/>
      <c r="H155" s="290"/>
      <c r="I155" s="288"/>
      <c r="J155" s="290"/>
      <c r="K155" s="288"/>
      <c r="L155" s="290"/>
      <c r="M155" s="288"/>
      <c r="N155" s="13"/>
      <c r="O155" s="13"/>
      <c r="P155" s="13"/>
      <c r="Q155" s="13"/>
    </row>
    <row r="156" spans="1:17" ht="45" customHeight="1">
      <c r="A156" s="133" t="s">
        <v>120</v>
      </c>
      <c r="B156" s="123" t="s">
        <v>245</v>
      </c>
      <c r="C156" s="173" t="s">
        <v>26</v>
      </c>
      <c r="D156" s="289"/>
      <c r="E156" s="118" t="s">
        <v>106</v>
      </c>
      <c r="F156" s="164" t="s">
        <v>214</v>
      </c>
      <c r="G156" s="165"/>
      <c r="H156" s="248">
        <v>100</v>
      </c>
      <c r="I156" s="248"/>
      <c r="J156" s="248">
        <v>50</v>
      </c>
      <c r="K156" s="248"/>
      <c r="L156" s="248">
        <f>J156-H156</f>
        <v>-50</v>
      </c>
      <c r="M156" s="248"/>
      <c r="N156" s="13"/>
      <c r="O156" s="13"/>
      <c r="P156" s="13"/>
      <c r="Q156" s="13"/>
    </row>
    <row r="157" spans="1:17" ht="54" customHeight="1">
      <c r="A157" s="133" t="s">
        <v>23</v>
      </c>
      <c r="B157" s="123" t="s">
        <v>245</v>
      </c>
      <c r="C157" s="173" t="s">
        <v>27</v>
      </c>
      <c r="D157" s="289"/>
      <c r="E157" s="118" t="s">
        <v>106</v>
      </c>
      <c r="F157" s="164" t="s">
        <v>214</v>
      </c>
      <c r="G157" s="165"/>
      <c r="H157" s="248">
        <v>100</v>
      </c>
      <c r="I157" s="248"/>
      <c r="J157" s="248">
        <v>80</v>
      </c>
      <c r="K157" s="248"/>
      <c r="L157" s="248">
        <f>J157-H157</f>
        <v>-20</v>
      </c>
      <c r="M157" s="248"/>
      <c r="N157" s="13"/>
      <c r="O157" s="13"/>
      <c r="P157" s="13"/>
      <c r="Q157" s="13"/>
    </row>
    <row r="158" spans="1:17" ht="54" customHeight="1">
      <c r="A158" s="133"/>
      <c r="B158" s="92"/>
      <c r="C158" s="253" t="s">
        <v>28</v>
      </c>
      <c r="D158" s="321"/>
      <c r="E158" s="321"/>
      <c r="F158" s="321"/>
      <c r="G158" s="321"/>
      <c r="H158" s="321"/>
      <c r="I158" s="321"/>
      <c r="J158" s="321"/>
      <c r="K158" s="321"/>
      <c r="L158" s="321"/>
      <c r="M158" s="322"/>
      <c r="N158" s="13"/>
      <c r="O158" s="13"/>
      <c r="P158" s="13"/>
      <c r="Q158" s="13"/>
    </row>
    <row r="159" spans="1:17" ht="38.25" customHeight="1">
      <c r="A159" s="133"/>
      <c r="B159" s="123" t="s">
        <v>245</v>
      </c>
      <c r="C159" s="335" t="s">
        <v>143</v>
      </c>
      <c r="D159" s="336"/>
      <c r="E159" s="336"/>
      <c r="F159" s="336"/>
      <c r="G159" s="336"/>
      <c r="H159" s="334"/>
      <c r="I159" s="334"/>
      <c r="J159" s="334"/>
      <c r="K159" s="334"/>
      <c r="L159" s="334"/>
      <c r="M159" s="334"/>
      <c r="N159" s="13"/>
      <c r="O159" s="13"/>
      <c r="P159" s="13"/>
      <c r="Q159" s="13"/>
    </row>
    <row r="160" spans="1:17" ht="18.75" customHeight="1">
      <c r="A160" s="133" t="s">
        <v>38</v>
      </c>
      <c r="B160" s="87"/>
      <c r="C160" s="266" t="s">
        <v>91</v>
      </c>
      <c r="D160" s="288"/>
      <c r="E160" s="90"/>
      <c r="F160" s="265"/>
      <c r="G160" s="264"/>
      <c r="H160" s="283"/>
      <c r="I160" s="284"/>
      <c r="J160" s="283"/>
      <c r="K160" s="284"/>
      <c r="L160" s="283"/>
      <c r="M160" s="284"/>
      <c r="N160" s="13"/>
      <c r="O160" s="13"/>
      <c r="P160" s="13"/>
      <c r="Q160" s="13"/>
    </row>
    <row r="161" spans="1:17" ht="103.5" customHeight="1">
      <c r="A161" s="133" t="s">
        <v>115</v>
      </c>
      <c r="B161" s="123" t="s">
        <v>245</v>
      </c>
      <c r="C161" s="162" t="s">
        <v>29</v>
      </c>
      <c r="D161" s="163"/>
      <c r="E161" s="91" t="s">
        <v>105</v>
      </c>
      <c r="F161" s="164" t="s">
        <v>266</v>
      </c>
      <c r="G161" s="165"/>
      <c r="H161" s="299">
        <v>660.1</v>
      </c>
      <c r="I161" s="300"/>
      <c r="J161" s="276">
        <v>41</v>
      </c>
      <c r="K161" s="277"/>
      <c r="L161" s="276">
        <f>J161-H161</f>
        <v>-619.1</v>
      </c>
      <c r="M161" s="277"/>
      <c r="N161" s="13"/>
      <c r="O161" s="13"/>
      <c r="P161" s="13"/>
      <c r="Q161" s="13"/>
    </row>
    <row r="162" spans="1:17" ht="104.25" customHeight="1">
      <c r="A162" s="133" t="s">
        <v>153</v>
      </c>
      <c r="B162" s="123" t="s">
        <v>245</v>
      </c>
      <c r="C162" s="162" t="s">
        <v>30</v>
      </c>
      <c r="D162" s="163"/>
      <c r="E162" s="91" t="s">
        <v>105</v>
      </c>
      <c r="F162" s="164" t="s">
        <v>267</v>
      </c>
      <c r="G162" s="165"/>
      <c r="H162" s="299">
        <v>41</v>
      </c>
      <c r="I162" s="300"/>
      <c r="J162" s="276">
        <v>0</v>
      </c>
      <c r="K162" s="277"/>
      <c r="L162" s="276">
        <f>J162-H162</f>
        <v>-41</v>
      </c>
      <c r="M162" s="277"/>
      <c r="N162" s="13"/>
      <c r="O162" s="13"/>
      <c r="P162" s="13"/>
      <c r="Q162" s="13"/>
    </row>
    <row r="163" spans="1:17" ht="79.5" customHeight="1">
      <c r="A163" s="133"/>
      <c r="B163" s="87"/>
      <c r="C163" s="326" t="s">
        <v>246</v>
      </c>
      <c r="D163" s="327"/>
      <c r="E163" s="327"/>
      <c r="F163" s="327"/>
      <c r="G163" s="327"/>
      <c r="H163" s="327"/>
      <c r="I163" s="327"/>
      <c r="J163" s="327"/>
      <c r="K163" s="327"/>
      <c r="L163" s="327"/>
      <c r="M163" s="328"/>
      <c r="N163" s="13"/>
      <c r="O163" s="13"/>
      <c r="P163" s="13"/>
      <c r="Q163" s="13"/>
    </row>
    <row r="164" spans="1:17" ht="24" customHeight="1">
      <c r="A164" s="133" t="s">
        <v>41</v>
      </c>
      <c r="B164" s="87"/>
      <c r="C164" s="294" t="s">
        <v>94</v>
      </c>
      <c r="D164" s="288"/>
      <c r="E164" s="90"/>
      <c r="F164" s="98"/>
      <c r="G164" s="99"/>
      <c r="H164" s="98"/>
      <c r="I164" s="99"/>
      <c r="J164" s="98"/>
      <c r="K164" s="99"/>
      <c r="L164" s="98"/>
      <c r="M164" s="99"/>
      <c r="N164" s="13"/>
      <c r="O164" s="13"/>
      <c r="P164" s="13"/>
      <c r="Q164" s="13"/>
    </row>
    <row r="165" spans="1:17" ht="54" customHeight="1">
      <c r="A165" s="133" t="s">
        <v>116</v>
      </c>
      <c r="B165" s="123" t="s">
        <v>245</v>
      </c>
      <c r="C165" s="291" t="s">
        <v>31</v>
      </c>
      <c r="D165" s="289"/>
      <c r="E165" s="120" t="s">
        <v>132</v>
      </c>
      <c r="F165" s="164" t="s">
        <v>209</v>
      </c>
      <c r="G165" s="165"/>
      <c r="H165" s="166">
        <v>10</v>
      </c>
      <c r="I165" s="167"/>
      <c r="J165" s="166">
        <v>0</v>
      </c>
      <c r="K165" s="167"/>
      <c r="L165" s="293">
        <f>J165-H165</f>
        <v>-10</v>
      </c>
      <c r="M165" s="167"/>
      <c r="N165" s="13"/>
      <c r="O165" s="13"/>
      <c r="P165" s="13"/>
      <c r="Q165" s="13"/>
    </row>
    <row r="166" spans="1:17" ht="54" customHeight="1">
      <c r="A166" s="133" t="s">
        <v>117</v>
      </c>
      <c r="B166" s="123" t="s">
        <v>245</v>
      </c>
      <c r="C166" s="291" t="s">
        <v>233</v>
      </c>
      <c r="D166" s="289"/>
      <c r="E166" s="120" t="s">
        <v>132</v>
      </c>
      <c r="F166" s="164" t="s">
        <v>108</v>
      </c>
      <c r="G166" s="165"/>
      <c r="H166" s="166">
        <v>1</v>
      </c>
      <c r="I166" s="167"/>
      <c r="J166" s="166">
        <v>1</v>
      </c>
      <c r="K166" s="167"/>
      <c r="L166" s="293">
        <f>J166-H166</f>
        <v>0</v>
      </c>
      <c r="M166" s="167"/>
      <c r="N166" s="13"/>
      <c r="O166" s="13"/>
      <c r="P166" s="13"/>
      <c r="Q166" s="13"/>
    </row>
    <row r="167" spans="1:17" ht="81.75" customHeight="1">
      <c r="A167" s="133"/>
      <c r="B167" s="87"/>
      <c r="C167" s="297" t="s">
        <v>247</v>
      </c>
      <c r="D167" s="298"/>
      <c r="E167" s="298"/>
      <c r="F167" s="298"/>
      <c r="G167" s="298"/>
      <c r="H167" s="298"/>
      <c r="I167" s="298"/>
      <c r="J167" s="298"/>
      <c r="K167" s="298"/>
      <c r="L167" s="298"/>
      <c r="M167" s="288"/>
      <c r="N167" s="13"/>
      <c r="O167" s="13"/>
      <c r="P167" s="13"/>
      <c r="Q167" s="13"/>
    </row>
    <row r="168" spans="1:17" ht="31.5" customHeight="1">
      <c r="A168" s="133" t="s">
        <v>43</v>
      </c>
      <c r="B168" s="87"/>
      <c r="C168" s="294" t="s">
        <v>95</v>
      </c>
      <c r="D168" s="288"/>
      <c r="E168" s="90"/>
      <c r="F168" s="98"/>
      <c r="G168" s="99"/>
      <c r="H168" s="98"/>
      <c r="I168" s="99"/>
      <c r="J168" s="98"/>
      <c r="K168" s="99"/>
      <c r="L168" s="98"/>
      <c r="M168" s="99"/>
      <c r="N168" s="13"/>
      <c r="O168" s="13"/>
      <c r="P168" s="13"/>
      <c r="Q168" s="13"/>
    </row>
    <row r="169" spans="1:17" ht="58.5" customHeight="1">
      <c r="A169" s="133" t="s">
        <v>119</v>
      </c>
      <c r="B169" s="123" t="s">
        <v>245</v>
      </c>
      <c r="C169" s="291" t="s">
        <v>238</v>
      </c>
      <c r="D169" s="292"/>
      <c r="E169" s="91" t="s">
        <v>105</v>
      </c>
      <c r="F169" s="293" t="s">
        <v>121</v>
      </c>
      <c r="G169" s="167"/>
      <c r="H169" s="299">
        <v>66</v>
      </c>
      <c r="I169" s="315"/>
      <c r="J169" s="299">
        <v>0</v>
      </c>
      <c r="K169" s="315"/>
      <c r="L169" s="299">
        <f>J169-H169</f>
        <v>-66</v>
      </c>
      <c r="M169" s="315"/>
      <c r="N169" s="13"/>
      <c r="O169" s="13"/>
      <c r="P169" s="13"/>
      <c r="Q169" s="13"/>
    </row>
    <row r="170" spans="1:17" ht="54" customHeight="1">
      <c r="A170" s="133" t="s">
        <v>122</v>
      </c>
      <c r="B170" s="123" t="s">
        <v>245</v>
      </c>
      <c r="C170" s="291" t="s">
        <v>234</v>
      </c>
      <c r="D170" s="292"/>
      <c r="E170" s="120" t="s">
        <v>107</v>
      </c>
      <c r="F170" s="293" t="s">
        <v>239</v>
      </c>
      <c r="G170" s="167"/>
      <c r="H170" s="158">
        <v>41000</v>
      </c>
      <c r="I170" s="159"/>
      <c r="J170" s="158">
        <v>0</v>
      </c>
      <c r="K170" s="159"/>
      <c r="L170" s="158">
        <f>J170-H170</f>
        <v>-41000</v>
      </c>
      <c r="M170" s="159"/>
      <c r="N170" s="13"/>
      <c r="O170" s="13"/>
      <c r="P170" s="13"/>
      <c r="Q170" s="13"/>
    </row>
    <row r="171" spans="1:17" ht="101.25" customHeight="1">
      <c r="A171" s="133"/>
      <c r="B171" s="87"/>
      <c r="C171" s="253" t="s">
        <v>273</v>
      </c>
      <c r="D171" s="329"/>
      <c r="E171" s="329"/>
      <c r="F171" s="329"/>
      <c r="G171" s="329"/>
      <c r="H171" s="329"/>
      <c r="I171" s="329"/>
      <c r="J171" s="329"/>
      <c r="K171" s="329"/>
      <c r="L171" s="329"/>
      <c r="M171" s="330"/>
      <c r="N171" s="13"/>
      <c r="O171" s="13"/>
      <c r="P171" s="13"/>
      <c r="Q171" s="13"/>
    </row>
    <row r="172" spans="1:17" ht="26.25" customHeight="1">
      <c r="A172" s="133" t="s">
        <v>46</v>
      </c>
      <c r="B172" s="87"/>
      <c r="C172" s="266" t="s">
        <v>96</v>
      </c>
      <c r="D172" s="288"/>
      <c r="E172" s="100"/>
      <c r="F172" s="290"/>
      <c r="G172" s="288"/>
      <c r="H172" s="290"/>
      <c r="I172" s="288"/>
      <c r="J172" s="290"/>
      <c r="K172" s="288"/>
      <c r="L172" s="290"/>
      <c r="M172" s="288"/>
      <c r="N172" s="13"/>
      <c r="O172" s="13"/>
      <c r="P172" s="13"/>
      <c r="Q172" s="13"/>
    </row>
    <row r="173" spans="1:17" ht="44.25" customHeight="1">
      <c r="A173" s="133" t="s">
        <v>120</v>
      </c>
      <c r="B173" s="123" t="s">
        <v>245</v>
      </c>
      <c r="C173" s="291" t="s">
        <v>240</v>
      </c>
      <c r="D173" s="289"/>
      <c r="E173" s="120" t="s">
        <v>106</v>
      </c>
      <c r="F173" s="164" t="s">
        <v>214</v>
      </c>
      <c r="G173" s="165"/>
      <c r="H173" s="299">
        <v>100</v>
      </c>
      <c r="I173" s="315"/>
      <c r="J173" s="299">
        <v>0</v>
      </c>
      <c r="K173" s="315"/>
      <c r="L173" s="299">
        <f>J173-H173</f>
        <v>-100</v>
      </c>
      <c r="M173" s="315"/>
      <c r="N173" s="13"/>
      <c r="O173" s="13"/>
      <c r="P173" s="13"/>
      <c r="Q173" s="13"/>
    </row>
    <row r="174" spans="1:17" ht="54" customHeight="1">
      <c r="A174" s="133" t="s">
        <v>23</v>
      </c>
      <c r="B174" s="123" t="s">
        <v>245</v>
      </c>
      <c r="C174" s="291" t="s">
        <v>26</v>
      </c>
      <c r="D174" s="289"/>
      <c r="E174" s="120" t="s">
        <v>106</v>
      </c>
      <c r="F174" s="164" t="s">
        <v>214</v>
      </c>
      <c r="G174" s="165"/>
      <c r="H174" s="299">
        <v>100</v>
      </c>
      <c r="I174" s="315"/>
      <c r="J174" s="299">
        <v>100</v>
      </c>
      <c r="K174" s="315"/>
      <c r="L174" s="299">
        <f>J174-H174</f>
        <v>0</v>
      </c>
      <c r="M174" s="315"/>
      <c r="N174" s="13"/>
      <c r="O174" s="13"/>
      <c r="P174" s="13"/>
      <c r="Q174" s="13"/>
    </row>
    <row r="175" spans="1:17" ht="54" customHeight="1">
      <c r="A175" s="133"/>
      <c r="B175" s="92"/>
      <c r="C175" s="253" t="s">
        <v>248</v>
      </c>
      <c r="D175" s="321"/>
      <c r="E175" s="321"/>
      <c r="F175" s="321"/>
      <c r="G175" s="321"/>
      <c r="H175" s="321"/>
      <c r="I175" s="321"/>
      <c r="J175" s="321"/>
      <c r="K175" s="321"/>
      <c r="L175" s="321"/>
      <c r="M175" s="322"/>
      <c r="N175" s="13"/>
      <c r="O175" s="13"/>
      <c r="P175" s="13"/>
      <c r="Q175" s="13"/>
    </row>
    <row r="176" spans="1:17" ht="81.75" customHeight="1">
      <c r="A176" s="133"/>
      <c r="B176" s="123" t="s">
        <v>245</v>
      </c>
      <c r="C176" s="331" t="s">
        <v>144</v>
      </c>
      <c r="D176" s="332"/>
      <c r="E176" s="332"/>
      <c r="F176" s="332"/>
      <c r="G176" s="333"/>
      <c r="H176" s="283"/>
      <c r="I176" s="284"/>
      <c r="J176" s="283"/>
      <c r="K176" s="284"/>
      <c r="L176" s="283"/>
      <c r="M176" s="284"/>
      <c r="N176" s="13"/>
      <c r="O176" s="13"/>
      <c r="P176" s="13"/>
      <c r="Q176" s="13"/>
    </row>
    <row r="177" spans="1:17" ht="23.25" customHeight="1">
      <c r="A177" s="133" t="s">
        <v>38</v>
      </c>
      <c r="B177" s="87"/>
      <c r="C177" s="266" t="s">
        <v>91</v>
      </c>
      <c r="D177" s="288"/>
      <c r="E177" s="90"/>
      <c r="F177" s="265"/>
      <c r="G177" s="264"/>
      <c r="H177" s="283"/>
      <c r="I177" s="284"/>
      <c r="J177" s="283"/>
      <c r="K177" s="284"/>
      <c r="L177" s="283"/>
      <c r="M177" s="284"/>
      <c r="N177" s="13"/>
      <c r="O177" s="13"/>
      <c r="P177" s="13"/>
      <c r="Q177" s="13"/>
    </row>
    <row r="178" spans="1:17" ht="121.5" customHeight="1">
      <c r="A178" s="133" t="s">
        <v>115</v>
      </c>
      <c r="B178" s="123" t="s">
        <v>245</v>
      </c>
      <c r="C178" s="162" t="s">
        <v>241</v>
      </c>
      <c r="D178" s="163"/>
      <c r="E178" s="91" t="s">
        <v>105</v>
      </c>
      <c r="F178" s="164" t="s">
        <v>268</v>
      </c>
      <c r="G178" s="165"/>
      <c r="H178" s="299">
        <v>206.9</v>
      </c>
      <c r="I178" s="300"/>
      <c r="J178" s="276">
        <v>58.4</v>
      </c>
      <c r="K178" s="277"/>
      <c r="L178" s="276">
        <f>J178-H178</f>
        <v>-148.5</v>
      </c>
      <c r="M178" s="277"/>
      <c r="N178" s="13"/>
      <c r="O178" s="13"/>
      <c r="P178" s="13"/>
      <c r="Q178" s="13"/>
    </row>
    <row r="179" spans="1:17" ht="71.25" customHeight="1">
      <c r="A179" s="133"/>
      <c r="B179" s="87"/>
      <c r="C179" s="297" t="s">
        <v>274</v>
      </c>
      <c r="D179" s="298"/>
      <c r="E179" s="298"/>
      <c r="F179" s="298"/>
      <c r="G179" s="298"/>
      <c r="H179" s="298"/>
      <c r="I179" s="298"/>
      <c r="J179" s="298"/>
      <c r="K179" s="298"/>
      <c r="L179" s="298"/>
      <c r="M179" s="288"/>
      <c r="N179" s="13"/>
      <c r="O179" s="13"/>
      <c r="P179" s="13"/>
      <c r="Q179" s="13"/>
    </row>
    <row r="180" spans="1:17" ht="26.25" customHeight="1">
      <c r="A180" s="133" t="s">
        <v>41</v>
      </c>
      <c r="B180" s="87"/>
      <c r="C180" s="294" t="s">
        <v>94</v>
      </c>
      <c r="D180" s="288"/>
      <c r="E180" s="90"/>
      <c r="F180" s="98"/>
      <c r="G180" s="99"/>
      <c r="H180" s="98"/>
      <c r="I180" s="99"/>
      <c r="J180" s="98"/>
      <c r="K180" s="99"/>
      <c r="L180" s="98"/>
      <c r="M180" s="99"/>
      <c r="N180" s="13"/>
      <c r="O180" s="13"/>
      <c r="P180" s="13"/>
      <c r="Q180" s="13"/>
    </row>
    <row r="181" spans="1:17" ht="89.25" customHeight="1">
      <c r="A181" s="133" t="s">
        <v>116</v>
      </c>
      <c r="B181" s="123" t="s">
        <v>245</v>
      </c>
      <c r="C181" s="291" t="s">
        <v>242</v>
      </c>
      <c r="D181" s="289"/>
      <c r="E181" s="120" t="s">
        <v>132</v>
      </c>
      <c r="F181" s="164" t="s">
        <v>0</v>
      </c>
      <c r="G181" s="165"/>
      <c r="H181" s="166">
        <v>1</v>
      </c>
      <c r="I181" s="167"/>
      <c r="J181" s="166">
        <v>1</v>
      </c>
      <c r="K181" s="167"/>
      <c r="L181" s="293">
        <f>J181-H181</f>
        <v>0</v>
      </c>
      <c r="M181" s="167"/>
      <c r="N181" s="13"/>
      <c r="O181" s="13"/>
      <c r="P181" s="13"/>
      <c r="Q181" s="13"/>
    </row>
    <row r="182" spans="1:17" ht="39.75" customHeight="1">
      <c r="A182" s="133"/>
      <c r="B182" s="87"/>
      <c r="C182" s="316" t="s">
        <v>128</v>
      </c>
      <c r="D182" s="317"/>
      <c r="E182" s="317"/>
      <c r="F182" s="317"/>
      <c r="G182" s="317"/>
      <c r="H182" s="317"/>
      <c r="I182" s="317"/>
      <c r="J182" s="317"/>
      <c r="K182" s="317"/>
      <c r="L182" s="317"/>
      <c r="M182" s="318"/>
      <c r="N182" s="13"/>
      <c r="O182" s="13"/>
      <c r="P182" s="13"/>
      <c r="Q182" s="13"/>
    </row>
    <row r="183" spans="1:17" ht="24" customHeight="1">
      <c r="A183" s="133" t="s">
        <v>43</v>
      </c>
      <c r="B183" s="87"/>
      <c r="C183" s="294" t="s">
        <v>95</v>
      </c>
      <c r="D183" s="288"/>
      <c r="E183" s="90"/>
      <c r="F183" s="98"/>
      <c r="G183" s="99"/>
      <c r="H183" s="98"/>
      <c r="I183" s="99"/>
      <c r="J183" s="98"/>
      <c r="K183" s="99"/>
      <c r="L183" s="98"/>
      <c r="M183" s="99"/>
      <c r="N183" s="13"/>
      <c r="O183" s="13"/>
      <c r="P183" s="13"/>
      <c r="Q183" s="13"/>
    </row>
    <row r="184" spans="1:17" ht="54" customHeight="1">
      <c r="A184" s="133" t="s">
        <v>119</v>
      </c>
      <c r="B184" s="123" t="s">
        <v>245</v>
      </c>
      <c r="C184" s="291" t="s">
        <v>1</v>
      </c>
      <c r="D184" s="292"/>
      <c r="E184" s="91" t="s">
        <v>105</v>
      </c>
      <c r="F184" s="293" t="s">
        <v>121</v>
      </c>
      <c r="G184" s="167"/>
      <c r="H184" s="158">
        <v>206.9</v>
      </c>
      <c r="I184" s="159"/>
      <c r="J184" s="158">
        <v>58.4</v>
      </c>
      <c r="K184" s="159"/>
      <c r="L184" s="158">
        <f>J184-H184</f>
        <v>-148.5</v>
      </c>
      <c r="M184" s="159"/>
      <c r="N184" s="13"/>
      <c r="O184" s="13"/>
      <c r="P184" s="13"/>
      <c r="Q184" s="13"/>
    </row>
    <row r="185" spans="1:17" ht="49.5" customHeight="1">
      <c r="A185" s="133"/>
      <c r="B185" s="87"/>
      <c r="C185" s="253" t="s">
        <v>2</v>
      </c>
      <c r="D185" s="329"/>
      <c r="E185" s="329"/>
      <c r="F185" s="329"/>
      <c r="G185" s="329"/>
      <c r="H185" s="329"/>
      <c r="I185" s="329"/>
      <c r="J185" s="329"/>
      <c r="K185" s="329"/>
      <c r="L185" s="329"/>
      <c r="M185" s="330"/>
      <c r="N185" s="13"/>
      <c r="O185" s="13"/>
      <c r="P185" s="13"/>
      <c r="Q185" s="13"/>
    </row>
    <row r="186" spans="1:17" ht="21" customHeight="1">
      <c r="A186" s="133" t="s">
        <v>46</v>
      </c>
      <c r="B186" s="87"/>
      <c r="C186" s="266" t="s">
        <v>96</v>
      </c>
      <c r="D186" s="288"/>
      <c r="E186" s="100"/>
      <c r="F186" s="290"/>
      <c r="G186" s="288"/>
      <c r="H186" s="290"/>
      <c r="I186" s="288"/>
      <c r="J186" s="290"/>
      <c r="K186" s="288"/>
      <c r="L186" s="290"/>
      <c r="M186" s="288"/>
      <c r="N186" s="13"/>
      <c r="O186" s="13"/>
      <c r="P186" s="13"/>
      <c r="Q186" s="13"/>
    </row>
    <row r="187" spans="1:17" ht="54" customHeight="1">
      <c r="A187" s="133" t="s">
        <v>120</v>
      </c>
      <c r="B187" s="123" t="s">
        <v>245</v>
      </c>
      <c r="C187" s="173" t="s">
        <v>3</v>
      </c>
      <c r="D187" s="289"/>
      <c r="E187" s="118" t="s">
        <v>131</v>
      </c>
      <c r="F187" s="164" t="s">
        <v>214</v>
      </c>
      <c r="G187" s="165"/>
      <c r="H187" s="248">
        <v>100</v>
      </c>
      <c r="I187" s="248"/>
      <c r="J187" s="248">
        <v>100</v>
      </c>
      <c r="K187" s="248"/>
      <c r="L187" s="248">
        <f>J187-H187</f>
        <v>0</v>
      </c>
      <c r="M187" s="248"/>
      <c r="N187" s="13"/>
      <c r="O187" s="13"/>
      <c r="P187" s="13"/>
      <c r="Q187" s="13"/>
    </row>
    <row r="188" spans="1:17" ht="39" customHeight="1">
      <c r="A188" s="133"/>
      <c r="B188" s="92"/>
      <c r="C188" s="269" t="s">
        <v>128</v>
      </c>
      <c r="D188" s="319"/>
      <c r="E188" s="319"/>
      <c r="F188" s="319"/>
      <c r="G188" s="319"/>
      <c r="H188" s="319"/>
      <c r="I188" s="319"/>
      <c r="J188" s="319"/>
      <c r="K188" s="319"/>
      <c r="L188" s="319"/>
      <c r="M188" s="320"/>
      <c r="N188" s="13"/>
      <c r="O188" s="13"/>
      <c r="P188" s="13"/>
      <c r="Q188" s="13"/>
    </row>
    <row r="189" spans="1:17" ht="54" customHeight="1">
      <c r="A189" s="133"/>
      <c r="B189" s="123" t="s">
        <v>245</v>
      </c>
      <c r="C189" s="335" t="s">
        <v>145</v>
      </c>
      <c r="D189" s="336"/>
      <c r="E189" s="336"/>
      <c r="F189" s="336"/>
      <c r="G189" s="336"/>
      <c r="H189" s="334"/>
      <c r="I189" s="334"/>
      <c r="J189" s="334"/>
      <c r="K189" s="334"/>
      <c r="L189" s="334"/>
      <c r="M189" s="334"/>
      <c r="N189" s="13"/>
      <c r="O189" s="13"/>
      <c r="P189" s="13"/>
      <c r="Q189" s="13"/>
    </row>
    <row r="190" spans="1:17" ht="18.75" customHeight="1">
      <c r="A190" s="133" t="s">
        <v>38</v>
      </c>
      <c r="B190" s="87"/>
      <c r="C190" s="266" t="s">
        <v>91</v>
      </c>
      <c r="D190" s="288"/>
      <c r="E190" s="90"/>
      <c r="F190" s="265"/>
      <c r="G190" s="264"/>
      <c r="H190" s="283"/>
      <c r="I190" s="284"/>
      <c r="J190" s="283"/>
      <c r="K190" s="284"/>
      <c r="L190" s="283"/>
      <c r="M190" s="284"/>
      <c r="N190" s="13"/>
      <c r="O190" s="13"/>
      <c r="P190" s="13"/>
      <c r="Q190" s="13"/>
    </row>
    <row r="191" spans="1:17" ht="95.25" customHeight="1">
      <c r="A191" s="133" t="s">
        <v>115</v>
      </c>
      <c r="B191" s="123" t="s">
        <v>245</v>
      </c>
      <c r="C191" s="162" t="s">
        <v>4</v>
      </c>
      <c r="D191" s="163"/>
      <c r="E191" s="91" t="s">
        <v>105</v>
      </c>
      <c r="F191" s="164" t="s">
        <v>269</v>
      </c>
      <c r="G191" s="165"/>
      <c r="H191" s="299">
        <v>9</v>
      </c>
      <c r="I191" s="300"/>
      <c r="J191" s="276">
        <v>8.8000000000000007</v>
      </c>
      <c r="K191" s="277"/>
      <c r="L191" s="276">
        <f>J191-H191</f>
        <v>-0.19999999999999929</v>
      </c>
      <c r="M191" s="277"/>
      <c r="N191" s="13"/>
      <c r="O191" s="13"/>
      <c r="P191" s="13"/>
      <c r="Q191" s="13"/>
    </row>
    <row r="192" spans="1:17" ht="41.25" customHeight="1">
      <c r="A192" s="133"/>
      <c r="B192" s="87"/>
      <c r="C192" s="297" t="s">
        <v>5</v>
      </c>
      <c r="D192" s="298"/>
      <c r="E192" s="298"/>
      <c r="F192" s="298"/>
      <c r="G192" s="298"/>
      <c r="H192" s="298"/>
      <c r="I192" s="298"/>
      <c r="J192" s="298"/>
      <c r="K192" s="298"/>
      <c r="L192" s="298"/>
      <c r="M192" s="288"/>
      <c r="N192" s="13"/>
      <c r="O192" s="13"/>
      <c r="P192" s="13"/>
      <c r="Q192" s="13"/>
    </row>
    <row r="193" spans="1:17" ht="21" customHeight="1">
      <c r="A193" s="133" t="s">
        <v>41</v>
      </c>
      <c r="B193" s="87"/>
      <c r="C193" s="294" t="s">
        <v>94</v>
      </c>
      <c r="D193" s="288"/>
      <c r="E193" s="90"/>
      <c r="F193" s="98"/>
      <c r="G193" s="99"/>
      <c r="H193" s="98"/>
      <c r="I193" s="99"/>
      <c r="J193" s="98"/>
      <c r="K193" s="99"/>
      <c r="L193" s="98"/>
      <c r="M193" s="99"/>
      <c r="N193" s="13"/>
      <c r="O193" s="13"/>
      <c r="P193" s="13"/>
      <c r="Q193" s="13"/>
    </row>
    <row r="194" spans="1:17" ht="80.25" customHeight="1">
      <c r="A194" s="133" t="s">
        <v>116</v>
      </c>
      <c r="B194" s="123" t="s">
        <v>245</v>
      </c>
      <c r="C194" s="291" t="s">
        <v>6</v>
      </c>
      <c r="D194" s="289"/>
      <c r="E194" s="120" t="s">
        <v>132</v>
      </c>
      <c r="F194" s="164" t="s">
        <v>108</v>
      </c>
      <c r="G194" s="165"/>
      <c r="H194" s="166">
        <v>1</v>
      </c>
      <c r="I194" s="167"/>
      <c r="J194" s="166">
        <v>1</v>
      </c>
      <c r="K194" s="167"/>
      <c r="L194" s="293">
        <f>J194-H194</f>
        <v>0</v>
      </c>
      <c r="M194" s="167"/>
      <c r="N194" s="13"/>
      <c r="O194" s="13"/>
      <c r="P194" s="13"/>
      <c r="Q194" s="13"/>
    </row>
    <row r="195" spans="1:17" ht="33.75" customHeight="1">
      <c r="A195" s="133"/>
      <c r="B195" s="87"/>
      <c r="C195" s="316" t="s">
        <v>129</v>
      </c>
      <c r="D195" s="317"/>
      <c r="E195" s="317"/>
      <c r="F195" s="317"/>
      <c r="G195" s="317"/>
      <c r="H195" s="317"/>
      <c r="I195" s="317"/>
      <c r="J195" s="317"/>
      <c r="K195" s="317"/>
      <c r="L195" s="317"/>
      <c r="M195" s="318"/>
      <c r="N195" s="13"/>
      <c r="O195" s="13"/>
      <c r="P195" s="13"/>
      <c r="Q195" s="13"/>
    </row>
    <row r="196" spans="1:17" ht="27" customHeight="1">
      <c r="A196" s="133" t="s">
        <v>43</v>
      </c>
      <c r="B196" s="87"/>
      <c r="C196" s="294" t="s">
        <v>95</v>
      </c>
      <c r="D196" s="288"/>
      <c r="E196" s="90"/>
      <c r="F196" s="98"/>
      <c r="G196" s="99"/>
      <c r="H196" s="98"/>
      <c r="I196" s="99"/>
      <c r="J196" s="98"/>
      <c r="K196" s="99"/>
      <c r="L196" s="98"/>
      <c r="M196" s="99"/>
      <c r="N196" s="13"/>
      <c r="O196" s="13"/>
      <c r="P196" s="13"/>
      <c r="Q196" s="13"/>
    </row>
    <row r="197" spans="1:17" ht="54" customHeight="1">
      <c r="A197" s="133" t="s">
        <v>119</v>
      </c>
      <c r="B197" s="123" t="s">
        <v>245</v>
      </c>
      <c r="C197" s="291" t="s">
        <v>7</v>
      </c>
      <c r="D197" s="292"/>
      <c r="E197" s="91" t="s">
        <v>105</v>
      </c>
      <c r="F197" s="293" t="s">
        <v>121</v>
      </c>
      <c r="G197" s="167"/>
      <c r="H197" s="299">
        <v>9</v>
      </c>
      <c r="I197" s="315"/>
      <c r="J197" s="299">
        <v>8.8000000000000007</v>
      </c>
      <c r="K197" s="315"/>
      <c r="L197" s="299">
        <f>J197-H197</f>
        <v>-0.19999999999999929</v>
      </c>
      <c r="M197" s="315"/>
      <c r="N197" s="13"/>
      <c r="O197" s="13"/>
      <c r="P197" s="13"/>
      <c r="Q197" s="13"/>
    </row>
    <row r="198" spans="1:17" ht="44.25" customHeight="1">
      <c r="A198" s="133"/>
      <c r="B198" s="87"/>
      <c r="C198" s="253" t="s">
        <v>8</v>
      </c>
      <c r="D198" s="329"/>
      <c r="E198" s="329"/>
      <c r="F198" s="329"/>
      <c r="G198" s="329"/>
      <c r="H198" s="329"/>
      <c r="I198" s="329"/>
      <c r="J198" s="329"/>
      <c r="K198" s="329"/>
      <c r="L198" s="329"/>
      <c r="M198" s="330"/>
      <c r="N198" s="13"/>
      <c r="O198" s="13"/>
      <c r="P198" s="13"/>
      <c r="Q198" s="13"/>
    </row>
    <row r="199" spans="1:17" ht="21.75" customHeight="1">
      <c r="A199" s="133" t="s">
        <v>46</v>
      </c>
      <c r="B199" s="87"/>
      <c r="C199" s="266" t="s">
        <v>96</v>
      </c>
      <c r="D199" s="288"/>
      <c r="E199" s="100"/>
      <c r="F199" s="290"/>
      <c r="G199" s="288"/>
      <c r="H199" s="290"/>
      <c r="I199" s="288"/>
      <c r="J199" s="290"/>
      <c r="K199" s="288"/>
      <c r="L199" s="290"/>
      <c r="M199" s="288"/>
      <c r="N199" s="13"/>
      <c r="O199" s="13"/>
      <c r="P199" s="13"/>
      <c r="Q199" s="13"/>
    </row>
    <row r="200" spans="1:17" ht="54" customHeight="1">
      <c r="A200" s="133" t="s">
        <v>120</v>
      </c>
      <c r="B200" s="123" t="s">
        <v>245</v>
      </c>
      <c r="C200" s="173" t="s">
        <v>9</v>
      </c>
      <c r="D200" s="289"/>
      <c r="E200" s="118" t="s">
        <v>131</v>
      </c>
      <c r="F200" s="164" t="s">
        <v>10</v>
      </c>
      <c r="G200" s="165"/>
      <c r="H200" s="248">
        <v>100</v>
      </c>
      <c r="I200" s="248"/>
      <c r="J200" s="248">
        <v>100</v>
      </c>
      <c r="K200" s="248"/>
      <c r="L200" s="248">
        <f>J200-H200</f>
        <v>0</v>
      </c>
      <c r="M200" s="248"/>
      <c r="N200" s="13"/>
      <c r="O200" s="13"/>
      <c r="P200" s="13"/>
      <c r="Q200" s="13"/>
    </row>
    <row r="201" spans="1:17" ht="38.25" customHeight="1">
      <c r="A201" s="133"/>
      <c r="B201" s="92"/>
      <c r="C201" s="269" t="s">
        <v>128</v>
      </c>
      <c r="D201" s="319"/>
      <c r="E201" s="319"/>
      <c r="F201" s="319"/>
      <c r="G201" s="319"/>
      <c r="H201" s="319"/>
      <c r="I201" s="319"/>
      <c r="J201" s="319"/>
      <c r="K201" s="319"/>
      <c r="L201" s="319"/>
      <c r="M201" s="320"/>
      <c r="N201" s="13"/>
      <c r="O201" s="13"/>
      <c r="P201" s="13"/>
      <c r="Q201" s="13"/>
    </row>
    <row r="202" spans="1:17" ht="54" customHeight="1">
      <c r="A202" s="133"/>
      <c r="B202" s="123" t="s">
        <v>245</v>
      </c>
      <c r="C202" s="331" t="s">
        <v>146</v>
      </c>
      <c r="D202" s="332"/>
      <c r="E202" s="332"/>
      <c r="F202" s="332"/>
      <c r="G202" s="333"/>
      <c r="H202" s="283"/>
      <c r="I202" s="284"/>
      <c r="J202" s="283"/>
      <c r="K202" s="284"/>
      <c r="L202" s="283"/>
      <c r="M202" s="284"/>
      <c r="N202" s="13"/>
      <c r="O202" s="13"/>
      <c r="P202" s="13"/>
      <c r="Q202" s="13"/>
    </row>
    <row r="203" spans="1:17" ht="18.75" customHeight="1">
      <c r="A203" s="133" t="s">
        <v>38</v>
      </c>
      <c r="B203" s="87"/>
      <c r="C203" s="266" t="s">
        <v>91</v>
      </c>
      <c r="D203" s="288"/>
      <c r="E203" s="90"/>
      <c r="F203" s="265"/>
      <c r="G203" s="264"/>
      <c r="H203" s="283"/>
      <c r="I203" s="284"/>
      <c r="J203" s="283"/>
      <c r="K203" s="284"/>
      <c r="L203" s="283"/>
      <c r="M203" s="284"/>
      <c r="N203" s="13"/>
      <c r="O203" s="13"/>
      <c r="P203" s="13"/>
      <c r="Q203" s="13"/>
    </row>
    <row r="204" spans="1:17" ht="99.75" customHeight="1">
      <c r="A204" s="133"/>
      <c r="B204" s="123" t="s">
        <v>245</v>
      </c>
      <c r="C204" s="162" t="s">
        <v>11</v>
      </c>
      <c r="D204" s="163"/>
      <c r="E204" s="157" t="s">
        <v>105</v>
      </c>
      <c r="F204" s="164" t="s">
        <v>259</v>
      </c>
      <c r="G204" s="165"/>
      <c r="H204" s="160">
        <f>SUM(H205:I207)</f>
        <v>445.8</v>
      </c>
      <c r="I204" s="161"/>
      <c r="J204" s="160">
        <f>SUM(J205:K207)</f>
        <v>445.8</v>
      </c>
      <c r="K204" s="161"/>
      <c r="L204" s="160">
        <f>SUM(L205:M207)</f>
        <v>0</v>
      </c>
      <c r="M204" s="161"/>
      <c r="N204" s="13"/>
      <c r="O204" s="13"/>
      <c r="P204" s="13"/>
      <c r="Q204" s="13"/>
    </row>
    <row r="205" spans="1:17" ht="114" customHeight="1">
      <c r="A205" s="133" t="s">
        <v>115</v>
      </c>
      <c r="B205" s="123" t="s">
        <v>245</v>
      </c>
      <c r="C205" s="162" t="s">
        <v>12</v>
      </c>
      <c r="D205" s="163"/>
      <c r="E205" s="157" t="s">
        <v>105</v>
      </c>
      <c r="F205" s="164" t="s">
        <v>260</v>
      </c>
      <c r="G205" s="165"/>
      <c r="H205" s="160">
        <v>355.2</v>
      </c>
      <c r="I205" s="161"/>
      <c r="J205" s="160">
        <v>355.2</v>
      </c>
      <c r="K205" s="161"/>
      <c r="L205" s="160">
        <f>J205-H205</f>
        <v>0</v>
      </c>
      <c r="M205" s="161"/>
      <c r="N205" s="13"/>
      <c r="O205" s="13"/>
      <c r="P205" s="13"/>
      <c r="Q205" s="13"/>
    </row>
    <row r="206" spans="1:17" ht="116.25" customHeight="1">
      <c r="A206" s="133" t="s">
        <v>153</v>
      </c>
      <c r="B206" s="123" t="s">
        <v>245</v>
      </c>
      <c r="C206" s="162" t="s">
        <v>13</v>
      </c>
      <c r="D206" s="163"/>
      <c r="E206" s="157" t="s">
        <v>105</v>
      </c>
      <c r="F206" s="164" t="s">
        <v>260</v>
      </c>
      <c r="G206" s="165"/>
      <c r="H206" s="160">
        <v>50</v>
      </c>
      <c r="I206" s="161"/>
      <c r="J206" s="160">
        <v>50</v>
      </c>
      <c r="K206" s="161"/>
      <c r="L206" s="160">
        <f>J206-H206</f>
        <v>0</v>
      </c>
      <c r="M206" s="161"/>
      <c r="N206" s="13"/>
      <c r="O206" s="13"/>
      <c r="P206" s="13"/>
      <c r="Q206" s="13"/>
    </row>
    <row r="207" spans="1:17" ht="111.75" customHeight="1">
      <c r="A207" s="133" t="s">
        <v>154</v>
      </c>
      <c r="B207" s="123" t="s">
        <v>245</v>
      </c>
      <c r="C207" s="162" t="s">
        <v>14</v>
      </c>
      <c r="D207" s="163"/>
      <c r="E207" s="157" t="s">
        <v>105</v>
      </c>
      <c r="F207" s="164" t="s">
        <v>260</v>
      </c>
      <c r="G207" s="165"/>
      <c r="H207" s="160">
        <v>40.6</v>
      </c>
      <c r="I207" s="161"/>
      <c r="J207" s="160">
        <v>40.6</v>
      </c>
      <c r="K207" s="161"/>
      <c r="L207" s="160">
        <f>J207-H207</f>
        <v>0</v>
      </c>
      <c r="M207" s="161"/>
      <c r="N207" s="13"/>
      <c r="O207" s="13"/>
      <c r="P207" s="13"/>
      <c r="Q207" s="13"/>
    </row>
    <row r="208" spans="1:17" ht="38.25" customHeight="1">
      <c r="A208" s="133"/>
      <c r="B208" s="87"/>
      <c r="C208" s="316" t="s">
        <v>128</v>
      </c>
      <c r="D208" s="317"/>
      <c r="E208" s="317"/>
      <c r="F208" s="317"/>
      <c r="G208" s="317"/>
      <c r="H208" s="317"/>
      <c r="I208" s="317"/>
      <c r="J208" s="317"/>
      <c r="K208" s="317"/>
      <c r="L208" s="317"/>
      <c r="M208" s="318"/>
      <c r="N208" s="13"/>
      <c r="O208" s="13"/>
      <c r="P208" s="13"/>
      <c r="Q208" s="13"/>
    </row>
    <row r="209" spans="1:17" ht="21.75" customHeight="1">
      <c r="A209" s="133" t="s">
        <v>41</v>
      </c>
      <c r="B209" s="87"/>
      <c r="C209" s="294" t="s">
        <v>94</v>
      </c>
      <c r="D209" s="288"/>
      <c r="E209" s="90"/>
      <c r="F209" s="98"/>
      <c r="G209" s="99"/>
      <c r="H209" s="98"/>
      <c r="I209" s="99"/>
      <c r="J209" s="98"/>
      <c r="K209" s="99"/>
      <c r="L209" s="98"/>
      <c r="M209" s="99"/>
      <c r="N209" s="13"/>
      <c r="O209" s="13"/>
      <c r="P209" s="13"/>
      <c r="Q209" s="13"/>
    </row>
    <row r="210" spans="1:17" ht="60" customHeight="1">
      <c r="A210" s="133" t="s">
        <v>116</v>
      </c>
      <c r="B210" s="123" t="s">
        <v>245</v>
      </c>
      <c r="C210" s="291" t="s">
        <v>15</v>
      </c>
      <c r="D210" s="289"/>
      <c r="E210" s="120" t="s">
        <v>109</v>
      </c>
      <c r="F210" s="164" t="s">
        <v>108</v>
      </c>
      <c r="G210" s="165"/>
      <c r="H210" s="166">
        <v>572</v>
      </c>
      <c r="I210" s="167"/>
      <c r="J210" s="166">
        <v>572</v>
      </c>
      <c r="K210" s="167"/>
      <c r="L210" s="293">
        <f>J210-H210</f>
        <v>0</v>
      </c>
      <c r="M210" s="167"/>
      <c r="N210" s="13"/>
      <c r="O210" s="13"/>
      <c r="P210" s="13"/>
      <c r="Q210" s="13"/>
    </row>
    <row r="211" spans="1:17" ht="72" customHeight="1">
      <c r="A211" s="133" t="s">
        <v>117</v>
      </c>
      <c r="B211" s="123" t="s">
        <v>245</v>
      </c>
      <c r="C211" s="291" t="s">
        <v>15</v>
      </c>
      <c r="D211" s="289"/>
      <c r="E211" s="120" t="s">
        <v>109</v>
      </c>
      <c r="F211" s="164" t="s">
        <v>108</v>
      </c>
      <c r="G211" s="165"/>
      <c r="H211" s="166">
        <v>100</v>
      </c>
      <c r="I211" s="167"/>
      <c r="J211" s="166">
        <v>100</v>
      </c>
      <c r="K211" s="167"/>
      <c r="L211" s="293">
        <f>J211-H211</f>
        <v>0</v>
      </c>
      <c r="M211" s="167"/>
      <c r="N211" s="13"/>
      <c r="O211" s="13"/>
      <c r="P211" s="13"/>
      <c r="Q211" s="13"/>
    </row>
    <row r="212" spans="1:17" ht="54" customHeight="1">
      <c r="A212" s="133" t="s">
        <v>198</v>
      </c>
      <c r="B212" s="123" t="s">
        <v>245</v>
      </c>
      <c r="C212" s="291" t="s">
        <v>16</v>
      </c>
      <c r="D212" s="289"/>
      <c r="E212" s="120" t="s">
        <v>109</v>
      </c>
      <c r="F212" s="164" t="s">
        <v>108</v>
      </c>
      <c r="G212" s="165"/>
      <c r="H212" s="166">
        <v>4</v>
      </c>
      <c r="I212" s="167"/>
      <c r="J212" s="166">
        <v>4</v>
      </c>
      <c r="K212" s="167"/>
      <c r="L212" s="293">
        <f>J212-H212</f>
        <v>0</v>
      </c>
      <c r="M212" s="167"/>
      <c r="N212" s="13"/>
      <c r="O212" s="13"/>
      <c r="P212" s="13"/>
      <c r="Q212" s="13"/>
    </row>
    <row r="213" spans="1:17" ht="38.25" customHeight="1">
      <c r="A213" s="133"/>
      <c r="B213" s="87"/>
      <c r="C213" s="316" t="s">
        <v>128</v>
      </c>
      <c r="D213" s="317"/>
      <c r="E213" s="317"/>
      <c r="F213" s="317"/>
      <c r="G213" s="317"/>
      <c r="H213" s="317"/>
      <c r="I213" s="317"/>
      <c r="J213" s="317"/>
      <c r="K213" s="317"/>
      <c r="L213" s="317"/>
      <c r="M213" s="318"/>
      <c r="N213" s="13"/>
      <c r="O213" s="13"/>
      <c r="P213" s="13"/>
      <c r="Q213" s="13"/>
    </row>
    <row r="214" spans="1:17" ht="21.75" customHeight="1">
      <c r="A214" s="133" t="s">
        <v>43</v>
      </c>
      <c r="B214" s="87"/>
      <c r="C214" s="294" t="s">
        <v>95</v>
      </c>
      <c r="D214" s="288"/>
      <c r="E214" s="90"/>
      <c r="F214" s="98"/>
      <c r="G214" s="99"/>
      <c r="H214" s="98"/>
      <c r="I214" s="99"/>
      <c r="J214" s="98"/>
      <c r="K214" s="99"/>
      <c r="L214" s="98"/>
      <c r="M214" s="99"/>
      <c r="N214" s="13"/>
      <c r="O214" s="13"/>
      <c r="P214" s="13"/>
      <c r="Q214" s="13"/>
    </row>
    <row r="215" spans="1:17" ht="57" customHeight="1">
      <c r="A215" s="133" t="s">
        <v>119</v>
      </c>
      <c r="B215" s="123" t="s">
        <v>245</v>
      </c>
      <c r="C215" s="291" t="s">
        <v>17</v>
      </c>
      <c r="D215" s="292"/>
      <c r="E215" s="120" t="s">
        <v>107</v>
      </c>
      <c r="F215" s="293" t="s">
        <v>19</v>
      </c>
      <c r="G215" s="167"/>
      <c r="H215" s="158">
        <v>620.98</v>
      </c>
      <c r="I215" s="159"/>
      <c r="J215" s="158">
        <v>620.98</v>
      </c>
      <c r="K215" s="159"/>
      <c r="L215" s="158">
        <f>J215-H215</f>
        <v>0</v>
      </c>
      <c r="M215" s="159"/>
      <c r="N215" s="13"/>
      <c r="O215" s="13"/>
      <c r="P215" s="13"/>
      <c r="Q215" s="13"/>
    </row>
    <row r="216" spans="1:17" ht="60" customHeight="1">
      <c r="A216" s="133" t="s">
        <v>122</v>
      </c>
      <c r="B216" s="123" t="s">
        <v>245</v>
      </c>
      <c r="C216" s="291" t="s">
        <v>17</v>
      </c>
      <c r="D216" s="292"/>
      <c r="E216" s="120" t="s">
        <v>107</v>
      </c>
      <c r="F216" s="293" t="s">
        <v>20</v>
      </c>
      <c r="G216" s="167"/>
      <c r="H216" s="158">
        <v>500</v>
      </c>
      <c r="I216" s="159"/>
      <c r="J216" s="158">
        <v>500</v>
      </c>
      <c r="K216" s="159"/>
      <c r="L216" s="158">
        <f>J216-H216</f>
        <v>0</v>
      </c>
      <c r="M216" s="159"/>
      <c r="N216" s="13"/>
      <c r="O216" s="13"/>
      <c r="P216" s="13"/>
      <c r="Q216" s="13"/>
    </row>
    <row r="217" spans="1:17" ht="54" customHeight="1">
      <c r="A217" s="133" t="s">
        <v>188</v>
      </c>
      <c r="B217" s="123" t="s">
        <v>245</v>
      </c>
      <c r="C217" s="291" t="s">
        <v>18</v>
      </c>
      <c r="D217" s="292"/>
      <c r="E217" s="120" t="s">
        <v>107</v>
      </c>
      <c r="F217" s="293" t="s">
        <v>21</v>
      </c>
      <c r="G217" s="167"/>
      <c r="H217" s="158">
        <v>10150</v>
      </c>
      <c r="I217" s="159"/>
      <c r="J217" s="158">
        <v>10150</v>
      </c>
      <c r="K217" s="159"/>
      <c r="L217" s="158">
        <f>J217-H217</f>
        <v>0</v>
      </c>
      <c r="M217" s="159"/>
      <c r="N217" s="13"/>
      <c r="O217" s="13"/>
      <c r="P217" s="13"/>
      <c r="Q217" s="13"/>
    </row>
    <row r="218" spans="1:17" ht="41.25" customHeight="1">
      <c r="A218" s="133"/>
      <c r="B218" s="87"/>
      <c r="C218" s="253" t="s">
        <v>133</v>
      </c>
      <c r="D218" s="329"/>
      <c r="E218" s="329"/>
      <c r="F218" s="329"/>
      <c r="G218" s="329"/>
      <c r="H218" s="329"/>
      <c r="I218" s="329"/>
      <c r="J218" s="329"/>
      <c r="K218" s="329"/>
      <c r="L218" s="329"/>
      <c r="M218" s="330"/>
      <c r="N218" s="13"/>
      <c r="O218" s="13"/>
      <c r="P218" s="13"/>
      <c r="Q218" s="13"/>
    </row>
    <row r="219" spans="1:17" ht="21.75" customHeight="1">
      <c r="A219" s="133" t="s">
        <v>46</v>
      </c>
      <c r="B219" s="87"/>
      <c r="C219" s="266" t="s">
        <v>96</v>
      </c>
      <c r="D219" s="288"/>
      <c r="E219" s="100"/>
      <c r="F219" s="290"/>
      <c r="G219" s="288"/>
      <c r="H219" s="290"/>
      <c r="I219" s="288"/>
      <c r="J219" s="290"/>
      <c r="K219" s="288"/>
      <c r="L219" s="290"/>
      <c r="M219" s="288"/>
      <c r="N219" s="13"/>
      <c r="O219" s="13"/>
      <c r="P219" s="13"/>
      <c r="Q219" s="13"/>
    </row>
    <row r="220" spans="1:17" ht="54" customHeight="1">
      <c r="A220" s="133" t="s">
        <v>120</v>
      </c>
      <c r="B220" s="123" t="s">
        <v>245</v>
      </c>
      <c r="C220" s="173" t="s">
        <v>22</v>
      </c>
      <c r="D220" s="289"/>
      <c r="E220" s="118" t="s">
        <v>131</v>
      </c>
      <c r="F220" s="164" t="s">
        <v>214</v>
      </c>
      <c r="G220" s="165"/>
      <c r="H220" s="248">
        <v>50</v>
      </c>
      <c r="I220" s="248"/>
      <c r="J220" s="248">
        <v>50</v>
      </c>
      <c r="K220" s="248"/>
      <c r="L220" s="248">
        <f>J220-H220</f>
        <v>0</v>
      </c>
      <c r="M220" s="248"/>
      <c r="N220" s="13"/>
      <c r="O220" s="13"/>
      <c r="P220" s="13"/>
      <c r="Q220" s="13"/>
    </row>
    <row r="221" spans="1:17" ht="36.75" customHeight="1">
      <c r="A221" s="133"/>
      <c r="B221" s="92"/>
      <c r="C221" s="269" t="s">
        <v>128</v>
      </c>
      <c r="D221" s="319"/>
      <c r="E221" s="319"/>
      <c r="F221" s="319"/>
      <c r="G221" s="319"/>
      <c r="H221" s="319"/>
      <c r="I221" s="319"/>
      <c r="J221" s="319"/>
      <c r="K221" s="319"/>
      <c r="L221" s="319"/>
      <c r="M221" s="320"/>
      <c r="N221" s="13"/>
      <c r="O221" s="13"/>
      <c r="P221" s="13"/>
      <c r="Q221" s="13"/>
    </row>
    <row r="222" spans="1:17" ht="34.5" customHeight="1">
      <c r="A222" s="114"/>
      <c r="B222" s="115"/>
      <c r="C222" s="125"/>
      <c r="D222" s="126"/>
      <c r="E222" s="126"/>
      <c r="F222" s="126"/>
      <c r="G222" s="126"/>
      <c r="H222" s="126"/>
      <c r="I222" s="126"/>
      <c r="J222" s="126"/>
      <c r="K222" s="126"/>
      <c r="L222" s="126"/>
      <c r="M222" s="126"/>
      <c r="N222" s="13"/>
      <c r="O222" s="13"/>
      <c r="P222" s="13"/>
      <c r="Q222" s="13"/>
    </row>
    <row r="223" spans="1:17" s="17" customFormat="1" ht="12.75" customHeight="1">
      <c r="A223" s="314" t="s">
        <v>87</v>
      </c>
      <c r="B223" s="314"/>
      <c r="C223" s="314"/>
      <c r="D223" s="314"/>
      <c r="E223" s="314"/>
      <c r="F223" s="314"/>
      <c r="G223" s="314"/>
      <c r="H223" s="314"/>
      <c r="I223" s="314"/>
      <c r="J223" s="314"/>
      <c r="K223" s="314"/>
      <c r="L223" s="314"/>
      <c r="M223" s="314"/>
      <c r="N223" s="314"/>
      <c r="O223" s="314"/>
      <c r="P223" s="314"/>
    </row>
    <row r="224" spans="1:17" s="17" customFormat="1" ht="12.75" customHeight="1">
      <c r="A224" s="314"/>
      <c r="B224" s="314"/>
      <c r="C224" s="314"/>
      <c r="D224" s="314"/>
      <c r="E224" s="314"/>
      <c r="F224" s="314"/>
      <c r="G224" s="314"/>
      <c r="H224" s="314"/>
      <c r="I224" s="314"/>
      <c r="J224" s="314"/>
      <c r="K224" s="314"/>
      <c r="L224" s="314"/>
      <c r="M224" s="314"/>
      <c r="N224" s="314"/>
      <c r="O224" s="314"/>
      <c r="P224" s="314"/>
    </row>
    <row r="225" spans="1:16" s="17" customFormat="1" ht="12.75" customHeight="1">
      <c r="A225" s="25"/>
      <c r="B225" s="38"/>
      <c r="C225" s="38"/>
      <c r="D225" s="38"/>
      <c r="E225" s="38"/>
      <c r="F225" s="38"/>
      <c r="G225" s="38"/>
      <c r="H225" s="38"/>
      <c r="I225" s="38"/>
      <c r="J225" s="38"/>
      <c r="K225" s="38"/>
      <c r="L225" s="38"/>
      <c r="M225" s="38"/>
      <c r="N225" s="131" t="s">
        <v>48</v>
      </c>
      <c r="O225" s="130"/>
      <c r="P225" s="25"/>
    </row>
    <row r="226" spans="1:16" s="17" customFormat="1" ht="48.2" customHeight="1">
      <c r="A226" s="309" t="s">
        <v>75</v>
      </c>
      <c r="B226" s="309" t="s">
        <v>76</v>
      </c>
      <c r="C226" s="309" t="s">
        <v>57</v>
      </c>
      <c r="D226" s="309" t="s">
        <v>77</v>
      </c>
      <c r="E226" s="309"/>
      <c r="F226" s="309"/>
      <c r="G226" s="309" t="s">
        <v>97</v>
      </c>
      <c r="H226" s="309"/>
      <c r="I226" s="309"/>
      <c r="J226" s="309" t="s">
        <v>98</v>
      </c>
      <c r="K226" s="309"/>
      <c r="L226" s="309"/>
      <c r="M226" s="309" t="s">
        <v>99</v>
      </c>
      <c r="N226" s="309"/>
      <c r="O226" s="309"/>
      <c r="P226" s="25"/>
    </row>
    <row r="227" spans="1:16" s="17" customFormat="1" ht="51.4" customHeight="1">
      <c r="A227" s="309"/>
      <c r="B227" s="309"/>
      <c r="C227" s="309"/>
      <c r="D227" s="39" t="s">
        <v>51</v>
      </c>
      <c r="E227" s="39" t="s">
        <v>52</v>
      </c>
      <c r="F227" s="39" t="s">
        <v>53</v>
      </c>
      <c r="G227" s="39" t="s">
        <v>51</v>
      </c>
      <c r="H227" s="39" t="s">
        <v>52</v>
      </c>
      <c r="I227" s="39" t="s">
        <v>53</v>
      </c>
      <c r="J227" s="39" t="s">
        <v>51</v>
      </c>
      <c r="K227" s="39" t="s">
        <v>52</v>
      </c>
      <c r="L227" s="39" t="s">
        <v>53</v>
      </c>
      <c r="M227" s="39" t="s">
        <v>51</v>
      </c>
      <c r="N227" s="39" t="s">
        <v>52</v>
      </c>
      <c r="O227" s="39" t="s">
        <v>53</v>
      </c>
      <c r="P227" s="25"/>
    </row>
    <row r="228" spans="1:16" s="17" customFormat="1" ht="16.7" customHeight="1">
      <c r="A228" s="65">
        <v>1</v>
      </c>
      <c r="B228" s="68">
        <v>2</v>
      </c>
      <c r="C228" s="68" t="s">
        <v>43</v>
      </c>
      <c r="D228" s="65">
        <v>4</v>
      </c>
      <c r="E228" s="65">
        <v>5</v>
      </c>
      <c r="F228" s="65">
        <v>6</v>
      </c>
      <c r="G228" s="65">
        <v>7</v>
      </c>
      <c r="H228" s="65">
        <v>8</v>
      </c>
      <c r="I228" s="65">
        <v>9</v>
      </c>
      <c r="J228" s="65">
        <v>10</v>
      </c>
      <c r="K228" s="65">
        <v>11</v>
      </c>
      <c r="L228" s="65">
        <v>12</v>
      </c>
      <c r="M228" s="65">
        <v>13</v>
      </c>
      <c r="N228" s="65">
        <v>14</v>
      </c>
      <c r="O228" s="65">
        <v>15</v>
      </c>
      <c r="P228" s="25"/>
    </row>
    <row r="229" spans="1:16" s="17" customFormat="1" ht="21" customHeight="1">
      <c r="A229" s="66"/>
      <c r="B229" s="71" t="s">
        <v>65</v>
      </c>
      <c r="C229" s="71"/>
      <c r="D229" s="67" t="s">
        <v>78</v>
      </c>
      <c r="E229" s="41" t="s">
        <v>78</v>
      </c>
      <c r="F229" s="41" t="s">
        <v>78</v>
      </c>
      <c r="G229" s="41" t="s">
        <v>78</v>
      </c>
      <c r="H229" s="41" t="s">
        <v>78</v>
      </c>
      <c r="I229" s="41" t="s">
        <v>78</v>
      </c>
      <c r="J229" s="41" t="s">
        <v>78</v>
      </c>
      <c r="K229" s="41" t="s">
        <v>78</v>
      </c>
      <c r="L229" s="41" t="s">
        <v>78</v>
      </c>
      <c r="M229" s="41" t="s">
        <v>78</v>
      </c>
      <c r="N229" s="41" t="s">
        <v>78</v>
      </c>
      <c r="O229" s="41" t="s">
        <v>78</v>
      </c>
      <c r="P229" s="25"/>
    </row>
    <row r="230" spans="1:16" s="17" customFormat="1" ht="33.75" customHeight="1">
      <c r="A230" s="41"/>
      <c r="B230" s="72" t="s">
        <v>79</v>
      </c>
      <c r="C230" s="70"/>
      <c r="D230" s="41" t="s">
        <v>78</v>
      </c>
      <c r="E230" s="41"/>
      <c r="F230" s="41" t="s">
        <v>78</v>
      </c>
      <c r="G230" s="41" t="s">
        <v>78</v>
      </c>
      <c r="H230" s="41"/>
      <c r="I230" s="41" t="s">
        <v>78</v>
      </c>
      <c r="J230" s="41" t="s">
        <v>78</v>
      </c>
      <c r="K230" s="41"/>
      <c r="L230" s="41" t="s">
        <v>78</v>
      </c>
      <c r="M230" s="41" t="s">
        <v>78</v>
      </c>
      <c r="N230" s="41" t="s">
        <v>78</v>
      </c>
      <c r="O230" s="41" t="s">
        <v>78</v>
      </c>
      <c r="P230" s="25"/>
    </row>
    <row r="231" spans="1:16" s="17" customFormat="1" ht="33.75" customHeight="1">
      <c r="A231" s="41"/>
      <c r="B231" s="84" t="s">
        <v>81</v>
      </c>
      <c r="C231" s="70"/>
      <c r="D231" s="41"/>
      <c r="E231" s="41"/>
      <c r="F231" s="41"/>
      <c r="G231" s="41"/>
      <c r="H231" s="41"/>
      <c r="I231" s="41"/>
      <c r="J231" s="41"/>
      <c r="K231" s="41"/>
      <c r="L231" s="41"/>
      <c r="M231" s="41"/>
      <c r="N231" s="41"/>
      <c r="O231" s="41"/>
      <c r="P231" s="25"/>
    </row>
    <row r="232" spans="1:16" s="17" customFormat="1" ht="46.5" customHeight="1">
      <c r="A232" s="41"/>
      <c r="B232" s="85" t="s">
        <v>101</v>
      </c>
      <c r="C232" s="42"/>
      <c r="D232" s="41" t="s">
        <v>80</v>
      </c>
      <c r="E232" s="41" t="s">
        <v>78</v>
      </c>
      <c r="F232" s="41"/>
      <c r="G232" s="41" t="s">
        <v>80</v>
      </c>
      <c r="H232" s="41" t="s">
        <v>78</v>
      </c>
      <c r="I232" s="41" t="s">
        <v>78</v>
      </c>
      <c r="J232" s="41" t="s">
        <v>80</v>
      </c>
      <c r="K232" s="41" t="s">
        <v>78</v>
      </c>
      <c r="L232" s="41" t="s">
        <v>78</v>
      </c>
      <c r="M232" s="41" t="s">
        <v>80</v>
      </c>
      <c r="N232" s="41" t="s">
        <v>78</v>
      </c>
      <c r="O232" s="41" t="s">
        <v>78</v>
      </c>
      <c r="P232" s="25"/>
    </row>
    <row r="233" spans="1:16" s="17" customFormat="1" ht="19.5" customHeight="1">
      <c r="A233" s="66"/>
      <c r="B233" s="312" t="s">
        <v>102</v>
      </c>
      <c r="C233" s="312"/>
      <c r="D233" s="312"/>
      <c r="E233" s="312"/>
      <c r="F233" s="312"/>
      <c r="G233" s="312"/>
      <c r="H233" s="312"/>
      <c r="I233" s="312"/>
      <c r="J233" s="312"/>
      <c r="K233" s="312"/>
      <c r="L233" s="312"/>
      <c r="M233" s="312"/>
      <c r="N233" s="312"/>
      <c r="O233" s="312"/>
      <c r="P233" s="25"/>
    </row>
    <row r="234" spans="1:16" s="17" customFormat="1" ht="32.25" customHeight="1">
      <c r="A234" s="41"/>
      <c r="B234" s="72" t="s">
        <v>103</v>
      </c>
      <c r="C234" s="74"/>
      <c r="D234" s="73"/>
      <c r="E234" s="69"/>
      <c r="F234" s="69"/>
      <c r="G234" s="69"/>
      <c r="H234" s="69"/>
      <c r="I234" s="69"/>
      <c r="J234" s="69"/>
      <c r="K234" s="69"/>
      <c r="L234" s="69"/>
      <c r="M234" s="69"/>
      <c r="N234" s="69"/>
      <c r="O234" s="69"/>
      <c r="P234" s="25"/>
    </row>
    <row r="235" spans="1:16" s="17" customFormat="1" ht="22.5" customHeight="1">
      <c r="A235" s="41"/>
      <c r="B235" s="66" t="s">
        <v>66</v>
      </c>
      <c r="C235" s="75"/>
      <c r="D235" s="67"/>
      <c r="E235" s="41"/>
      <c r="F235" s="41"/>
      <c r="G235" s="41"/>
      <c r="H235" s="41"/>
      <c r="I235" s="41"/>
      <c r="J235" s="41"/>
      <c r="K235" s="41"/>
      <c r="L235" s="41"/>
      <c r="M235" s="41"/>
      <c r="N235" s="41"/>
      <c r="O235" s="41" t="s">
        <v>78</v>
      </c>
      <c r="P235" s="25"/>
    </row>
    <row r="236" spans="1:16" s="17" customFormat="1" ht="12.75" customHeight="1">
      <c r="A236" s="43"/>
      <c r="B236" s="43"/>
      <c r="C236" s="43"/>
      <c r="D236" s="44"/>
      <c r="E236" s="44"/>
      <c r="F236" s="44"/>
      <c r="G236" s="44"/>
      <c r="H236" s="44"/>
      <c r="I236" s="44"/>
      <c r="J236" s="44"/>
      <c r="K236" s="44"/>
      <c r="L236" s="44"/>
      <c r="M236" s="44"/>
      <c r="N236" s="44"/>
      <c r="O236" s="44"/>
      <c r="P236" s="45"/>
    </row>
    <row r="237" spans="1:16" s="17" customFormat="1" ht="14.1" customHeight="1">
      <c r="A237" s="311" t="s">
        <v>88</v>
      </c>
      <c r="B237" s="311"/>
      <c r="C237" s="311"/>
      <c r="D237" s="311"/>
      <c r="E237" s="311"/>
      <c r="F237" s="311"/>
      <c r="G237" s="311"/>
      <c r="H237" s="311"/>
      <c r="I237" s="311"/>
      <c r="J237" s="311"/>
      <c r="K237" s="311"/>
      <c r="L237" s="311"/>
      <c r="M237" s="311"/>
      <c r="N237" s="311"/>
      <c r="O237" s="311"/>
      <c r="P237" s="311"/>
    </row>
    <row r="238" spans="1:16" s="17" customFormat="1" ht="14.1" customHeight="1">
      <c r="A238" s="311" t="s">
        <v>89</v>
      </c>
      <c r="B238" s="311"/>
      <c r="C238" s="311"/>
      <c r="D238" s="311"/>
      <c r="E238" s="311"/>
      <c r="F238" s="311"/>
      <c r="G238" s="311"/>
      <c r="H238" s="311"/>
      <c r="I238" s="311"/>
      <c r="J238" s="311"/>
      <c r="K238" s="311"/>
      <c r="L238" s="311"/>
      <c r="M238" s="311"/>
      <c r="N238" s="311"/>
      <c r="O238" s="311"/>
      <c r="P238" s="311"/>
    </row>
    <row r="239" spans="1:16" s="17" customFormat="1" ht="14.1" customHeight="1">
      <c r="A239" s="311" t="s">
        <v>90</v>
      </c>
      <c r="B239" s="311"/>
      <c r="C239" s="311"/>
      <c r="D239" s="311"/>
      <c r="E239" s="311"/>
      <c r="F239" s="311"/>
      <c r="G239" s="311"/>
      <c r="H239" s="311"/>
      <c r="I239" s="311"/>
      <c r="J239" s="311"/>
      <c r="K239" s="311"/>
      <c r="L239" s="311"/>
      <c r="M239" s="311"/>
      <c r="N239" s="311"/>
      <c r="O239" s="311"/>
      <c r="P239" s="311"/>
    </row>
    <row r="240" spans="1:16" s="17" customFormat="1" ht="14.1" customHeight="1">
      <c r="A240" s="46"/>
      <c r="B240" s="46"/>
      <c r="C240" s="46"/>
      <c r="D240" s="46"/>
      <c r="E240" s="46"/>
      <c r="F240" s="46"/>
      <c r="G240" s="46"/>
      <c r="H240" s="46"/>
      <c r="I240" s="46"/>
      <c r="J240" s="46"/>
      <c r="K240" s="46"/>
      <c r="L240" s="46"/>
      <c r="M240" s="46"/>
      <c r="N240" s="46"/>
      <c r="O240" s="46"/>
      <c r="P240" s="46"/>
    </row>
    <row r="241" spans="1:16" s="17" customFormat="1" ht="14.1" customHeight="1">
      <c r="A241" s="46"/>
      <c r="B241" s="46"/>
      <c r="C241" s="46"/>
      <c r="D241" s="46"/>
      <c r="E241" s="46"/>
      <c r="F241" s="46"/>
      <c r="G241" s="46"/>
      <c r="H241" s="46"/>
      <c r="I241" s="46"/>
      <c r="J241" s="46"/>
      <c r="K241" s="46"/>
      <c r="L241" s="46"/>
      <c r="M241" s="46"/>
      <c r="N241" s="46"/>
      <c r="O241" s="46"/>
      <c r="P241" s="46"/>
    </row>
    <row r="242" spans="1:16" s="17" customFormat="1" ht="14.85" customHeight="1">
      <c r="A242" s="303" t="s">
        <v>82</v>
      </c>
      <c r="B242" s="303"/>
      <c r="C242" s="303"/>
      <c r="D242" s="303"/>
      <c r="E242" s="303"/>
      <c r="F242" s="303"/>
      <c r="G242" s="303"/>
      <c r="H242" s="37"/>
      <c r="I242" s="37"/>
      <c r="J242" s="45"/>
      <c r="K242" s="45"/>
      <c r="L242" s="45"/>
      <c r="M242" s="45"/>
      <c r="N242" s="45"/>
      <c r="O242" s="45"/>
      <c r="P242" s="45"/>
    </row>
    <row r="243" spans="1:16" ht="17.45" customHeight="1">
      <c r="A243" s="303" t="s">
        <v>83</v>
      </c>
      <c r="B243" s="303"/>
      <c r="C243" s="303"/>
      <c r="D243" s="303"/>
      <c r="E243" s="303"/>
      <c r="F243" s="303"/>
      <c r="G243" s="303"/>
      <c r="H243" s="313"/>
      <c r="I243" s="313"/>
      <c r="J243" s="45"/>
      <c r="K243" s="313" t="s">
        <v>279</v>
      </c>
      <c r="L243" s="313"/>
      <c r="M243" s="313"/>
      <c r="N243" s="313"/>
      <c r="O243" s="45"/>
      <c r="P243" s="45"/>
    </row>
    <row r="244" spans="1:16">
      <c r="A244" s="37"/>
      <c r="B244" s="37"/>
      <c r="C244" s="37"/>
      <c r="D244" s="37"/>
      <c r="E244" s="37"/>
      <c r="F244" s="37"/>
      <c r="G244" s="37"/>
      <c r="H244" s="304" t="s">
        <v>84</v>
      </c>
      <c r="I244" s="304"/>
      <c r="J244" s="45"/>
      <c r="K244" s="304" t="s">
        <v>85</v>
      </c>
      <c r="L244" s="304"/>
      <c r="M244" s="304"/>
      <c r="N244" s="304"/>
      <c r="O244" s="45"/>
      <c r="P244" s="45"/>
    </row>
    <row r="245" spans="1:16">
      <c r="A245" s="37"/>
      <c r="B245" s="37"/>
      <c r="C245" s="37"/>
      <c r="D245" s="37"/>
      <c r="E245" s="37"/>
      <c r="F245" s="37"/>
      <c r="G245" s="37"/>
      <c r="H245" s="37"/>
      <c r="I245" s="37"/>
      <c r="J245" s="45"/>
      <c r="K245" s="37"/>
      <c r="L245" s="37"/>
      <c r="M245" s="37"/>
      <c r="N245" s="37"/>
      <c r="O245" s="45"/>
      <c r="P245" s="45"/>
    </row>
    <row r="246" spans="1:16" ht="18.600000000000001" customHeight="1">
      <c r="A246" s="303" t="s">
        <v>86</v>
      </c>
      <c r="B246" s="303"/>
      <c r="C246" s="303"/>
      <c r="D246" s="303"/>
      <c r="E246" s="303"/>
      <c r="F246" s="303"/>
      <c r="G246" s="303"/>
      <c r="H246" s="313"/>
      <c r="I246" s="313"/>
      <c r="J246" s="45"/>
      <c r="K246" s="313" t="s">
        <v>104</v>
      </c>
      <c r="L246" s="313"/>
      <c r="M246" s="313"/>
      <c r="N246" s="313"/>
      <c r="O246" s="45"/>
      <c r="P246" s="45"/>
    </row>
    <row r="247" spans="1:16">
      <c r="A247" s="303" t="s">
        <v>83</v>
      </c>
      <c r="B247" s="303"/>
      <c r="C247" s="303"/>
      <c r="D247" s="303"/>
      <c r="E247" s="303"/>
      <c r="F247" s="303"/>
      <c r="G247" s="303"/>
      <c r="H247" s="304" t="s">
        <v>84</v>
      </c>
      <c r="I247" s="304"/>
      <c r="J247" s="45"/>
      <c r="K247" s="304" t="s">
        <v>85</v>
      </c>
      <c r="L247" s="304"/>
      <c r="M247" s="304"/>
      <c r="N247" s="304"/>
      <c r="O247" s="45"/>
      <c r="P247" s="45"/>
    </row>
    <row r="248" spans="1:16">
      <c r="A248" s="37"/>
      <c r="B248" s="37"/>
      <c r="C248" s="37"/>
      <c r="D248" s="37"/>
      <c r="E248" s="37"/>
      <c r="F248" s="37"/>
      <c r="G248" s="37"/>
      <c r="H248" s="37"/>
      <c r="I248" s="37"/>
      <c r="J248" s="37"/>
      <c r="K248" s="37"/>
      <c r="L248" s="37"/>
      <c r="M248" s="37"/>
      <c r="N248" s="37"/>
      <c r="O248" s="37"/>
      <c r="P248" s="37"/>
    </row>
    <row r="254" spans="1:16">
      <c r="A254" s="13"/>
      <c r="B254" s="101" t="s">
        <v>110</v>
      </c>
      <c r="C254" s="13"/>
      <c r="D254" s="13"/>
      <c r="E254" s="13"/>
      <c r="F254" s="13"/>
      <c r="G254" s="13"/>
      <c r="H254" s="13"/>
      <c r="I254" s="13"/>
      <c r="J254" s="13"/>
      <c r="K254" s="13"/>
      <c r="L254" s="13"/>
      <c r="M254" s="13"/>
    </row>
    <row r="255" spans="1:16">
      <c r="A255" s="93"/>
      <c r="B255" s="102" t="s">
        <v>111</v>
      </c>
      <c r="C255" s="301"/>
      <c r="D255" s="301"/>
      <c r="E255" s="94"/>
      <c r="F255" s="302"/>
      <c r="G255" s="302"/>
      <c r="H255" s="302"/>
      <c r="I255" s="302"/>
      <c r="J255" s="302"/>
      <c r="K255" s="302"/>
      <c r="L255" s="302"/>
      <c r="M255" s="302"/>
    </row>
    <row r="256" spans="1:16">
      <c r="A256" s="93"/>
      <c r="B256" s="103" t="s">
        <v>112</v>
      </c>
      <c r="C256" s="307"/>
      <c r="D256" s="308"/>
      <c r="E256" s="95"/>
      <c r="F256" s="310"/>
      <c r="G256" s="310"/>
      <c r="H256" s="305"/>
      <c r="I256" s="305"/>
      <c r="J256" s="306"/>
      <c r="K256" s="306"/>
      <c r="L256" s="306"/>
      <c r="M256" s="306"/>
    </row>
    <row r="257" spans="1:13">
      <c r="A257" s="93"/>
      <c r="B257" s="96"/>
      <c r="C257" s="301"/>
      <c r="D257" s="302"/>
      <c r="E257" s="302"/>
      <c r="F257" s="302"/>
      <c r="G257" s="302"/>
      <c r="H257" s="302"/>
      <c r="I257" s="302"/>
      <c r="J257" s="302"/>
      <c r="K257" s="302"/>
      <c r="L257" s="302"/>
      <c r="M257" s="302"/>
    </row>
    <row r="258" spans="1:13">
      <c r="A258" s="13"/>
      <c r="B258" s="13"/>
      <c r="C258" s="13"/>
      <c r="D258" s="13"/>
      <c r="E258" s="13"/>
      <c r="F258" s="13"/>
      <c r="G258" s="13"/>
      <c r="H258" s="13"/>
      <c r="I258" s="13"/>
      <c r="J258" s="13"/>
      <c r="K258" s="13"/>
      <c r="L258" s="13"/>
      <c r="M258" s="13"/>
    </row>
  </sheetData>
  <sheetProtection selectLockedCells="1" selectUnlockedCells="1"/>
  <mergeCells count="716">
    <mergeCell ref="C161:D161"/>
    <mergeCell ref="F161:G161"/>
    <mergeCell ref="H161:I161"/>
    <mergeCell ref="J161:K161"/>
    <mergeCell ref="L161:M161"/>
    <mergeCell ref="J160:K160"/>
    <mergeCell ref="F153:G153"/>
    <mergeCell ref="L149:M149"/>
    <mergeCell ref="J153:K153"/>
    <mergeCell ref="L153:M153"/>
    <mergeCell ref="C149:D149"/>
    <mergeCell ref="F149:G149"/>
    <mergeCell ref="H149:I149"/>
    <mergeCell ref="C151:D151"/>
    <mergeCell ref="C152:D152"/>
    <mergeCell ref="F152:G152"/>
    <mergeCell ref="C158:M158"/>
    <mergeCell ref="C159:G159"/>
    <mergeCell ref="J149:K149"/>
    <mergeCell ref="J155:K155"/>
    <mergeCell ref="C150:M150"/>
    <mergeCell ref="C156:D156"/>
    <mergeCell ref="F148:G148"/>
    <mergeCell ref="H148:I148"/>
    <mergeCell ref="H159:I159"/>
    <mergeCell ref="F160:G160"/>
    <mergeCell ref="H160:I160"/>
    <mergeCell ref="J159:K159"/>
    <mergeCell ref="L148:M148"/>
    <mergeCell ref="J148:K148"/>
    <mergeCell ref="H157:I157"/>
    <mergeCell ref="C154:M154"/>
    <mergeCell ref="H152:I152"/>
    <mergeCell ref="C153:D153"/>
    <mergeCell ref="L159:M159"/>
    <mergeCell ref="L160:M160"/>
    <mergeCell ref="F156:G156"/>
    <mergeCell ref="H156:I156"/>
    <mergeCell ref="L156:M156"/>
    <mergeCell ref="L157:M157"/>
    <mergeCell ref="L152:M152"/>
    <mergeCell ref="J157:K157"/>
    <mergeCell ref="L155:M155"/>
    <mergeCell ref="J156:K156"/>
    <mergeCell ref="J152:K152"/>
    <mergeCell ref="C155:D155"/>
    <mergeCell ref="H81:I81"/>
    <mergeCell ref="H102:I102"/>
    <mergeCell ref="C122:D122"/>
    <mergeCell ref="C140:D140"/>
    <mergeCell ref="C144:D144"/>
    <mergeCell ref="C139:M139"/>
    <mergeCell ref="L145:M145"/>
    <mergeCell ref="J81:K81"/>
    <mergeCell ref="H138:I138"/>
    <mergeCell ref="J138:K138"/>
    <mergeCell ref="H140:I140"/>
    <mergeCell ref="F138:G138"/>
    <mergeCell ref="C143:G143"/>
    <mergeCell ref="J144:K144"/>
    <mergeCell ref="L132:M132"/>
    <mergeCell ref="L135:M135"/>
    <mergeCell ref="L127:M127"/>
    <mergeCell ref="L119:M119"/>
    <mergeCell ref="L128:M128"/>
    <mergeCell ref="C126:M126"/>
    <mergeCell ref="C134:D134"/>
    <mergeCell ref="C135:D135"/>
    <mergeCell ref="F135:G135"/>
    <mergeCell ref="H135:I135"/>
    <mergeCell ref="F200:G200"/>
    <mergeCell ref="H200:I200"/>
    <mergeCell ref="J200:K200"/>
    <mergeCell ref="C189:G189"/>
    <mergeCell ref="H189:I189"/>
    <mergeCell ref="J102:K102"/>
    <mergeCell ref="C101:D101"/>
    <mergeCell ref="F101:G101"/>
    <mergeCell ref="H101:I101"/>
    <mergeCell ref="J101:K101"/>
    <mergeCell ref="C157:D157"/>
    <mergeCell ref="F109:G109"/>
    <mergeCell ref="F106:G106"/>
    <mergeCell ref="H106:I106"/>
    <mergeCell ref="C102:D102"/>
    <mergeCell ref="F102:G102"/>
    <mergeCell ref="C148:D148"/>
    <mergeCell ref="F111:G111"/>
    <mergeCell ref="C160:D160"/>
    <mergeCell ref="F155:G155"/>
    <mergeCell ref="H155:I155"/>
    <mergeCell ref="H153:I153"/>
    <mergeCell ref="C145:D145"/>
    <mergeCell ref="F145:G145"/>
    <mergeCell ref="C221:M221"/>
    <mergeCell ref="H62:I62"/>
    <mergeCell ref="J62:K62"/>
    <mergeCell ref="L62:M62"/>
    <mergeCell ref="C63:D63"/>
    <mergeCell ref="F63:G63"/>
    <mergeCell ref="C56:D56"/>
    <mergeCell ref="H60:I60"/>
    <mergeCell ref="J60:K60"/>
    <mergeCell ref="F59:G59"/>
    <mergeCell ref="F56:G56"/>
    <mergeCell ref="F57:G57"/>
    <mergeCell ref="H57:I57"/>
    <mergeCell ref="H59:I59"/>
    <mergeCell ref="J59:K59"/>
    <mergeCell ref="J57:K57"/>
    <mergeCell ref="C210:D210"/>
    <mergeCell ref="L210:M210"/>
    <mergeCell ref="F210:G210"/>
    <mergeCell ref="H210:I210"/>
    <mergeCell ref="L219:M219"/>
    <mergeCell ref="C219:D219"/>
    <mergeCell ref="F219:G219"/>
    <mergeCell ref="H212:I212"/>
    <mergeCell ref="L63:M63"/>
    <mergeCell ref="C213:M213"/>
    <mergeCell ref="C215:D215"/>
    <mergeCell ref="F215:G215"/>
    <mergeCell ref="H215:I215"/>
    <mergeCell ref="J215:K215"/>
    <mergeCell ref="C212:D212"/>
    <mergeCell ref="F212:G212"/>
    <mergeCell ref="J212:K212"/>
    <mergeCell ref="F203:G203"/>
    <mergeCell ref="H203:I203"/>
    <mergeCell ref="J202:K202"/>
    <mergeCell ref="L202:M202"/>
    <mergeCell ref="C208:M208"/>
    <mergeCell ref="C209:D209"/>
    <mergeCell ref="H204:I204"/>
    <mergeCell ref="J204:K204"/>
    <mergeCell ref="H206:I206"/>
    <mergeCell ref="J206:K206"/>
    <mergeCell ref="C75:D75"/>
    <mergeCell ref="F75:G75"/>
    <mergeCell ref="H105:I105"/>
    <mergeCell ref="C146:M146"/>
    <mergeCell ref="C147:D147"/>
    <mergeCell ref="L220:M220"/>
    <mergeCell ref="C211:D211"/>
    <mergeCell ref="F211:G211"/>
    <mergeCell ref="H211:I211"/>
    <mergeCell ref="J211:K211"/>
    <mergeCell ref="L211:M211"/>
    <mergeCell ref="H219:I219"/>
    <mergeCell ref="J219:K219"/>
    <mergeCell ref="C218:M218"/>
    <mergeCell ref="C214:D214"/>
    <mergeCell ref="L216:M216"/>
    <mergeCell ref="C216:D216"/>
    <mergeCell ref="F216:G216"/>
    <mergeCell ref="H216:I216"/>
    <mergeCell ref="J216:K216"/>
    <mergeCell ref="L217:M217"/>
    <mergeCell ref="F217:G217"/>
    <mergeCell ref="H217:I217"/>
    <mergeCell ref="J217:K217"/>
    <mergeCell ref="C220:D220"/>
    <mergeCell ref="F220:G220"/>
    <mergeCell ref="H220:I220"/>
    <mergeCell ref="J220:K220"/>
    <mergeCell ref="C217:D217"/>
    <mergeCell ref="C198:M198"/>
    <mergeCell ref="J199:K199"/>
    <mergeCell ref="L199:M199"/>
    <mergeCell ref="F199:G199"/>
    <mergeCell ref="H199:I199"/>
    <mergeCell ref="L212:M212"/>
    <mergeCell ref="L204:M204"/>
    <mergeCell ref="C185:M185"/>
    <mergeCell ref="C186:D186"/>
    <mergeCell ref="F186:G186"/>
    <mergeCell ref="H186:I186"/>
    <mergeCell ref="J186:K186"/>
    <mergeCell ref="L186:M186"/>
    <mergeCell ref="C200:D200"/>
    <mergeCell ref="C190:D190"/>
    <mergeCell ref="C188:M188"/>
    <mergeCell ref="H191:I191"/>
    <mergeCell ref="L191:M191"/>
    <mergeCell ref="L189:M189"/>
    <mergeCell ref="F191:G191"/>
    <mergeCell ref="H190:I190"/>
    <mergeCell ref="J190:K190"/>
    <mergeCell ref="L190:M190"/>
    <mergeCell ref="L200:M200"/>
    <mergeCell ref="L203:M203"/>
    <mergeCell ref="C187:D187"/>
    <mergeCell ref="F187:G187"/>
    <mergeCell ref="H187:I187"/>
    <mergeCell ref="J187:K187"/>
    <mergeCell ref="J189:K189"/>
    <mergeCell ref="L187:M187"/>
    <mergeCell ref="J194:K194"/>
    <mergeCell ref="L194:M194"/>
    <mergeCell ref="L197:M197"/>
    <mergeCell ref="C195:M195"/>
    <mergeCell ref="C196:D196"/>
    <mergeCell ref="C192:M192"/>
    <mergeCell ref="C201:M201"/>
    <mergeCell ref="J203:K203"/>
    <mergeCell ref="C203:D203"/>
    <mergeCell ref="C202:G202"/>
    <mergeCell ref="H202:I202"/>
    <mergeCell ref="F194:G194"/>
    <mergeCell ref="H194:I194"/>
    <mergeCell ref="C197:D197"/>
    <mergeCell ref="C199:D199"/>
    <mergeCell ref="F197:G197"/>
    <mergeCell ref="H197:I197"/>
    <mergeCell ref="C183:D183"/>
    <mergeCell ref="C179:M179"/>
    <mergeCell ref="J178:K178"/>
    <mergeCell ref="J177:K177"/>
    <mergeCell ref="L178:M178"/>
    <mergeCell ref="C177:D177"/>
    <mergeCell ref="F177:G177"/>
    <mergeCell ref="C180:D180"/>
    <mergeCell ref="C181:D181"/>
    <mergeCell ref="F181:G181"/>
    <mergeCell ref="H174:I174"/>
    <mergeCell ref="J174:K174"/>
    <mergeCell ref="L174:M174"/>
    <mergeCell ref="C174:D174"/>
    <mergeCell ref="F174:G174"/>
    <mergeCell ref="C178:D178"/>
    <mergeCell ref="F178:G178"/>
    <mergeCell ref="C184:D184"/>
    <mergeCell ref="C182:M182"/>
    <mergeCell ref="F184:G184"/>
    <mergeCell ref="H184:I184"/>
    <mergeCell ref="H178:I178"/>
    <mergeCell ref="C175:M175"/>
    <mergeCell ref="C176:G176"/>
    <mergeCell ref="H176:I176"/>
    <mergeCell ref="J176:K176"/>
    <mergeCell ref="L176:M176"/>
    <mergeCell ref="J181:K181"/>
    <mergeCell ref="L181:M181"/>
    <mergeCell ref="L177:M177"/>
    <mergeCell ref="H181:I181"/>
    <mergeCell ref="H177:I177"/>
    <mergeCell ref="L184:M184"/>
    <mergeCell ref="J184:K184"/>
    <mergeCell ref="F170:G170"/>
    <mergeCell ref="H170:I170"/>
    <mergeCell ref="C171:M171"/>
    <mergeCell ref="C172:D172"/>
    <mergeCell ref="F172:G172"/>
    <mergeCell ref="H172:I172"/>
    <mergeCell ref="J172:K172"/>
    <mergeCell ref="L172:M172"/>
    <mergeCell ref="L173:M173"/>
    <mergeCell ref="C173:D173"/>
    <mergeCell ref="F173:G173"/>
    <mergeCell ref="H173:I173"/>
    <mergeCell ref="J173:K173"/>
    <mergeCell ref="J255:K255"/>
    <mergeCell ref="K246:N246"/>
    <mergeCell ref="C124:D124"/>
    <mergeCell ref="L112:M112"/>
    <mergeCell ref="L117:M117"/>
    <mergeCell ref="F112:G112"/>
    <mergeCell ref="L115:M115"/>
    <mergeCell ref="C116:M116"/>
    <mergeCell ref="C118:D118"/>
    <mergeCell ref="C120:M120"/>
    <mergeCell ref="H112:I112"/>
    <mergeCell ref="F144:G144"/>
    <mergeCell ref="H144:I144"/>
    <mergeCell ref="H119:I119"/>
    <mergeCell ref="L118:M118"/>
    <mergeCell ref="J130:K130"/>
    <mergeCell ref="F128:G128"/>
    <mergeCell ref="F127:G127"/>
    <mergeCell ref="H128:I128"/>
    <mergeCell ref="J128:K128"/>
    <mergeCell ref="C130:G130"/>
    <mergeCell ref="C163:M163"/>
    <mergeCell ref="L162:M162"/>
    <mergeCell ref="J140:K140"/>
    <mergeCell ref="A239:P239"/>
    <mergeCell ref="A242:G242"/>
    <mergeCell ref="J132:K132"/>
    <mergeCell ref="J191:K191"/>
    <mergeCell ref="L144:M144"/>
    <mergeCell ref="C137:D137"/>
    <mergeCell ref="C191:D191"/>
    <mergeCell ref="F141:G141"/>
    <mergeCell ref="C138:D138"/>
    <mergeCell ref="L140:M140"/>
    <mergeCell ref="C141:D141"/>
    <mergeCell ref="F140:G140"/>
    <mergeCell ref="H162:I162"/>
    <mergeCell ref="J162:K162"/>
    <mergeCell ref="C162:D162"/>
    <mergeCell ref="F162:G162"/>
    <mergeCell ref="F157:G157"/>
    <mergeCell ref="L166:M166"/>
    <mergeCell ref="C167:M167"/>
    <mergeCell ref="C168:D168"/>
    <mergeCell ref="C169:D169"/>
    <mergeCell ref="J166:K166"/>
    <mergeCell ref="C142:M142"/>
    <mergeCell ref="L143:M143"/>
    <mergeCell ref="J197:K197"/>
    <mergeCell ref="J127:K127"/>
    <mergeCell ref="C193:D193"/>
    <mergeCell ref="C194:D194"/>
    <mergeCell ref="C136:M136"/>
    <mergeCell ref="F131:G131"/>
    <mergeCell ref="H131:I131"/>
    <mergeCell ref="J131:K131"/>
    <mergeCell ref="H145:I145"/>
    <mergeCell ref="J145:K145"/>
    <mergeCell ref="J143:K143"/>
    <mergeCell ref="F190:G190"/>
    <mergeCell ref="C129:M129"/>
    <mergeCell ref="L138:M138"/>
    <mergeCell ref="C132:D132"/>
    <mergeCell ref="F132:G132"/>
    <mergeCell ref="H141:I141"/>
    <mergeCell ref="J141:K141"/>
    <mergeCell ref="H143:I143"/>
    <mergeCell ref="L141:M141"/>
    <mergeCell ref="C164:D164"/>
    <mergeCell ref="L165:M165"/>
    <mergeCell ref="C165:D165"/>
    <mergeCell ref="F165:G165"/>
    <mergeCell ref="A223:P224"/>
    <mergeCell ref="G226:I226"/>
    <mergeCell ref="J226:L226"/>
    <mergeCell ref="M226:O226"/>
    <mergeCell ref="A226:A227"/>
    <mergeCell ref="C226:C227"/>
    <mergeCell ref="L205:M205"/>
    <mergeCell ref="B226:B227"/>
    <mergeCell ref="H165:I165"/>
    <mergeCell ref="J165:K165"/>
    <mergeCell ref="L170:M170"/>
    <mergeCell ref="F169:G169"/>
    <mergeCell ref="H169:I169"/>
    <mergeCell ref="J169:K169"/>
    <mergeCell ref="J170:K170"/>
    <mergeCell ref="L169:M169"/>
    <mergeCell ref="C170:D170"/>
    <mergeCell ref="C166:D166"/>
    <mergeCell ref="F166:G166"/>
    <mergeCell ref="H166:I166"/>
    <mergeCell ref="C205:D205"/>
    <mergeCell ref="F205:G205"/>
    <mergeCell ref="H205:I205"/>
    <mergeCell ref="J205:K205"/>
    <mergeCell ref="C257:M257"/>
    <mergeCell ref="A247:G247"/>
    <mergeCell ref="H247:I247"/>
    <mergeCell ref="H256:I256"/>
    <mergeCell ref="L256:M256"/>
    <mergeCell ref="C256:D256"/>
    <mergeCell ref="D226:F226"/>
    <mergeCell ref="J256:K256"/>
    <mergeCell ref="F256:G256"/>
    <mergeCell ref="A237:P237"/>
    <mergeCell ref="C255:D255"/>
    <mergeCell ref="B233:O233"/>
    <mergeCell ref="K247:N247"/>
    <mergeCell ref="H244:I244"/>
    <mergeCell ref="A243:G243"/>
    <mergeCell ref="H243:I243"/>
    <mergeCell ref="K243:N243"/>
    <mergeCell ref="A238:P238"/>
    <mergeCell ref="K244:N244"/>
    <mergeCell ref="A246:G246"/>
    <mergeCell ref="L255:M255"/>
    <mergeCell ref="H246:I246"/>
    <mergeCell ref="F255:G255"/>
    <mergeCell ref="H255:I255"/>
    <mergeCell ref="C131:D131"/>
    <mergeCell ref="J135:K135"/>
    <mergeCell ref="C133:M133"/>
    <mergeCell ref="H130:I130"/>
    <mergeCell ref="L131:M131"/>
    <mergeCell ref="L130:M130"/>
    <mergeCell ref="H132:I132"/>
    <mergeCell ref="C95:D95"/>
    <mergeCell ref="L99:M99"/>
    <mergeCell ref="J95:K95"/>
    <mergeCell ref="L95:M95"/>
    <mergeCell ref="H98:I98"/>
    <mergeCell ref="H95:I95"/>
    <mergeCell ref="F95:G95"/>
    <mergeCell ref="H96:I96"/>
    <mergeCell ref="L111:M111"/>
    <mergeCell ref="H109:I109"/>
    <mergeCell ref="J109:K109"/>
    <mergeCell ref="C110:M110"/>
    <mergeCell ref="C111:D111"/>
    <mergeCell ref="J105:K105"/>
    <mergeCell ref="L106:M106"/>
    <mergeCell ref="L108:M108"/>
    <mergeCell ref="L101:M101"/>
    <mergeCell ref="C100:M100"/>
    <mergeCell ref="C96:D96"/>
    <mergeCell ref="F98:G98"/>
    <mergeCell ref="J96:K96"/>
    <mergeCell ref="C99:D99"/>
    <mergeCell ref="C98:D98"/>
    <mergeCell ref="F99:G99"/>
    <mergeCell ref="C97:M97"/>
    <mergeCell ref="L96:M96"/>
    <mergeCell ref="C127:D127"/>
    <mergeCell ref="C128:D128"/>
    <mergeCell ref="H127:I127"/>
    <mergeCell ref="F119:G119"/>
    <mergeCell ref="C125:D125"/>
    <mergeCell ref="L109:M109"/>
    <mergeCell ref="J106:K106"/>
    <mergeCell ref="C107:M107"/>
    <mergeCell ref="C108:D108"/>
    <mergeCell ref="C109:D109"/>
    <mergeCell ref="H108:I108"/>
    <mergeCell ref="F108:G108"/>
    <mergeCell ref="F125:G125"/>
    <mergeCell ref="L122:M122"/>
    <mergeCell ref="J122:K122"/>
    <mergeCell ref="L125:M125"/>
    <mergeCell ref="C121:D121"/>
    <mergeCell ref="C119:D119"/>
    <mergeCell ref="F122:G122"/>
    <mergeCell ref="L105:M105"/>
    <mergeCell ref="C105:D105"/>
    <mergeCell ref="C112:D112"/>
    <mergeCell ref="J117:K117"/>
    <mergeCell ref="C115:D115"/>
    <mergeCell ref="J112:K112"/>
    <mergeCell ref="F115:G115"/>
    <mergeCell ref="F118:G118"/>
    <mergeCell ref="H117:I117"/>
    <mergeCell ref="C117:G117"/>
    <mergeCell ref="H118:I118"/>
    <mergeCell ref="J118:K118"/>
    <mergeCell ref="H111:I111"/>
    <mergeCell ref="J111:K111"/>
    <mergeCell ref="H125:I125"/>
    <mergeCell ref="J119:K119"/>
    <mergeCell ref="C123:M123"/>
    <mergeCell ref="H122:I122"/>
    <mergeCell ref="J125:K125"/>
    <mergeCell ref="H115:I115"/>
    <mergeCell ref="J115:K115"/>
    <mergeCell ref="J114:K114"/>
    <mergeCell ref="L114:M114"/>
    <mergeCell ref="C114:D114"/>
    <mergeCell ref="F114:G114"/>
    <mergeCell ref="H114:I114"/>
    <mergeCell ref="C113:M113"/>
    <mergeCell ref="F105:G105"/>
    <mergeCell ref="J108:K108"/>
    <mergeCell ref="C106:D106"/>
    <mergeCell ref="J91:K91"/>
    <mergeCell ref="H88:I88"/>
    <mergeCell ref="J89:K89"/>
    <mergeCell ref="C90:M90"/>
    <mergeCell ref="L88:M88"/>
    <mergeCell ref="F89:G89"/>
    <mergeCell ref="L89:M89"/>
    <mergeCell ref="F96:G96"/>
    <mergeCell ref="H99:I99"/>
    <mergeCell ref="C103:M103"/>
    <mergeCell ref="C104:G104"/>
    <mergeCell ref="J104:K104"/>
    <mergeCell ref="L102:M102"/>
    <mergeCell ref="L104:M104"/>
    <mergeCell ref="H104:I104"/>
    <mergeCell ref="L98:M98"/>
    <mergeCell ref="J98:K98"/>
    <mergeCell ref="J99:K99"/>
    <mergeCell ref="L91:M91"/>
    <mergeCell ref="H91:I91"/>
    <mergeCell ref="C91:G91"/>
    <mergeCell ref="C87:D87"/>
    <mergeCell ref="J85:K85"/>
    <mergeCell ref="F84:G84"/>
    <mergeCell ref="J84:K84"/>
    <mergeCell ref="H84:I84"/>
    <mergeCell ref="F87:G87"/>
    <mergeCell ref="H87:I87"/>
    <mergeCell ref="H89:I89"/>
    <mergeCell ref="C89:D89"/>
    <mergeCell ref="C88:D88"/>
    <mergeCell ref="F88:G88"/>
    <mergeCell ref="J88:K88"/>
    <mergeCell ref="J83:K83"/>
    <mergeCell ref="L83:M83"/>
    <mergeCell ref="L84:M84"/>
    <mergeCell ref="C83:D83"/>
    <mergeCell ref="F83:G83"/>
    <mergeCell ref="C84:D84"/>
    <mergeCell ref="H83:I83"/>
    <mergeCell ref="C94:M94"/>
    <mergeCell ref="J92:K92"/>
    <mergeCell ref="L93:M93"/>
    <mergeCell ref="H93:I93"/>
    <mergeCell ref="L92:M92"/>
    <mergeCell ref="C92:D92"/>
    <mergeCell ref="F92:G92"/>
    <mergeCell ref="J93:K93"/>
    <mergeCell ref="H92:I92"/>
    <mergeCell ref="F93:G93"/>
    <mergeCell ref="C85:D85"/>
    <mergeCell ref="F85:G85"/>
    <mergeCell ref="H85:I85"/>
    <mergeCell ref="L87:M87"/>
    <mergeCell ref="L85:M85"/>
    <mergeCell ref="J87:K87"/>
    <mergeCell ref="C86:M86"/>
    <mergeCell ref="C82:D82"/>
    <mergeCell ref="F82:G82"/>
    <mergeCell ref="C77:D77"/>
    <mergeCell ref="F77:G77"/>
    <mergeCell ref="C78:D78"/>
    <mergeCell ref="F78:G78"/>
    <mergeCell ref="C79:D79"/>
    <mergeCell ref="F79:G79"/>
    <mergeCell ref="C81:D81"/>
    <mergeCell ref="C80:D80"/>
    <mergeCell ref="F80:G80"/>
    <mergeCell ref="F81:G81"/>
    <mergeCell ref="H80:I80"/>
    <mergeCell ref="C76:D76"/>
    <mergeCell ref="J76:K76"/>
    <mergeCell ref="J79:K79"/>
    <mergeCell ref="C72:D72"/>
    <mergeCell ref="C73:M73"/>
    <mergeCell ref="L68:M68"/>
    <mergeCell ref="J74:K74"/>
    <mergeCell ref="H77:I77"/>
    <mergeCell ref="L69:M69"/>
    <mergeCell ref="H71:I71"/>
    <mergeCell ref="J71:K71"/>
    <mergeCell ref="L71:M71"/>
    <mergeCell ref="L70:M70"/>
    <mergeCell ref="J75:K75"/>
    <mergeCell ref="L75:M75"/>
    <mergeCell ref="J72:K72"/>
    <mergeCell ref="F72:G72"/>
    <mergeCell ref="H72:I72"/>
    <mergeCell ref="F76:G76"/>
    <mergeCell ref="H76:I76"/>
    <mergeCell ref="H75:I75"/>
    <mergeCell ref="L72:M72"/>
    <mergeCell ref="C71:D71"/>
    <mergeCell ref="J55:K55"/>
    <mergeCell ref="C66:D66"/>
    <mergeCell ref="J66:K66"/>
    <mergeCell ref="F66:G66"/>
    <mergeCell ref="H66:I66"/>
    <mergeCell ref="J67:K67"/>
    <mergeCell ref="F65:G65"/>
    <mergeCell ref="H65:I65"/>
    <mergeCell ref="F55:G55"/>
    <mergeCell ref="H63:I63"/>
    <mergeCell ref="J63:K63"/>
    <mergeCell ref="C67:D67"/>
    <mergeCell ref="H69:I69"/>
    <mergeCell ref="H70:I70"/>
    <mergeCell ref="F71:G71"/>
    <mergeCell ref="C65:D65"/>
    <mergeCell ref="L78:M78"/>
    <mergeCell ref="J77:K77"/>
    <mergeCell ref="C64:M64"/>
    <mergeCell ref="L65:M65"/>
    <mergeCell ref="F67:G67"/>
    <mergeCell ref="J69:K69"/>
    <mergeCell ref="H68:I68"/>
    <mergeCell ref="F69:G69"/>
    <mergeCell ref="L54:M54"/>
    <mergeCell ref="L82:M82"/>
    <mergeCell ref="L55:M55"/>
    <mergeCell ref="J58:K58"/>
    <mergeCell ref="L59:M59"/>
    <mergeCell ref="L58:M58"/>
    <mergeCell ref="L57:M57"/>
    <mergeCell ref="H78:I78"/>
    <mergeCell ref="J78:K78"/>
    <mergeCell ref="L81:M81"/>
    <mergeCell ref="L74:M74"/>
    <mergeCell ref="L79:M79"/>
    <mergeCell ref="L80:M80"/>
    <mergeCell ref="L76:M76"/>
    <mergeCell ref="L77:M77"/>
    <mergeCell ref="J65:K65"/>
    <mergeCell ref="H67:I67"/>
    <mergeCell ref="L60:M60"/>
    <mergeCell ref="L66:M66"/>
    <mergeCell ref="L67:M67"/>
    <mergeCell ref="L61:M61"/>
    <mergeCell ref="H61:I61"/>
    <mergeCell ref="J61:K61"/>
    <mergeCell ref="L56:M56"/>
    <mergeCell ref="E50:E51"/>
    <mergeCell ref="C50:D51"/>
    <mergeCell ref="B50:B51"/>
    <mergeCell ref="A49:D49"/>
    <mergeCell ref="C57:D57"/>
    <mergeCell ref="F58:G58"/>
    <mergeCell ref="H58:I58"/>
    <mergeCell ref="H56:I56"/>
    <mergeCell ref="C58:D58"/>
    <mergeCell ref="H54:I54"/>
    <mergeCell ref="H55:I55"/>
    <mergeCell ref="K1:M1"/>
    <mergeCell ref="K3:M3"/>
    <mergeCell ref="A7:J7"/>
    <mergeCell ref="D11:N11"/>
    <mergeCell ref="D8:N8"/>
    <mergeCell ref="D9:N9"/>
    <mergeCell ref="A16:E16"/>
    <mergeCell ref="K17:L17"/>
    <mergeCell ref="A17:B17"/>
    <mergeCell ref="C17:D17"/>
    <mergeCell ref="F17:G17"/>
    <mergeCell ref="J16:M16"/>
    <mergeCell ref="F16:I16"/>
    <mergeCell ref="C12:D12"/>
    <mergeCell ref="C13:D13"/>
    <mergeCell ref="E12:N12"/>
    <mergeCell ref="E13:N13"/>
    <mergeCell ref="B14:I14"/>
    <mergeCell ref="D15:K15"/>
    <mergeCell ref="F18:G18"/>
    <mergeCell ref="K18:L18"/>
    <mergeCell ref="A18:B18"/>
    <mergeCell ref="C19:D19"/>
    <mergeCell ref="L50:M51"/>
    <mergeCell ref="F50:G51"/>
    <mergeCell ref="J50:K51"/>
    <mergeCell ref="H50:I51"/>
    <mergeCell ref="K19:L19"/>
    <mergeCell ref="B20:J20"/>
    <mergeCell ref="F19:G19"/>
    <mergeCell ref="A43:D43"/>
    <mergeCell ref="C18:D18"/>
    <mergeCell ref="H22:J22"/>
    <mergeCell ref="A38:L38"/>
    <mergeCell ref="A19:B19"/>
    <mergeCell ref="A21:L21"/>
    <mergeCell ref="K22:M22"/>
    <mergeCell ref="A44:D44"/>
    <mergeCell ref="E39:G39"/>
    <mergeCell ref="H39:J39"/>
    <mergeCell ref="D22:D23"/>
    <mergeCell ref="E22:G22"/>
    <mergeCell ref="A22:A23"/>
    <mergeCell ref="N22:N23"/>
    <mergeCell ref="L53:M53"/>
    <mergeCell ref="J52:K52"/>
    <mergeCell ref="L52:M52"/>
    <mergeCell ref="C52:D52"/>
    <mergeCell ref="H52:I52"/>
    <mergeCell ref="J53:K53"/>
    <mergeCell ref="A39:D40"/>
    <mergeCell ref="C93:D93"/>
    <mergeCell ref="J54:K54"/>
    <mergeCell ref="F52:G52"/>
    <mergeCell ref="H53:I53"/>
    <mergeCell ref="N39:N40"/>
    <mergeCell ref="B22:B23"/>
    <mergeCell ref="C22:C23"/>
    <mergeCell ref="A36:M36"/>
    <mergeCell ref="K39:M39"/>
    <mergeCell ref="A41:D41"/>
    <mergeCell ref="A42:D42"/>
    <mergeCell ref="F61:G61"/>
    <mergeCell ref="A50:A51"/>
    <mergeCell ref="C53:G53"/>
    <mergeCell ref="C54:G54"/>
    <mergeCell ref="A45:D45"/>
    <mergeCell ref="C204:D204"/>
    <mergeCell ref="F204:G204"/>
    <mergeCell ref="C55:D55"/>
    <mergeCell ref="C62:D62"/>
    <mergeCell ref="F62:G62"/>
    <mergeCell ref="H82:I82"/>
    <mergeCell ref="J82:K82"/>
    <mergeCell ref="C68:D68"/>
    <mergeCell ref="F68:G68"/>
    <mergeCell ref="J70:K70"/>
    <mergeCell ref="J68:K68"/>
    <mergeCell ref="F70:G70"/>
    <mergeCell ref="F74:G74"/>
    <mergeCell ref="C74:D74"/>
    <mergeCell ref="H74:I74"/>
    <mergeCell ref="J80:K80"/>
    <mergeCell ref="H79:I79"/>
    <mergeCell ref="C59:D59"/>
    <mergeCell ref="F60:G60"/>
    <mergeCell ref="C60:D60"/>
    <mergeCell ref="C61:D61"/>
    <mergeCell ref="J56:K56"/>
    <mergeCell ref="C70:D70"/>
    <mergeCell ref="C69:D69"/>
    <mergeCell ref="L215:M215"/>
    <mergeCell ref="L206:M206"/>
    <mergeCell ref="C207:D207"/>
    <mergeCell ref="F207:G207"/>
    <mergeCell ref="H207:I207"/>
    <mergeCell ref="J207:K207"/>
    <mergeCell ref="L207:M207"/>
    <mergeCell ref="C206:D206"/>
    <mergeCell ref="F206:G206"/>
    <mergeCell ref="J210:K210"/>
  </mergeCells>
  <phoneticPr fontId="0" type="noConversion"/>
  <pageMargins left="0.6692913385826772" right="0.39370078740157483" top="0.59055118110236227" bottom="0.39370078740157483" header="0.51181102362204722" footer="0.51181102362204722"/>
  <pageSetup paperSize="9" scale="50" firstPageNumber="0" orientation="landscape" verticalDpi="300" r:id="rId1"/>
  <headerFooter alignWithMargins="0"/>
  <rowBreaks count="14" manualBreakCount="14">
    <brk id="25" max="14" man="1"/>
    <brk id="29" max="14" man="1"/>
    <brk id="32" max="14" man="1"/>
    <brk id="43" max="14" man="1"/>
    <brk id="59" max="14" man="1"/>
    <brk id="69" max="14" man="1"/>
    <brk id="82" max="14" man="1"/>
    <brk id="106" max="14" man="1"/>
    <brk id="130" max="14" man="1"/>
    <brk id="146" max="14" man="1"/>
    <brk id="162" max="14" man="1"/>
    <brk id="179" max="14" man="1"/>
    <brk id="201" max="14" man="1"/>
    <brk id="21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1,2,3,4,5,6</vt:lpstr>
      <vt:lpstr>'1,2,3,4,5,6'!Область_печати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2019-02-04T12:23:39Z</cp:lastPrinted>
  <dcterms:created xsi:type="dcterms:W3CDTF">2015-01-21T15:14:42Z</dcterms:created>
  <dcterms:modified xsi:type="dcterms:W3CDTF">2019-02-04T12:24:36Z</dcterms:modified>
</cp:coreProperties>
</file>