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760" activeTab="0"/>
  </bookViews>
  <sheets>
    <sheet name="паспорт" sheetId="1" r:id="rId1"/>
  </sheets>
  <definedNames>
    <definedName name="_xlnm.Print_Area" localSheetId="0">'паспорт'!$A$1:$G$85</definedName>
  </definedNames>
  <calcPr fullCalcOnLoad="1"/>
</workbook>
</file>

<file path=xl/sharedStrings.xml><?xml version="1.0" encoding="utf-8"?>
<sst xmlns="http://schemas.openxmlformats.org/spreadsheetml/2006/main" count="142" uniqueCount="104">
  <si>
    <t>ЗАТВЕРДЖЕНО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</si>
  <si>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</si>
  <si>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</si>
  <si>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</si>
  <si>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</si>
  <si>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</si>
  <si>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</si>
  <si>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</si>
  <si>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</si>
  <si>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</si>
  <si>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</si>
  <si>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</si>
  <si>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</si>
  <si>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</si>
  <si>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</si>
  <si>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</si>
  <si>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</si>
  <si>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</si>
  <si>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</si>
  <si>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</si>
  <si>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</si>
  <si>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</si>
  <si>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</si>
  <si>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</si>
  <si>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</si>
  <si>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</si>
  <si>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</si>
  <si>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</si>
  <si>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</si>
  <si>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</si>
  <si>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</si>
  <si>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</si>
  <si>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</si>
  <si>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</si>
  <si>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</si>
  <si>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</si>
  <si>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</si>
  <si>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</si>
  <si>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</si>
  <si>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</si>
  <si>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</si>
  <si>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</si>
  <si>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Виконавчий комітет Житомирської міської ради Житомирської області</t>
  </si>
  <si>
    <t>Департамент бюджету та фінансів Житомирської міської ради</t>
  </si>
  <si>
    <t>бюджетної програми місцевого бюджету на 2019 рік</t>
  </si>
  <si>
    <t>1.2.</t>
  </si>
  <si>
    <t>1.1.</t>
  </si>
  <si>
    <t>од.</t>
  </si>
  <si>
    <t>2.1.</t>
  </si>
  <si>
    <t>2.3.</t>
  </si>
  <si>
    <t>2.4.</t>
  </si>
  <si>
    <t>3.1.</t>
  </si>
  <si>
    <t>3.2.</t>
  </si>
  <si>
    <t>3.3.</t>
  </si>
  <si>
    <t>4.1.</t>
  </si>
  <si>
    <t>4.2.</t>
  </si>
  <si>
    <t>4.3.</t>
  </si>
  <si>
    <t>міський голова</t>
  </si>
  <si>
    <t>директор департаменту бюджету та фінансів Житомирської міської ради</t>
  </si>
  <si>
    <t>Д.А. Прохорчук</t>
  </si>
  <si>
    <t>С.І. Сухомлин</t>
  </si>
  <si>
    <t>грн.</t>
  </si>
  <si>
    <t>0217370</t>
  </si>
  <si>
    <t>Реалізація інших заходів щодо соціально-економічного розвитку</t>
  </si>
  <si>
    <t>Видатки на утримання КУ "Агенція розвитку міста "ЖМР</t>
  </si>
  <si>
    <t>Штатні одиниці КУ "Агенція розвитку міста "ЖМР</t>
  </si>
  <si>
    <t>штатний розпис</t>
  </si>
  <si>
    <t>Кількість створених продуктів упродовж року</t>
  </si>
  <si>
    <t>звітність КУ "Агенція розвитку міста "ЖМР</t>
  </si>
  <si>
    <t>Кількість залучених проектів технічної допомоги</t>
  </si>
  <si>
    <t>Кількість структурованих (підготовлених) та поданих проектів на отримання фінансування/технічної допомоги</t>
  </si>
  <si>
    <t>шт.</t>
  </si>
  <si>
    <t>Договір на виконання робіт</t>
  </si>
  <si>
    <t>Середні витрати КУ "Агенція розвитку міста" ЖМР на створення одиниці продукту</t>
  </si>
  <si>
    <t>Кількість підтриманих проектних заявок (стратегічних ініціатив)</t>
  </si>
  <si>
    <t xml:space="preserve">Співвідношення залучених коштів до вартості утримання КУ "Агенція розвитку міста" ЖМР </t>
  </si>
  <si>
    <t xml:space="preserve">п.4.2 : п.1.1 </t>
  </si>
  <si>
    <t>Середня вартість розробки науково-проектної документації</t>
  </si>
  <si>
    <t xml:space="preserve">Середня вартість залученої технічної допомоги в місто Житомир одним штатним працівником КУ"Агенція розвитку міста" ЖМР </t>
  </si>
  <si>
    <t>4.4.</t>
  </si>
  <si>
    <t>Відповідність розробленої науково- проектної документації державним будівельним нормам</t>
  </si>
  <si>
    <t>наявність висновку</t>
  </si>
  <si>
    <t>висновок держекспертизи</t>
  </si>
  <si>
    <t>0</t>
  </si>
  <si>
    <t>Утримання комунальної установи "Агенція розвитку міста" Житомирської міської ради (в тому числі витрати на оплату товарів,комунальних послуг,послуг сторонніх організацій та експертів, оплату праці адміністративному персоналу тощо)</t>
  </si>
  <si>
    <t>0490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</si>
  <si>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: підтримка стратегічних ініціатив (проектів) розвитку міста Житомира, що спрямовані на забалансовий розвиток території та сприяння реалізації концепції інтегрованого розвитку міста.  </t>
    </r>
  </si>
  <si>
    <r>
      <t xml:space="preserve">Завдання бюджетної програми:  </t>
    </r>
    <r>
      <rPr>
        <sz val="12"/>
        <color indexed="8"/>
        <rFont val="Times New Roman"/>
        <family val="1"/>
      </rPr>
      <t>забезпечити розробку проектів та фандрейзингової діяльності.</t>
    </r>
  </si>
  <si>
    <t>Забезпечити розробку проектів та фандрейзингової діяльності</t>
  </si>
  <si>
    <t>Міську цільову програму "Впровадження стратегічних ініціатив міста Житомира на 2018-2020 роки".</t>
  </si>
  <si>
    <t>Витрати на архітектурні, інженерні та планувальні послуги(науково-проектної документації )на реставрацію "Водонапірна башта"</t>
  </si>
  <si>
    <t>Архітектурні, інженерні та планувальні послуги (науково- проектна документація)на реставрацію "Водонапірна башта"</t>
  </si>
  <si>
    <t xml:space="preserve">Науково-проектна документація "Реставрація пам`ятки архітектури місцевого значення "Водонапірна башта" </t>
  </si>
  <si>
    <t>п.1.2 : п.2.4</t>
  </si>
  <si>
    <t xml:space="preserve">п.4.2 : п.1 </t>
  </si>
  <si>
    <r>
      <rPr>
        <b/>
        <sz val="12"/>
        <color indexed="8"/>
        <rFont val="Times New Roman"/>
        <family val="1"/>
      </rPr>
      <t xml:space="preserve">Підстави для виконання бюджетної програми: </t>
    </r>
    <r>
      <rPr>
        <sz val="12"/>
        <color indexed="8"/>
        <rFont val="Times New Roman"/>
        <family val="1"/>
      </rPr>
      <t xml:space="preserve">рішення  Житомирської міської ради від  18.12.2018 № 1297   "Про бюджет Житомирської міської об`єднаної територіальної громади (бюджет міста Житомира) на 2019р.", рішення міської ради від 26.06.2018 р. № 1052  про Міську цільову програму "Впровадження стратегічних ініціатив міста Житомира на 2018-2020 роки",проект  Концепції інтегрованого розвитку міста – «Житомир 2030».
</t>
    </r>
  </si>
  <si>
    <t xml:space="preserve">рішення міської ради від 18.12.18р. №1297 </t>
  </si>
  <si>
    <r>
      <rPr>
        <b/>
        <sz val="12"/>
        <color indexed="8"/>
        <rFont val="Times New Roman"/>
        <family val="1"/>
      </rPr>
      <t>Обсяг бюджетних призначень</t>
    </r>
    <r>
      <rPr>
        <sz val="12"/>
        <color indexed="8"/>
        <rFont val="Times New Roman"/>
        <family val="1"/>
      </rPr>
      <t xml:space="preserve"> / бюджетних асигнувань - </t>
    </r>
    <r>
      <rPr>
        <u val="single"/>
        <sz val="12"/>
        <color indexed="8"/>
        <rFont val="Times New Roman"/>
        <family val="1"/>
      </rPr>
      <t>1967891,37 гривень</t>
    </r>
    <r>
      <rPr>
        <sz val="12"/>
        <color indexed="8"/>
        <rFont val="Times New Roman"/>
        <family val="1"/>
      </rPr>
      <t xml:space="preserve">, у тому числі загального фонду - </t>
    </r>
    <r>
      <rPr>
        <u val="single"/>
        <sz val="12"/>
        <color indexed="8"/>
        <rFont val="Times New Roman"/>
        <family val="1"/>
      </rPr>
      <t>1785891,37 гривень</t>
    </r>
    <r>
      <rPr>
        <sz val="12"/>
        <color indexed="8"/>
        <rFont val="Times New Roman"/>
        <family val="1"/>
      </rPr>
      <t xml:space="preserve"> та спеціального фонду - _</t>
    </r>
    <r>
      <rPr>
        <u val="single"/>
        <sz val="12"/>
        <color indexed="8"/>
        <rFont val="Times New Roman"/>
        <family val="1"/>
      </rPr>
      <t>182000,00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 xml:space="preserve"> гривень.</t>
    </r>
  </si>
  <si>
    <t>Сума залучених коштів та технічної допомоги для впровадження стратегічних ініціатив(обсяг залученої міжнародної фінансової , технічної допомоги)</t>
  </si>
  <si>
    <t>Виготовити науково- проектну документацію на реставрацію "Водонапірної башти"</t>
  </si>
  <si>
    <t>Кількість реалізованих проектів, в т.ч.спільно з міжнародними партнерами(стратегічних ініціатив)</t>
  </si>
  <si>
    <t>п.1 : п.2</t>
  </si>
  <si>
    <t>Наказ / розпорядчий документ     04.02.2019 р.  № 135</t>
  </si>
  <si>
    <t>04.02.2019 р.  N 7-Д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</si>
</sst>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7" fillId="34" borderId="11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wrapText="1"/>
    </xf>
    <xf numFmtId="0" fontId="6" fillId="0" borderId="0" xfId="52" applyNumberFormat="1" applyFont="1" applyBorder="1" applyAlignment="1">
      <alignment horizontal="left"/>
      <protection/>
    </xf>
    <xf numFmtId="0" fontId="7" fillId="0" borderId="11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47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6" fillId="0" borderId="10" xfId="52" applyNumberFormat="1" applyFont="1" applyBorder="1" applyAlignment="1">
      <alignment horizontal="left" wrapText="1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49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8" fillId="0" borderId="10" xfId="0" applyFont="1" applyBorder="1" applyAlignment="1">
      <alignment horizontal="left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zoomScale="96" zoomScaleSheetLayoutView="96" zoomScalePageLayoutView="0" workbookViewId="0" topLeftCell="A1">
      <selection activeCell="D4" sqref="D4"/>
    </sheetView>
  </sheetViews>
  <sheetFormatPr defaultColWidth="21.57421875" defaultRowHeight="15"/>
  <cols>
    <col min="1" max="1" width="6.57421875" style="4" customWidth="1"/>
    <col min="2" max="2" width="26.57421875" style="4" customWidth="1"/>
    <col min="3" max="3" width="19.28125" style="4" customWidth="1"/>
    <col min="4" max="4" width="22.28125" style="4" customWidth="1"/>
    <col min="5" max="6" width="21.57421875" style="4" customWidth="1"/>
    <col min="7" max="7" width="21.421875" style="4" customWidth="1"/>
    <col min="8" max="13" width="21.57421875" style="4" hidden="1" customWidth="1"/>
    <col min="14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65" t="s">
        <v>102</v>
      </c>
      <c r="F2" s="65"/>
      <c r="G2" s="65"/>
    </row>
    <row r="3" spans="1:7" ht="15.75">
      <c r="A3" s="1"/>
      <c r="B3" s="1"/>
      <c r="E3" s="66" t="s">
        <v>42</v>
      </c>
      <c r="F3" s="66"/>
      <c r="G3" s="66"/>
    </row>
    <row r="4" spans="1:7" ht="15" customHeight="1">
      <c r="A4" s="1"/>
      <c r="E4" s="67" t="s">
        <v>1</v>
      </c>
      <c r="F4" s="67"/>
      <c r="G4" s="67"/>
    </row>
    <row r="5" spans="1:5" ht="15.75">
      <c r="A5" s="1"/>
      <c r="E5" s="1" t="s">
        <v>2</v>
      </c>
    </row>
    <row r="6" spans="1:7" ht="15.75">
      <c r="A6" s="1"/>
      <c r="B6" s="1"/>
      <c r="E6" s="66" t="s">
        <v>43</v>
      </c>
      <c r="F6" s="66"/>
      <c r="G6" s="66"/>
    </row>
    <row r="7" spans="1:7" ht="15" customHeight="1">
      <c r="A7" s="1"/>
      <c r="E7" s="67" t="s">
        <v>3</v>
      </c>
      <c r="F7" s="67"/>
      <c r="G7" s="67"/>
    </row>
    <row r="8" spans="1:7" ht="15.75">
      <c r="A8" s="1"/>
      <c r="E8" s="64" t="s">
        <v>103</v>
      </c>
      <c r="F8" s="64"/>
      <c r="G8" s="64"/>
    </row>
    <row r="11" spans="1:7" ht="15.75">
      <c r="A11" s="52" t="s">
        <v>4</v>
      </c>
      <c r="B11" s="52"/>
      <c r="C11" s="52"/>
      <c r="D11" s="52"/>
      <c r="E11" s="52"/>
      <c r="F11" s="52"/>
      <c r="G11" s="52"/>
    </row>
    <row r="12" spans="1:7" ht="15.75">
      <c r="A12" s="52" t="s">
        <v>44</v>
      </c>
      <c r="B12" s="52"/>
      <c r="C12" s="52"/>
      <c r="D12" s="52"/>
      <c r="E12" s="52"/>
      <c r="F12" s="52"/>
      <c r="G12" s="52"/>
    </row>
    <row r="15" spans="1:7" ht="15.75">
      <c r="A15" s="51" t="s">
        <v>5</v>
      </c>
      <c r="B15" s="6">
        <v>200000</v>
      </c>
      <c r="C15" s="51"/>
      <c r="D15" s="54" t="s">
        <v>42</v>
      </c>
      <c r="E15" s="54"/>
      <c r="F15" s="54"/>
      <c r="G15" s="54"/>
    </row>
    <row r="16" spans="1:7" ht="15">
      <c r="A16" s="51"/>
      <c r="B16" s="7" t="s">
        <v>6</v>
      </c>
      <c r="C16" s="51"/>
      <c r="D16" s="53" t="s">
        <v>40</v>
      </c>
      <c r="E16" s="53"/>
      <c r="F16" s="53"/>
      <c r="G16" s="53"/>
    </row>
    <row r="17" spans="1:7" ht="15.75">
      <c r="A17" s="51" t="s">
        <v>7</v>
      </c>
      <c r="B17" s="6">
        <v>210000</v>
      </c>
      <c r="C17" s="51"/>
      <c r="D17" s="54" t="s">
        <v>42</v>
      </c>
      <c r="E17" s="54"/>
      <c r="F17" s="54"/>
      <c r="G17" s="54"/>
    </row>
    <row r="18" spans="1:7" ht="10.5" customHeight="1">
      <c r="A18" s="51"/>
      <c r="B18" s="7" t="s">
        <v>6</v>
      </c>
      <c r="C18" s="51"/>
      <c r="D18" s="67" t="s">
        <v>39</v>
      </c>
      <c r="E18" s="67"/>
      <c r="F18" s="67"/>
      <c r="G18" s="67"/>
    </row>
    <row r="19" spans="1:14" ht="24" customHeight="1">
      <c r="A19" s="51" t="s">
        <v>8</v>
      </c>
      <c r="B19" s="40" t="s">
        <v>62</v>
      </c>
      <c r="C19" s="40" t="s">
        <v>85</v>
      </c>
      <c r="D19" s="69" t="s">
        <v>63</v>
      </c>
      <c r="E19" s="70"/>
      <c r="F19" s="70"/>
      <c r="G19" s="70"/>
      <c r="H19" s="70"/>
      <c r="I19" s="70"/>
      <c r="J19" s="70"/>
      <c r="K19" s="70"/>
      <c r="L19" s="70"/>
      <c r="M19" s="70"/>
      <c r="N19" s="41"/>
    </row>
    <row r="20" spans="1:7" ht="15">
      <c r="A20" s="51"/>
      <c r="B20" s="8" t="s">
        <v>6</v>
      </c>
      <c r="C20" s="8" t="s">
        <v>9</v>
      </c>
      <c r="D20" s="53" t="s">
        <v>41</v>
      </c>
      <c r="E20" s="53"/>
      <c r="F20" s="53"/>
      <c r="G20" s="53"/>
    </row>
    <row r="21" spans="1:7" ht="42" customHeight="1">
      <c r="A21" s="2" t="s">
        <v>10</v>
      </c>
      <c r="B21" s="68" t="s">
        <v>97</v>
      </c>
      <c r="C21" s="64"/>
      <c r="D21" s="64"/>
      <c r="E21" s="64"/>
      <c r="F21" s="64"/>
      <c r="G21" s="64"/>
    </row>
    <row r="22" spans="1:7" ht="68.25" customHeight="1">
      <c r="A22" s="2" t="s">
        <v>11</v>
      </c>
      <c r="B22" s="56" t="s">
        <v>95</v>
      </c>
      <c r="C22" s="57"/>
      <c r="D22" s="57"/>
      <c r="E22" s="57"/>
      <c r="F22" s="57"/>
      <c r="G22" s="57"/>
    </row>
    <row r="23" spans="1:7" ht="33" customHeight="1">
      <c r="A23" s="2" t="s">
        <v>12</v>
      </c>
      <c r="B23" s="56" t="s">
        <v>86</v>
      </c>
      <c r="C23" s="57"/>
      <c r="D23" s="57"/>
      <c r="E23" s="57"/>
      <c r="F23" s="57"/>
      <c r="G23" s="57"/>
    </row>
    <row r="24" spans="1:7" ht="21.75" customHeight="1">
      <c r="A24" s="2" t="s">
        <v>13</v>
      </c>
      <c r="B24" s="71" t="s">
        <v>87</v>
      </c>
      <c r="C24" s="72"/>
      <c r="D24" s="72"/>
      <c r="E24" s="73"/>
      <c r="F24" s="73"/>
      <c r="G24" s="73"/>
    </row>
    <row r="25" ht="12.75" customHeight="1">
      <c r="A25" s="3"/>
    </row>
    <row r="26" ht="10.5" customHeight="1">
      <c r="A26" s="3"/>
    </row>
    <row r="27" spans="1:7" ht="15.75">
      <c r="A27" s="9" t="s">
        <v>14</v>
      </c>
      <c r="B27" s="58" t="s">
        <v>15</v>
      </c>
      <c r="C27" s="59"/>
      <c r="D27" s="59"/>
      <c r="E27" s="59"/>
      <c r="F27" s="59"/>
      <c r="G27" s="60"/>
    </row>
    <row r="28" spans="1:7" ht="30" customHeight="1">
      <c r="A28" s="9">
        <v>1</v>
      </c>
      <c r="B28" s="61" t="s">
        <v>88</v>
      </c>
      <c r="C28" s="62"/>
      <c r="D28" s="62"/>
      <c r="E28" s="62"/>
      <c r="F28" s="62"/>
      <c r="G28" s="63"/>
    </row>
    <row r="29" spans="1:7" ht="15.75">
      <c r="A29" s="9">
        <v>2</v>
      </c>
      <c r="B29" s="61" t="s">
        <v>99</v>
      </c>
      <c r="C29" s="62"/>
      <c r="D29" s="62"/>
      <c r="E29" s="62"/>
      <c r="F29" s="62"/>
      <c r="G29" s="63"/>
    </row>
    <row r="30" spans="1:7" ht="15.75">
      <c r="A30" s="9"/>
      <c r="B30" s="55"/>
      <c r="C30" s="55"/>
      <c r="D30" s="55"/>
      <c r="E30" s="55"/>
      <c r="F30" s="55"/>
      <c r="G30" s="55"/>
    </row>
    <row r="31" ht="15.75">
      <c r="A31" s="3"/>
    </row>
    <row r="32" ht="15.75">
      <c r="A32" s="3"/>
    </row>
    <row r="33" spans="1:7" ht="15.75">
      <c r="A33" s="51" t="s">
        <v>16</v>
      </c>
      <c r="B33" s="64" t="s">
        <v>17</v>
      </c>
      <c r="C33" s="64"/>
      <c r="D33" s="64"/>
      <c r="E33" s="64"/>
      <c r="F33" s="64"/>
      <c r="G33" s="64"/>
    </row>
    <row r="34" spans="1:2" ht="15.75">
      <c r="A34" s="51"/>
      <c r="B34" s="1" t="s">
        <v>18</v>
      </c>
    </row>
    <row r="35" ht="4.5" customHeight="1">
      <c r="A35" s="3"/>
    </row>
    <row r="36" ht="3" customHeight="1">
      <c r="A36" s="3"/>
    </row>
    <row r="37" spans="1:6" ht="31.5">
      <c r="A37" s="9" t="s">
        <v>14</v>
      </c>
      <c r="B37" s="9" t="s">
        <v>19</v>
      </c>
      <c r="C37" s="9" t="s">
        <v>20</v>
      </c>
      <c r="D37" s="9" t="s">
        <v>21</v>
      </c>
      <c r="E37" s="9" t="s">
        <v>22</v>
      </c>
      <c r="F37" s="9" t="s">
        <v>23</v>
      </c>
    </row>
    <row r="38" spans="1:6" ht="15.75">
      <c r="A38" s="9">
        <v>1</v>
      </c>
      <c r="B38" s="9">
        <v>2</v>
      </c>
      <c r="C38" s="9">
        <v>3</v>
      </c>
      <c r="D38" s="9">
        <v>4</v>
      </c>
      <c r="E38" s="9">
        <v>5</v>
      </c>
      <c r="F38" s="9">
        <v>6</v>
      </c>
    </row>
    <row r="39" spans="1:6" ht="178.5" customHeight="1">
      <c r="A39" s="9">
        <v>1</v>
      </c>
      <c r="B39" s="18" t="s">
        <v>84</v>
      </c>
      <c r="C39" s="9">
        <v>1785891.37</v>
      </c>
      <c r="D39" s="21">
        <v>0</v>
      </c>
      <c r="E39" s="21">
        <v>0</v>
      </c>
      <c r="F39" s="21">
        <f>SUM(C39+D39)</f>
        <v>1785891.37</v>
      </c>
    </row>
    <row r="40" spans="1:6" ht="99.75" customHeight="1">
      <c r="A40" s="9">
        <v>2</v>
      </c>
      <c r="B40" s="20" t="s">
        <v>91</v>
      </c>
      <c r="C40" s="21">
        <v>0</v>
      </c>
      <c r="D40" s="21">
        <v>182000</v>
      </c>
      <c r="E40" s="21">
        <v>0</v>
      </c>
      <c r="F40" s="21">
        <v>182000</v>
      </c>
    </row>
    <row r="41" spans="1:6" ht="15.75">
      <c r="A41" s="55" t="s">
        <v>23</v>
      </c>
      <c r="B41" s="55"/>
      <c r="C41" s="21">
        <f>SUM(C39:C40)</f>
        <v>1785891.37</v>
      </c>
      <c r="D41" s="21">
        <f>SUM(D39:D40)</f>
        <v>182000</v>
      </c>
      <c r="E41" s="21">
        <f>SUM(E39:E40)</f>
        <v>0</v>
      </c>
      <c r="F41" s="21">
        <f>SUM(F39:F40)</f>
        <v>1967891.37</v>
      </c>
    </row>
    <row r="42" ht="9" customHeight="1">
      <c r="A42" s="3"/>
    </row>
    <row r="43" ht="7.5" customHeight="1">
      <c r="A43" s="3"/>
    </row>
    <row r="44" spans="1:7" ht="15.75">
      <c r="A44" s="51" t="s">
        <v>24</v>
      </c>
      <c r="B44" s="64" t="s">
        <v>25</v>
      </c>
      <c r="C44" s="64"/>
      <c r="D44" s="64"/>
      <c r="E44" s="64"/>
      <c r="F44" s="64"/>
      <c r="G44" s="64"/>
    </row>
    <row r="45" spans="1:2" ht="15.75">
      <c r="A45" s="51"/>
      <c r="B45" s="1" t="s">
        <v>18</v>
      </c>
    </row>
    <row r="46" ht="8.25" customHeight="1">
      <c r="A46" s="3"/>
    </row>
    <row r="47" ht="7.5" customHeight="1">
      <c r="A47" s="3"/>
    </row>
    <row r="48" spans="2:5" ht="31.5">
      <c r="B48" s="9" t="s">
        <v>26</v>
      </c>
      <c r="C48" s="9" t="s">
        <v>20</v>
      </c>
      <c r="D48" s="9" t="s">
        <v>21</v>
      </c>
      <c r="E48" s="9" t="s">
        <v>23</v>
      </c>
    </row>
    <row r="49" spans="2:5" ht="15.75">
      <c r="B49" s="9">
        <v>1</v>
      </c>
      <c r="C49" s="9">
        <v>2</v>
      </c>
      <c r="D49" s="9">
        <v>3</v>
      </c>
      <c r="E49" s="9">
        <v>4</v>
      </c>
    </row>
    <row r="50" spans="2:5" ht="83.25" customHeight="1">
      <c r="B50" s="18" t="s">
        <v>89</v>
      </c>
      <c r="C50" s="21">
        <v>1785891.37</v>
      </c>
      <c r="D50" s="21">
        <v>182000</v>
      </c>
      <c r="E50" s="21">
        <f>SUM(C50+D50)</f>
        <v>1967891.37</v>
      </c>
    </row>
    <row r="51" spans="2:5" ht="15.75">
      <c r="B51" s="10" t="s">
        <v>23</v>
      </c>
      <c r="C51" s="21">
        <f>SUM(C50)</f>
        <v>1785891.37</v>
      </c>
      <c r="D51" s="21">
        <f>SUM(D50)</f>
        <v>182000</v>
      </c>
      <c r="E51" s="21">
        <f>SUM(E50)</f>
        <v>1967891.37</v>
      </c>
    </row>
    <row r="52" ht="0.75" customHeight="1">
      <c r="A52" s="3"/>
    </row>
    <row r="53" ht="11.25" customHeight="1">
      <c r="A53" s="3"/>
    </row>
    <row r="54" spans="1:7" ht="15.75">
      <c r="A54" s="2" t="s">
        <v>27</v>
      </c>
      <c r="B54" s="64" t="s">
        <v>28</v>
      </c>
      <c r="C54" s="64"/>
      <c r="D54" s="64"/>
      <c r="E54" s="64"/>
      <c r="F54" s="64"/>
      <c r="G54" s="64"/>
    </row>
    <row r="55" ht="5.25" customHeight="1">
      <c r="A55" s="3"/>
    </row>
    <row r="56" ht="3.75" customHeight="1">
      <c r="A56" s="3"/>
    </row>
    <row r="57" spans="1:7" ht="46.5" customHeight="1">
      <c r="A57" s="28" t="s">
        <v>14</v>
      </c>
      <c r="B57" s="28" t="s">
        <v>29</v>
      </c>
      <c r="C57" s="28" t="s">
        <v>30</v>
      </c>
      <c r="D57" s="28" t="s">
        <v>31</v>
      </c>
      <c r="E57" s="28" t="s">
        <v>20</v>
      </c>
      <c r="F57" s="28" t="s">
        <v>21</v>
      </c>
      <c r="G57" s="28" t="s">
        <v>23</v>
      </c>
    </row>
    <row r="58" spans="1:7" ht="15.75">
      <c r="A58" s="28">
        <v>1</v>
      </c>
      <c r="B58" s="28">
        <v>2</v>
      </c>
      <c r="C58" s="28">
        <v>3</v>
      </c>
      <c r="D58" s="28">
        <v>4</v>
      </c>
      <c r="E58" s="28">
        <v>5</v>
      </c>
      <c r="F58" s="28">
        <v>6</v>
      </c>
      <c r="G58" s="28">
        <v>7</v>
      </c>
    </row>
    <row r="59" spans="1:7" ht="15.75">
      <c r="A59" s="28"/>
      <c r="B59" s="37" t="s">
        <v>32</v>
      </c>
      <c r="C59" s="28"/>
      <c r="D59" s="28"/>
      <c r="E59" s="28"/>
      <c r="F59" s="28"/>
      <c r="G59" s="28"/>
    </row>
    <row r="60" spans="1:7" ht="51.75" customHeight="1">
      <c r="A60" s="28" t="s">
        <v>5</v>
      </c>
      <c r="B60" s="17" t="s">
        <v>64</v>
      </c>
      <c r="C60" s="13" t="s">
        <v>61</v>
      </c>
      <c r="D60" s="35" t="s">
        <v>96</v>
      </c>
      <c r="E60" s="30">
        <v>1785891.37</v>
      </c>
      <c r="F60" s="31">
        <v>0</v>
      </c>
      <c r="G60" s="26">
        <f>SUM(E60+F60)</f>
        <v>1785891.37</v>
      </c>
    </row>
    <row r="61" spans="1:7" ht="51" customHeight="1">
      <c r="A61" s="28" t="s">
        <v>46</v>
      </c>
      <c r="B61" s="16" t="s">
        <v>65</v>
      </c>
      <c r="C61" s="13" t="s">
        <v>47</v>
      </c>
      <c r="D61" s="34" t="s">
        <v>66</v>
      </c>
      <c r="E61" s="24">
        <v>3</v>
      </c>
      <c r="F61" s="25" t="s">
        <v>83</v>
      </c>
      <c r="G61" s="27">
        <f>SUM(E61+F61)</f>
        <v>3</v>
      </c>
    </row>
    <row r="62" spans="1:7" ht="101.25" customHeight="1">
      <c r="A62" s="28" t="s">
        <v>45</v>
      </c>
      <c r="B62" s="16" t="s">
        <v>90</v>
      </c>
      <c r="C62" s="13" t="s">
        <v>61</v>
      </c>
      <c r="D62" s="35" t="s">
        <v>96</v>
      </c>
      <c r="E62" s="22">
        <v>0</v>
      </c>
      <c r="F62" s="23">
        <v>182000</v>
      </c>
      <c r="G62" s="26">
        <f>SUM(E62+F62)</f>
        <v>182000</v>
      </c>
    </row>
    <row r="63" spans="1:7" ht="15.75">
      <c r="A63" s="28"/>
      <c r="B63" s="37" t="s">
        <v>33</v>
      </c>
      <c r="C63" s="28"/>
      <c r="D63" s="28"/>
      <c r="E63" s="33"/>
      <c r="F63" s="33"/>
      <c r="G63" s="33"/>
    </row>
    <row r="64" spans="1:7" ht="43.5" customHeight="1">
      <c r="A64" s="28" t="s">
        <v>7</v>
      </c>
      <c r="B64" s="16" t="s">
        <v>67</v>
      </c>
      <c r="C64" s="29" t="s">
        <v>47</v>
      </c>
      <c r="D64" s="36" t="s">
        <v>68</v>
      </c>
      <c r="E64" s="32">
        <v>23</v>
      </c>
      <c r="F64" s="32">
        <v>1</v>
      </c>
      <c r="G64" s="32">
        <v>24</v>
      </c>
    </row>
    <row r="65" spans="1:7" ht="54" customHeight="1">
      <c r="A65" s="28" t="s">
        <v>48</v>
      </c>
      <c r="B65" s="14" t="s">
        <v>69</v>
      </c>
      <c r="C65" s="29" t="s">
        <v>47</v>
      </c>
      <c r="D65" s="36" t="s">
        <v>68</v>
      </c>
      <c r="E65" s="32">
        <v>6</v>
      </c>
      <c r="F65" s="32">
        <v>0</v>
      </c>
      <c r="G65" s="32">
        <v>6</v>
      </c>
    </row>
    <row r="66" spans="1:7" ht="66" customHeight="1">
      <c r="A66" s="28" t="s">
        <v>49</v>
      </c>
      <c r="B66" s="14" t="s">
        <v>70</v>
      </c>
      <c r="C66" s="29" t="s">
        <v>47</v>
      </c>
      <c r="D66" s="36" t="s">
        <v>68</v>
      </c>
      <c r="E66" s="32">
        <v>12</v>
      </c>
      <c r="F66" s="32">
        <v>0</v>
      </c>
      <c r="G66" s="32">
        <v>12</v>
      </c>
    </row>
    <row r="67" spans="1:7" ht="66" customHeight="1">
      <c r="A67" s="28" t="s">
        <v>50</v>
      </c>
      <c r="B67" s="16" t="s">
        <v>92</v>
      </c>
      <c r="C67" s="29" t="s">
        <v>71</v>
      </c>
      <c r="D67" s="35" t="s">
        <v>72</v>
      </c>
      <c r="E67" s="38">
        <v>0</v>
      </c>
      <c r="F67" s="38">
        <v>1</v>
      </c>
      <c r="G67" s="39">
        <v>1</v>
      </c>
    </row>
    <row r="68" spans="1:7" ht="15">
      <c r="A68" s="43"/>
      <c r="B68" s="44" t="s">
        <v>34</v>
      </c>
      <c r="C68" s="43"/>
      <c r="D68" s="43"/>
      <c r="E68" s="43"/>
      <c r="F68" s="43"/>
      <c r="G68" s="43"/>
    </row>
    <row r="69" spans="1:7" ht="48.75" customHeight="1">
      <c r="A69" s="43" t="s">
        <v>8</v>
      </c>
      <c r="B69" s="42" t="s">
        <v>73</v>
      </c>
      <c r="C69" s="35" t="s">
        <v>61</v>
      </c>
      <c r="D69" s="35" t="s">
        <v>101</v>
      </c>
      <c r="E69" s="45">
        <f>E60/E64</f>
        <v>77647.45086956522</v>
      </c>
      <c r="F69" s="45">
        <v>0</v>
      </c>
      <c r="G69" s="46">
        <f>E69</f>
        <v>77647.45086956522</v>
      </c>
    </row>
    <row r="70" spans="1:7" ht="46.5" customHeight="1">
      <c r="A70" s="43" t="s">
        <v>51</v>
      </c>
      <c r="B70" s="19" t="s">
        <v>74</v>
      </c>
      <c r="C70" s="35" t="s">
        <v>47</v>
      </c>
      <c r="D70" s="36" t="s">
        <v>68</v>
      </c>
      <c r="E70" s="47">
        <v>6</v>
      </c>
      <c r="F70" s="47">
        <v>0</v>
      </c>
      <c r="G70" s="48">
        <v>6</v>
      </c>
    </row>
    <row r="71" spans="1:7" ht="60">
      <c r="A71" s="43" t="s">
        <v>52</v>
      </c>
      <c r="B71" s="15" t="s">
        <v>75</v>
      </c>
      <c r="C71" s="35" t="s">
        <v>61</v>
      </c>
      <c r="D71" s="35" t="s">
        <v>94</v>
      </c>
      <c r="E71" s="45">
        <f>SUM(E75/E60)</f>
        <v>235.17667818731886</v>
      </c>
      <c r="F71" s="45">
        <v>0</v>
      </c>
      <c r="G71" s="46">
        <f>SUM(E71+F71)</f>
        <v>235.17667818731886</v>
      </c>
    </row>
    <row r="72" spans="1:7" ht="49.5" customHeight="1">
      <c r="A72" s="43" t="s">
        <v>53</v>
      </c>
      <c r="B72" s="15" t="s">
        <v>77</v>
      </c>
      <c r="C72" s="35" t="s">
        <v>61</v>
      </c>
      <c r="D72" s="35" t="s">
        <v>93</v>
      </c>
      <c r="E72" s="49">
        <v>0</v>
      </c>
      <c r="F72" s="49">
        <v>182000</v>
      </c>
      <c r="G72" s="50">
        <f>SUM(E72+F72)</f>
        <v>182000</v>
      </c>
    </row>
    <row r="73" spans="1:7" ht="14.25" customHeight="1">
      <c r="A73" s="43" t="s">
        <v>10</v>
      </c>
      <c r="B73" s="44" t="s">
        <v>35</v>
      </c>
      <c r="C73" s="43"/>
      <c r="D73" s="43"/>
      <c r="E73" s="43"/>
      <c r="F73" s="43"/>
      <c r="G73" s="43"/>
    </row>
    <row r="74" spans="1:7" ht="78" customHeight="1">
      <c r="A74" s="43" t="s">
        <v>54</v>
      </c>
      <c r="B74" s="19" t="s">
        <v>78</v>
      </c>
      <c r="C74" s="43" t="s">
        <v>61</v>
      </c>
      <c r="D74" s="43" t="s">
        <v>76</v>
      </c>
      <c r="E74" s="46">
        <f>E75/E61</f>
        <v>140000000</v>
      </c>
      <c r="F74" s="46">
        <v>0</v>
      </c>
      <c r="G74" s="46">
        <f>SUM(E74+F74)</f>
        <v>140000000</v>
      </c>
    </row>
    <row r="75" spans="1:7" ht="89.25" customHeight="1">
      <c r="A75" s="43" t="s">
        <v>55</v>
      </c>
      <c r="B75" s="19" t="s">
        <v>98</v>
      </c>
      <c r="C75" s="43" t="s">
        <v>61</v>
      </c>
      <c r="D75" s="36" t="s">
        <v>68</v>
      </c>
      <c r="E75" s="46">
        <v>420000000</v>
      </c>
      <c r="F75" s="46">
        <v>0</v>
      </c>
      <c r="G75" s="46">
        <f>SUM(E75+F75)</f>
        <v>420000000</v>
      </c>
    </row>
    <row r="76" spans="1:7" ht="76.5" customHeight="1">
      <c r="A76" s="43" t="s">
        <v>56</v>
      </c>
      <c r="B76" s="19" t="s">
        <v>100</v>
      </c>
      <c r="C76" s="43" t="s">
        <v>47</v>
      </c>
      <c r="D76" s="36" t="s">
        <v>68</v>
      </c>
      <c r="E76" s="43">
        <v>6</v>
      </c>
      <c r="F76" s="43">
        <v>0</v>
      </c>
      <c r="G76" s="43">
        <v>6</v>
      </c>
    </row>
    <row r="77" spans="1:7" ht="66.75" customHeight="1">
      <c r="A77" s="43" t="s">
        <v>79</v>
      </c>
      <c r="B77" s="19" t="s">
        <v>80</v>
      </c>
      <c r="C77" s="43" t="s">
        <v>81</v>
      </c>
      <c r="D77" s="35" t="s">
        <v>82</v>
      </c>
      <c r="E77" s="43">
        <v>0</v>
      </c>
      <c r="F77" s="43">
        <v>1</v>
      </c>
      <c r="G77" s="43">
        <v>1</v>
      </c>
    </row>
    <row r="78" ht="4.5" customHeight="1">
      <c r="A78" s="3"/>
    </row>
    <row r="79" spans="1:4" ht="4.5" customHeight="1">
      <c r="A79" s="75"/>
      <c r="B79" s="75"/>
      <c r="C79" s="75"/>
      <c r="D79" s="1"/>
    </row>
    <row r="80" spans="1:7" ht="15.75">
      <c r="A80" s="75" t="s">
        <v>57</v>
      </c>
      <c r="B80" s="75"/>
      <c r="C80" s="75"/>
      <c r="D80" s="12"/>
      <c r="E80" s="11"/>
      <c r="F80" s="74" t="s">
        <v>60</v>
      </c>
      <c r="G80" s="74"/>
    </row>
    <row r="81" spans="1:7" ht="13.5" customHeight="1">
      <c r="A81" s="5"/>
      <c r="B81" s="2"/>
      <c r="D81" s="7" t="s">
        <v>36</v>
      </c>
      <c r="F81" s="67" t="s">
        <v>37</v>
      </c>
      <c r="G81" s="67"/>
    </row>
    <row r="82" spans="1:4" ht="15.75">
      <c r="A82" s="64" t="s">
        <v>38</v>
      </c>
      <c r="B82" s="64"/>
      <c r="C82" s="2"/>
      <c r="D82" s="2"/>
    </row>
    <row r="83" spans="1:7" ht="15.75" customHeight="1">
      <c r="A83" s="64" t="s">
        <v>58</v>
      </c>
      <c r="B83" s="64"/>
      <c r="C83" s="76"/>
      <c r="D83" s="12"/>
      <c r="E83" s="11"/>
      <c r="F83" s="74" t="s">
        <v>59</v>
      </c>
      <c r="G83" s="74"/>
    </row>
    <row r="84" spans="1:7" ht="15.75">
      <c r="A84" s="1"/>
      <c r="B84" s="2"/>
      <c r="C84" s="2"/>
      <c r="D84" s="7" t="s">
        <v>36</v>
      </c>
      <c r="F84" s="67" t="s">
        <v>37</v>
      </c>
      <c r="G84" s="67"/>
    </row>
  </sheetData>
  <sheetProtection/>
  <mergeCells count="41">
    <mergeCell ref="F80:G80"/>
    <mergeCell ref="F81:G81"/>
    <mergeCell ref="A79:C79"/>
    <mergeCell ref="A80:C80"/>
    <mergeCell ref="F83:G83"/>
    <mergeCell ref="F84:G84"/>
    <mergeCell ref="A82:B82"/>
    <mergeCell ref="A83:C83"/>
    <mergeCell ref="B54:G54"/>
    <mergeCell ref="D17:G17"/>
    <mergeCell ref="D18:G18"/>
    <mergeCell ref="D20:G20"/>
    <mergeCell ref="B21:G21"/>
    <mergeCell ref="B22:G22"/>
    <mergeCell ref="D19:M19"/>
    <mergeCell ref="B24:G24"/>
    <mergeCell ref="E2:G2"/>
    <mergeCell ref="E3:G3"/>
    <mergeCell ref="E4:G4"/>
    <mergeCell ref="E6:G6"/>
    <mergeCell ref="E7:G7"/>
    <mergeCell ref="E8:G8"/>
    <mergeCell ref="A44:A45"/>
    <mergeCell ref="A33:A34"/>
    <mergeCell ref="A41:B41"/>
    <mergeCell ref="B23:G23"/>
    <mergeCell ref="B27:G27"/>
    <mergeCell ref="B28:G28"/>
    <mergeCell ref="B29:G29"/>
    <mergeCell ref="B30:G30"/>
    <mergeCell ref="B33:G33"/>
    <mergeCell ref="B44:G44"/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</mergeCells>
  <printOptions/>
  <pageMargins left="0.1968503937007874" right="0.15748031496062992" top="0.31496062992125984" bottom="0.4724409448818898" header="0.31496062992125984" footer="0.31496062992125984"/>
  <pageSetup horizontalDpi="600" verticalDpi="600" orientation="landscape" paperSize="9" scale="67" r:id="rId1"/>
  <rowBreaks count="3" manualBreakCount="3">
    <brk id="32" max="6" man="1"/>
    <brk id="5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2019-02-06T07:57:20Z</cp:lastPrinted>
  <dcterms:created xsi:type="dcterms:W3CDTF">2018-12-28T08:43:53Z</dcterms:created>
  <dcterms:modified xsi:type="dcterms:W3CDTF">2019-03-29T12:46:53Z</dcterms:modified>
  <cp:category/>
  <cp:version/>
  <cp:contentType/>
  <cp:contentStatus/>
</cp:coreProperties>
</file>