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242" sheetId="3" r:id="rId3"/>
  </sheets>
  <definedNames>
    <definedName name="_xlnm.Print_Area" localSheetId="2">'0813242'!$A$1:$Q$169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<sst xmlns="http://schemas.openxmlformats.org/spreadsheetml/2006/main" count="591" uniqueCount="245">
  <si>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</si>
  <si>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</si>
  <si>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</si>
  <si>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</si>
  <si>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</si>
  <si>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</si>
  <si>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</si>
  <si>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</si>
  <si>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</si>
  <si>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</si>
  <si>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</si>
  <si>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</si>
  <si>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</si>
  <si>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</si>
  <si>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</si>
  <si>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</si>
  <si>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</si>
  <si>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</si>
  <si>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</si>
  <si>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</si>
  <si>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</si>
  <si>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</si>
  <si>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</si>
  <si>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</si>
  <si>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</si>
  <si>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</si>
  <si>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</si>
  <si>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</si>
  <si>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</si>
  <si>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</si>
  <si>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</si>
  <si>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</si>
  <si>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</si>
  <si>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</si>
  <si>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</si>
  <si>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</si>
  <si>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</si>
  <si>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</si>
  <si>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</si>
  <si>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</si>
  <si>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</si>
  <si>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</si>
  <si>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</si>
  <si>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</si>
  <si>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</si>
  <si>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</si>
  <si>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</si>
  <si>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</si>
  <si>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</si>
  <si>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</si>
  <si>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</si>
  <si>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</si>
  <si>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</si>
  <si>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</si>
  <si>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</si>
  <si>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</si>
  <si>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</si>
  <si>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</si>
  <si>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</si>
  <si>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</si>
  <si>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</si>
  <si>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</si>
  <si>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</si>
  <si>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</si>
  <si>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</si>
  <si>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</si>
  <si>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</si>
  <si>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</si>
  <si>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</si>
  <si>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</si>
  <si>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</si>
  <si>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</si>
  <si>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</si>
  <si>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</si>
  <si>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</si>
  <si>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</si>
  <si>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</si>
  <si>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</si>
  <si>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</si>
  <si>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</si>
  <si>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</si>
  <si>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</si>
  <si>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</si>
  <si>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</si>
  <si>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на забезпечення гарячого харчування</t>
  </si>
  <si>
    <t>на придбання лікувального харчування для хворих на фенілкетонурію</t>
  </si>
  <si>
    <t>кількість одержувачів соціальної допомоги, в т.ч.:</t>
  </si>
  <si>
    <t>допомоги на поховання окремим категоріям громадян</t>
  </si>
  <si>
    <t>кількість днів харчування 1 особи</t>
  </si>
  <si>
    <t>середній розмір допомоги  на  поховання окремим категоріям громадян на 1 особу</t>
  </si>
  <si>
    <t>середній розмір допомоги на придбання лікувального харчування для хворих на фенілкетонурію</t>
  </si>
  <si>
    <t>розрахунок</t>
  </si>
  <si>
    <t>дн.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</si>
  <si>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</si>
  <si>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</si>
  <si>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</si>
  <si>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</si>
  <si>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</si>
  <si>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</si>
  <si>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</si>
  <si>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</si>
  <si>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</si>
  <si>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</si>
  <si>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</si>
  <si>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</si>
  <si>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</si>
  <si>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</si>
  <si>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</si>
  <si>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</si>
  <si>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</si>
  <si>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</si>
  <si>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</si>
  <si>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</si>
  <si>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</si>
  <si>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</si>
  <si>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</si>
  <si>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</si>
  <si>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</si>
  <si>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</si>
  <si>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</si>
  <si>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</si>
  <si>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</si>
  <si>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</si>
  <si>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</si>
  <si>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</si>
  <si>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</si>
  <si>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</si>
  <si>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</si>
  <si>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</si>
  <si>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</si>
  <si>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</si>
  <si>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середній розмір допомоги на відзначення Почесних громадян за видатні заслуги перед територіальною громадою до Дня міста Житомира</t>
  </si>
  <si>
    <t>на адресну матеріальну допомогу</t>
  </si>
  <si>
    <t>на послуги лазні</t>
  </si>
  <si>
    <t>на надання допомоги на поховання деяких категорій осіб, виконавцю волевиявлення померлого або особі, яка зобов"язалась поховати померлого</t>
  </si>
  <si>
    <t>на заходи спрямовані на соціальний захист незахищених верств населення</t>
  </si>
  <si>
    <t>на компенсацію витрат на автомобільне паливо особам, які мають особливі трудові заслуги перед Батьківщиною</t>
  </si>
  <si>
    <t>на одноразову грошову допомогу особам, яким виповнилось 100 і більше років</t>
  </si>
  <si>
    <t>на заходи, які спрямовані на соціальний захист незахищених верств населення</t>
  </si>
  <si>
    <t>середній розмір допомоги на поховання деяких категорій осіб виконавцю волевиявлення померлого або особі, яка зобов"язалась поховати померлого</t>
  </si>
  <si>
    <t>середній розмір на одноразову грошову допомогу особам, яким виповнилось 100 і більше років на 1 особу</t>
  </si>
  <si>
    <t>середній розмір компенсації витрат на автомобільне паливо особам, які мають особливі трудові заслуги перед Батьківщиною на 1 особу</t>
  </si>
  <si>
    <t>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(співфінансування-відшкодування з міського бюджету 50 відсотків)</t>
  </si>
  <si>
    <t>середній розмір допомоги на лікування та медичну реабілітацію учасників АТО та членів сімей загиблих учасників антитерористичної операції</t>
  </si>
  <si>
    <t>вартість одного безоплатного обіду</t>
  </si>
  <si>
    <t>вартість послуги лазні</t>
  </si>
  <si>
    <t>вартість за один святковий обід</t>
  </si>
  <si>
    <t>обід.</t>
  </si>
  <si>
    <t>відсоток громадян, які отримали адресну матеріальну допомогу</t>
  </si>
  <si>
    <t>частка забезпечених осіб компенсацією витрат на автомобільне паливо</t>
  </si>
  <si>
    <t>на оплату поштового збору</t>
  </si>
  <si>
    <t>Департамент соціальної політики                                         Житомирської міської ради</t>
  </si>
  <si>
    <t>надання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</si>
  <si>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од.</t>
  </si>
  <si>
    <t>середні витрати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</si>
  <si>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забезпечення фінансування соціальних послуг відповідно до соціального замовлення</t>
  </si>
  <si>
    <t>відшкодування вартості санаторно-курортного лікування членів сімей загиблих учасників АТО та членів сімей загиблих учасників АТО з дітьми до 7 років</t>
  </si>
  <si>
    <t>забезпечення твердим паливом (дровами) одиноких, малозабезпечених громадян та багатодітних сімей, які проживають в негазифікованих будинках</t>
  </si>
  <si>
    <t>одерж.</t>
  </si>
  <si>
    <t>ос.</t>
  </si>
  <si>
    <t>середня вартість путівки</t>
  </si>
  <si>
    <t>середній розмір допомоги на забезпечення твердим паливом</t>
  </si>
  <si>
    <t>В.о.директора департаменту соціальної політики міської ради</t>
  </si>
  <si>
    <t>квіткової продукції, грамот, сувенірів, тощо та іншіих видатків для проведення державних, ювілейних та святкових дат окремим категоріям осіб</t>
  </si>
  <si>
    <t>середні витрати на придбання квіткової продукції, грамот, сувенірів, тощо та інших видатків для проведення державних, ювілейних та святкових дат окремим категоріям осіб на 1 -го отримувача</t>
  </si>
  <si>
    <t>на відзначення Почесних громадян за видатні заслуги перед територіальною громадою до Дня міста Житомира</t>
  </si>
  <si>
    <t>на надання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</si>
  <si>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на забезпечення твердим паливом (дровами) одиноких, малозабезпечених громадян та багатодітних сімей, які проживають в негазифікованих будинках</t>
  </si>
  <si>
    <t>на відшкодування вартості санаторно-курортного лікування членів сімей загиблих учасників АТО та членів сімей загиблих учасників АТО з дітьми до 7 років</t>
  </si>
  <si>
    <t>на забезпечення фінансування соціальних послуг відповідно до соціального замовлення</t>
  </si>
  <si>
    <t>на придбання квіткової продукції, грамот, сувенірів, тощо та інші видатки для проведення державних, ювілейних та святкових дат окремим категоріям осіб</t>
  </si>
  <si>
    <t>динаміка кількості осіб, яким протягом року надано одноразову матеріальну допомогу (порівняно з минулим роком)</t>
  </si>
  <si>
    <t>(у редакції наказу</t>
  </si>
  <si>
    <t xml:space="preserve">Міністерства фінансів України </t>
  </si>
  <si>
    <r>
      <t xml:space="preserve">БЮДЖЕТНОЇ ПРОГРАМИ  МІСЦЕВОГО БЮДЖЕТУ  НА </t>
    </r>
    <r>
      <rPr>
        <b/>
        <u val="single"/>
        <sz val="20"/>
        <rFont val="Times New Roman"/>
        <family val="1"/>
      </rPr>
      <t>2019</t>
    </r>
    <r>
      <rPr>
        <b/>
        <sz val="20"/>
        <rFont val="Times New Roman"/>
        <family val="1"/>
      </rPr>
      <t xml:space="preserve"> РІК  </t>
    </r>
  </si>
  <si>
    <t>Забезпечення соціального захисту окремих категорій громадян. Здійснення заходів, що спрямовуються на підвищення рівня життя незахищених верств населення шляхом надання соціальної підтримки, адресної матеріальної допомоги.</t>
  </si>
  <si>
    <t>Завдання</t>
  </si>
  <si>
    <t>Л.Ліпінська</t>
  </si>
  <si>
    <t>Напрями використання бюджетних коштів</t>
  </si>
  <si>
    <t>Рішення міської ради від 28.12.2015 № 29 "Про затвердження комплексної міської Програми соціального захисту населення на 2016-2020роки" (зі змінами та доповненнями)</t>
  </si>
  <si>
    <t xml:space="preserve">Найменування місцевої/регіональної програми </t>
  </si>
  <si>
    <t>1</t>
  </si>
  <si>
    <t>2</t>
  </si>
  <si>
    <t>3</t>
  </si>
  <si>
    <t>4</t>
  </si>
  <si>
    <t>Показник</t>
  </si>
  <si>
    <t>затрат</t>
  </si>
  <si>
    <t>на проведення святкових обідів</t>
  </si>
  <si>
    <t>продукту</t>
  </si>
  <si>
    <t>ефективності</t>
  </si>
  <si>
    <t>якості</t>
  </si>
  <si>
    <t>%</t>
  </si>
  <si>
    <t>адресної матеріальної допомоги, з них</t>
  </si>
  <si>
    <t>осіб</t>
  </si>
  <si>
    <t>жінок</t>
  </si>
  <si>
    <t>чоловіків</t>
  </si>
  <si>
    <t>послуги лазні, з них</t>
  </si>
  <si>
    <t>на придбання лікувального харчування для хворих на фенілкетонурію, з них</t>
  </si>
  <si>
    <t>відзначення Почесних громадян за видатні заслуги перед територіальною громадою до Дня міста Житомира, з них</t>
  </si>
  <si>
    <t>на одноразову грошову допомогу особам, яким виповнилось 100 і більше років, з них</t>
  </si>
  <si>
    <t>на надання допомоги на поховання окремих категорій громадян</t>
  </si>
  <si>
    <t>на забезпечення фінансування для здійснення заходів, спрямованих на соціальний захист бездомних осіб</t>
  </si>
  <si>
    <t>середній розмір матеріальної допомоги на 1 особу, з них</t>
  </si>
  <si>
    <t>на одного чоловіка</t>
  </si>
  <si>
    <t>на одну жінку</t>
  </si>
  <si>
    <t>середні витрати на фінансування одного соціального замовлення</t>
  </si>
  <si>
    <t>забезпечення гарячим харчуванням</t>
  </si>
  <si>
    <t>проведення святкових обідів, з них</t>
  </si>
  <si>
    <t>Забезпечення підвищення рівня і якості життя громадян, соціальний захист та соціальне забезпечення.</t>
  </si>
  <si>
    <r>
      <t xml:space="preserve">2.   </t>
    </r>
    <r>
      <rPr>
        <b/>
        <u val="single"/>
        <sz val="16"/>
        <rFont val="Times New Roman"/>
        <family val="1"/>
      </rPr>
      <t xml:space="preserve">0810000   </t>
    </r>
    <r>
      <rPr>
        <b/>
        <sz val="16"/>
        <rFont val="Times New Roman"/>
        <family val="1"/>
      </rPr>
      <t xml:space="preserve">                                 </t>
    </r>
    <r>
      <rPr>
        <b/>
        <u val="single"/>
        <sz val="16"/>
        <rFont val="Times New Roman"/>
        <family val="1"/>
      </rPr>
      <t>Департамент соціальної політики  Житомирської міської ради</t>
    </r>
  </si>
  <si>
    <r>
      <t xml:space="preserve">3.   </t>
    </r>
    <r>
      <rPr>
        <b/>
        <u val="single"/>
        <sz val="16"/>
        <rFont val="Times New Roman"/>
        <family val="1"/>
      </rPr>
      <t xml:space="preserve"> 0813242   </t>
    </r>
    <r>
      <rPr>
        <b/>
        <sz val="16"/>
        <rFont val="Times New Roman"/>
        <family val="1"/>
      </rPr>
      <t xml:space="preserve">           </t>
    </r>
    <r>
      <rPr>
        <b/>
        <u val="single"/>
        <sz val="16"/>
        <rFont val="Times New Roman"/>
        <family val="1"/>
      </rPr>
      <t xml:space="preserve">1090 </t>
    </r>
    <r>
      <rPr>
        <b/>
        <sz val="16"/>
        <rFont val="Times New Roman"/>
        <family val="1"/>
      </rPr>
      <t xml:space="preserve">             </t>
    </r>
    <r>
      <rPr>
        <b/>
        <u val="single"/>
        <sz val="16"/>
        <rFont val="Times New Roman"/>
        <family val="1"/>
      </rPr>
      <t>Інші заходи у сфері соціального захисту і соціального забезпечення</t>
    </r>
  </si>
  <si>
    <r>
      <t xml:space="preserve">1.    </t>
    </r>
    <r>
      <rPr>
        <b/>
        <u val="single"/>
        <sz val="16"/>
        <rFont val="Times New Roman"/>
        <family val="1"/>
      </rPr>
      <t xml:space="preserve">0800000 </t>
    </r>
    <r>
      <rPr>
        <b/>
        <sz val="16"/>
        <rFont val="Times New Roman"/>
        <family val="1"/>
      </rPr>
      <t xml:space="preserve">                                  </t>
    </r>
    <r>
      <rPr>
        <b/>
        <u val="single"/>
        <sz val="16"/>
        <rFont val="Times New Roman"/>
        <family val="1"/>
      </rPr>
      <t>Департамент соціальної політики  Житомирської міської ради</t>
    </r>
  </si>
  <si>
    <t>Комплексна міська Програма соціального зхахисту населення на 2016-2020 роки</t>
  </si>
  <si>
    <t>відсоток бездомних осіб, охоплених соціальними послугами до загальної кількості бездомних осіб, які потребують надання таких послуг</t>
  </si>
  <si>
    <t>відсоток бездомних осіб, яких інтегровано в суспільство та повернуто до самостійного життя</t>
  </si>
  <si>
    <t>Забезпечення надання адресної матеріальної допомоги з урахуванням рівних прав та можливостей для обох статей (жінок та чоловіків).</t>
  </si>
  <si>
    <t>Предмети, матеріали, обладнання та інвентар</t>
  </si>
  <si>
    <t>Оплата послуг (крім комунальних)</t>
  </si>
  <si>
    <t>Субсидії та поточні трансферти підприємствам (установам, організаціям)</t>
  </si>
  <si>
    <t>Інші виплати населенню</t>
  </si>
  <si>
    <t>Директор департаменту бюджету та фінансів міської ради</t>
  </si>
  <si>
    <t>Д.Прохорчук</t>
  </si>
  <si>
    <t>від 29 грудня 2018 року № 1209)</t>
  </si>
  <si>
    <t xml:space="preserve">          (код)                                                      (найменування головного розпорядника)</t>
  </si>
  <si>
    <t xml:space="preserve">          (код)                                                     (найменування відповідального виконавця)</t>
  </si>
  <si>
    <t xml:space="preserve">          (код)               (КФКВК)                             (найменування бюджетної програми)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</si>
  <si>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</si>
  <si>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</si>
  <si>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8. Завдання бюджетної програми</t>
  </si>
  <si>
    <t>7. Мета бюджетної програми</t>
  </si>
  <si>
    <t>9. Напрями використання бюджетних коштів</t>
  </si>
  <si>
    <t>10. Перелік місцевих/ регіональних програм, що виконуються у складі бюджетної програми:</t>
  </si>
  <si>
    <t>11. Результативні показники бюджетної програми:</t>
  </si>
  <si>
    <t>(ініціали/ініціал, прізвище)</t>
  </si>
  <si>
    <t>Дата погодження</t>
  </si>
  <si>
    <t>м.п.</t>
  </si>
  <si>
    <t>Сприяння добробуту громадян.</t>
  </si>
  <si>
    <t>Зниження рівня бідності.</t>
  </si>
  <si>
    <t>Реалізація державної політики у сфері соціального захисту населення.</t>
  </si>
  <si>
    <t>з урахуванням змін станом на 27.02.2019</t>
  </si>
  <si>
    <t>Концепція інтегрованого розвитку Житомира до 2030 року</t>
  </si>
  <si>
    <r>
      <t xml:space="preserve">4. Обсяг бюджетних призначень/бюджетних асигнувань - 14073694,00 </t>
    </r>
    <r>
      <rPr>
        <sz val="16"/>
        <rFont val="Times New Roman"/>
        <family val="1"/>
      </rPr>
      <t>гривень, у тому числі загального фонду -</t>
    </r>
    <r>
      <rPr>
        <b/>
        <sz val="16"/>
        <rFont val="Times New Roman"/>
        <family val="1"/>
      </rPr>
      <t xml:space="preserve"> 14073694,00 </t>
    </r>
    <r>
      <rPr>
        <sz val="16"/>
        <rFont val="Times New Roman"/>
        <family val="1"/>
      </rPr>
      <t>гривень та  спеціального фонду - 0,00 гривень.</t>
    </r>
  </si>
  <si>
    <t>від 11.03.2019</t>
  </si>
  <si>
    <t>18-Н</t>
  </si>
  <si>
    <t>Рішення міської ради від 18.12.2018 № 1297 "Про бюджет Житомирської міської об'єднаної територіальної громади (бюджет міста Житомира) на 2019 рік" , рішення міської ради від 07.02.2019 № 1361 "Про внесення змін до рішення міської ради від 18.12.2018 № 1297 "Про бюджет Житомирської міської об'єднаної територіальної громади (бюджет міста Житомира) на 2019 рік", рішення міської ради від 27.02.2019 № 1386  "Про внесення змін до рішення міської ради від 18.12.2018 № 1297 "Про бюджет Житомирської міської об'єднаної територіальної громади (бюджет міста Житомира) на 2019 рік"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</si>
</sst>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#,##0.0"/>
    <numFmt numFmtId="182" formatCode="0.0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422]d\ mmmm\ yyyy&quot; р.&quot;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u val="single"/>
      <sz val="2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1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0" fontId="6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center" vertical="center" wrapText="1"/>
    </xf>
    <xf numFmtId="182" fontId="6" fillId="0" borderId="21" xfId="0" applyNumberFormat="1" applyFont="1" applyFill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center" vertical="center" wrapText="1"/>
    </xf>
    <xf numFmtId="182" fontId="6" fillId="0" borderId="20" xfId="0" applyNumberFormat="1" applyFont="1" applyFill="1" applyBorder="1" applyAlignment="1">
      <alignment horizontal="center" vertical="center" wrapText="1"/>
    </xf>
    <xf numFmtId="182" fontId="9" fillId="0" borderId="11" xfId="0" applyNumberFormat="1" applyFont="1" applyFill="1" applyBorder="1" applyAlignment="1">
      <alignment horizontal="center" vertical="center" wrapText="1"/>
    </xf>
    <xf numFmtId="182" fontId="9" fillId="0" borderId="21" xfId="0" applyNumberFormat="1" applyFont="1" applyFill="1" applyBorder="1" applyAlignment="1">
      <alignment horizontal="center" vertical="center" wrapText="1"/>
    </xf>
    <xf numFmtId="182" fontId="9" fillId="0" borderId="12" xfId="0" applyNumberFormat="1" applyFont="1" applyFill="1" applyBorder="1" applyAlignment="1">
      <alignment horizontal="center" vertical="center" wrapText="1"/>
    </xf>
    <xf numFmtId="182" fontId="9" fillId="0" borderId="2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82" fontId="6" fillId="0" borderId="19" xfId="0" applyNumberFormat="1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182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20" fillId="0" borderId="19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left" vertical="top" wrapText="1"/>
    </xf>
    <xf numFmtId="0" fontId="55" fillId="0" borderId="12" xfId="0" applyFont="1" applyFill="1" applyBorder="1" applyAlignment="1">
      <alignment horizontal="left" vertical="top" wrapText="1"/>
    </xf>
    <xf numFmtId="0" fontId="55" fillId="0" borderId="14" xfId="0" applyFont="1" applyFill="1" applyBorder="1" applyAlignment="1">
      <alignment horizontal="left" vertical="top" wrapText="1"/>
    </xf>
    <xf numFmtId="182" fontId="5" fillId="0" borderId="11" xfId="0" applyNumberFormat="1" applyFont="1" applyFill="1" applyBorder="1" applyAlignment="1">
      <alignment horizontal="center" vertical="center" wrapText="1"/>
    </xf>
    <xf numFmtId="182" fontId="5" fillId="0" borderId="19" xfId="0" applyNumberFormat="1" applyFont="1" applyFill="1" applyBorder="1" applyAlignment="1">
      <alignment horizontal="center" vertical="center" wrapText="1"/>
    </xf>
    <xf numFmtId="182" fontId="5" fillId="0" borderId="14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 wrapText="1"/>
    </xf>
    <xf numFmtId="2" fontId="16" fillId="0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16" fillId="0" borderId="0" xfId="0" applyFont="1" applyFill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vertical="center" wrapText="1"/>
    </xf>
    <xf numFmtId="0" fontId="6" fillId="33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19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180" fontId="6" fillId="0" borderId="0" xfId="0" applyNumberFormat="1" applyFont="1" applyFill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99" t="s">
        <v>1</v>
      </c>
      <c r="L2" s="99"/>
      <c r="M2" s="99"/>
      <c r="N2" s="99"/>
      <c r="O2" s="99"/>
      <c r="P2" s="99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99" t="s">
        <v>2</v>
      </c>
      <c r="L3" s="99"/>
      <c r="M3" s="99"/>
      <c r="N3" s="99"/>
      <c r="O3" s="99"/>
      <c r="P3" s="99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00" t="s">
        <v>3</v>
      </c>
      <c r="L7" s="100"/>
      <c r="M7" s="100"/>
      <c r="N7" s="100"/>
      <c r="O7" s="101"/>
      <c r="P7" s="101"/>
      <c r="Q7" s="101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02" t="s">
        <v>69</v>
      </c>
      <c r="L9" s="102"/>
      <c r="M9" s="102"/>
      <c r="N9" s="102"/>
      <c r="O9" s="103"/>
      <c r="P9" s="103"/>
      <c r="Q9" s="103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95" t="s">
        <v>4</v>
      </c>
      <c r="L10" s="95"/>
      <c r="M10" s="95"/>
      <c r="N10" s="95"/>
      <c r="O10" s="96"/>
      <c r="P10" s="97"/>
      <c r="Q10" s="97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128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98" t="s">
        <v>6</v>
      </c>
      <c r="L13" s="98"/>
      <c r="M13" s="98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94" t="s">
        <v>7</v>
      </c>
      <c r="L14" s="94"/>
      <c r="M14" s="94"/>
      <c r="N14" s="94"/>
      <c r="O14" s="94"/>
      <c r="P14" s="94"/>
      <c r="Q14" s="94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04" t="s">
        <v>8</v>
      </c>
      <c r="L15" s="104"/>
      <c r="M15" s="104"/>
      <c r="N15" s="104"/>
      <c r="O15" s="105"/>
      <c r="P15" s="106"/>
      <c r="Q15" s="106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128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07" t="s">
        <v>9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07" t="s">
        <v>129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</row>
    <row r="24" spans="1:17" ht="18" customHeight="1">
      <c r="A24" s="5"/>
      <c r="B24" s="5"/>
      <c r="C24" s="5"/>
      <c r="D24" s="5"/>
      <c r="E24" s="109"/>
      <c r="F24" s="109"/>
      <c r="G24" s="109"/>
      <c r="H24" s="109"/>
      <c r="I24" s="109"/>
      <c r="J24" s="109"/>
      <c r="K24" s="5"/>
      <c r="L24" s="5"/>
      <c r="M24" s="5"/>
      <c r="N24" s="5"/>
      <c r="O24" s="5"/>
      <c r="P24" s="5"/>
      <c r="Q24" s="5"/>
    </row>
    <row r="25" spans="1:17" ht="15.75" customHeight="1">
      <c r="A25" s="108" t="s">
        <v>81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7"/>
      <c r="L25" s="7"/>
      <c r="M25" s="7"/>
      <c r="N25" s="7"/>
      <c r="O25" s="7"/>
      <c r="P25" s="7"/>
      <c r="Q25" s="7"/>
    </row>
    <row r="26" spans="1:17" ht="18.75">
      <c r="A26" s="114" t="s">
        <v>10</v>
      </c>
      <c r="B26" s="114"/>
      <c r="C26" s="114"/>
      <c r="D26" s="114"/>
      <c r="E26" s="114"/>
      <c r="F26" s="114"/>
      <c r="G26" s="114"/>
      <c r="H26" s="114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15" t="s">
        <v>82</v>
      </c>
      <c r="B29" s="115"/>
      <c r="C29" s="115"/>
      <c r="D29" s="115"/>
      <c r="E29" s="115"/>
      <c r="F29" s="115"/>
      <c r="G29" s="115"/>
      <c r="H29" s="115"/>
      <c r="I29" s="115"/>
      <c r="J29" s="116"/>
      <c r="K29" s="116"/>
      <c r="L29" s="116"/>
      <c r="M29" s="116"/>
      <c r="N29" s="8"/>
      <c r="O29" s="8"/>
      <c r="P29" s="8"/>
      <c r="Q29" s="8"/>
    </row>
    <row r="30" spans="1:17" ht="18.75">
      <c r="A30" s="114" t="s">
        <v>11</v>
      </c>
      <c r="B30" s="114"/>
      <c r="C30" s="114"/>
      <c r="D30" s="114"/>
      <c r="E30" s="114"/>
      <c r="F30" s="114"/>
      <c r="G30" s="114"/>
      <c r="H30" s="114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17" t="s">
        <v>126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</row>
    <row r="34" spans="1:17" ht="22.5" customHeight="1">
      <c r="A34" s="119" t="s">
        <v>70</v>
      </c>
      <c r="B34" s="119"/>
      <c r="C34" s="119"/>
      <c r="D34" s="119"/>
      <c r="E34" s="119"/>
      <c r="F34" s="119"/>
      <c r="G34" s="119"/>
      <c r="H34" s="120"/>
      <c r="I34" s="120"/>
      <c r="J34" s="120"/>
      <c r="K34" s="120"/>
      <c r="L34" s="120"/>
      <c r="M34" s="120"/>
      <c r="N34" s="120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11" t="s">
        <v>130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2"/>
      <c r="P36" s="112"/>
      <c r="Q36" s="112"/>
    </row>
    <row r="37" spans="1:17" ht="15.75" customHeight="1">
      <c r="A37" s="108" t="s">
        <v>12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8"/>
      <c r="O37" s="8"/>
      <c r="P37" s="8"/>
      <c r="Q37" s="8"/>
    </row>
    <row r="38" spans="1:17" ht="15.75" customHeight="1">
      <c r="A38" s="113" t="s">
        <v>13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</row>
    <row r="39" spans="1:17" ht="18.75" customHeight="1">
      <c r="A39" s="113" t="s">
        <v>14</v>
      </c>
      <c r="B39" s="113"/>
      <c r="C39" s="113"/>
      <c r="D39" s="122"/>
      <c r="E39" s="122"/>
      <c r="F39" s="122"/>
      <c r="G39" s="122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13" t="s">
        <v>15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</row>
    <row r="41" spans="1:17" ht="21" customHeight="1">
      <c r="A41" s="113" t="s">
        <v>16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</row>
    <row r="42" spans="1:17" ht="20.25" customHeight="1">
      <c r="A42" s="113" t="s">
        <v>95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</row>
    <row r="43" spans="1:17" ht="20.25" customHeight="1">
      <c r="A43" s="113" t="s">
        <v>71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</row>
    <row r="44" spans="1:17" ht="20.25" customHeight="1">
      <c r="A44" s="113" t="s">
        <v>72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</row>
    <row r="45" spans="1:17" ht="20.25" customHeight="1">
      <c r="A45" s="113" t="s">
        <v>83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</row>
    <row r="46" spans="1:17" ht="21.75" customHeight="1">
      <c r="A46" s="113" t="s">
        <v>73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</row>
    <row r="47" spans="1:17" ht="19.5" customHeight="1">
      <c r="A47" s="113" t="s">
        <v>17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</row>
    <row r="48" spans="1:17" s="1" customFormat="1" ht="17.25" customHeight="1">
      <c r="A48" s="121" t="s">
        <v>18</v>
      </c>
      <c r="B48" s="121"/>
      <c r="C48" s="121"/>
      <c r="D48" s="121"/>
      <c r="E48" s="121"/>
      <c r="F48" s="121"/>
      <c r="G48" s="121"/>
      <c r="H48" s="121"/>
      <c r="I48" s="121"/>
      <c r="J48" s="122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21" t="s">
        <v>19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8"/>
      <c r="M49" s="18"/>
      <c r="N49" s="18"/>
      <c r="O49" s="18"/>
      <c r="P49" s="18"/>
      <c r="Q49" s="18"/>
    </row>
    <row r="50" spans="1:17" s="1" customFormat="1" ht="18.75" customHeight="1">
      <c r="A50" s="121" t="s">
        <v>20</v>
      </c>
      <c r="B50" s="122"/>
      <c r="C50" s="122"/>
      <c r="D50" s="122"/>
      <c r="E50" s="122"/>
      <c r="F50" s="122"/>
      <c r="G50" s="122"/>
      <c r="H50" s="122"/>
      <c r="I50" s="122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27" t="s">
        <v>125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28" t="s">
        <v>21</v>
      </c>
      <c r="B53" s="128"/>
      <c r="C53" s="12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29" t="s">
        <v>96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130" t="s">
        <v>22</v>
      </c>
      <c r="B56" s="130"/>
      <c r="C56" s="130"/>
      <c r="D56" s="130"/>
      <c r="E56" s="130"/>
      <c r="F56" s="130"/>
      <c r="G56" s="130"/>
      <c r="H56" s="130"/>
      <c r="I56" s="130"/>
      <c r="J56" s="130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123" t="s">
        <v>24</v>
      </c>
      <c r="C58" s="124"/>
      <c r="D58" s="125" t="s">
        <v>25</v>
      </c>
      <c r="E58" s="124"/>
      <c r="F58" s="125" t="s">
        <v>26</v>
      </c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4"/>
    </row>
    <row r="59" spans="1:17" ht="19.5" customHeight="1">
      <c r="A59" s="27"/>
      <c r="B59" s="123"/>
      <c r="C59" s="124"/>
      <c r="D59" s="125"/>
      <c r="E59" s="124"/>
      <c r="F59" s="125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4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28" t="s">
        <v>27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110" t="s">
        <v>28</v>
      </c>
      <c r="P62" s="110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123" t="s">
        <v>29</v>
      </c>
      <c r="E63" s="131"/>
      <c r="F63" s="132" t="s">
        <v>30</v>
      </c>
      <c r="G63" s="132"/>
      <c r="H63" s="132"/>
      <c r="I63" s="132"/>
      <c r="J63" s="132" t="s">
        <v>31</v>
      </c>
      <c r="K63" s="132"/>
      <c r="L63" s="132"/>
      <c r="M63" s="132"/>
      <c r="N63" s="132" t="s">
        <v>32</v>
      </c>
      <c r="O63" s="132"/>
      <c r="P63" s="132"/>
      <c r="Q63" s="132"/>
    </row>
    <row r="64" spans="1:17" ht="15" customHeight="1">
      <c r="A64" s="25">
        <v>1</v>
      </c>
      <c r="B64" s="25">
        <v>2</v>
      </c>
      <c r="C64" s="25">
        <v>3</v>
      </c>
      <c r="D64" s="132">
        <v>4</v>
      </c>
      <c r="E64" s="132"/>
      <c r="F64" s="132">
        <v>5</v>
      </c>
      <c r="G64" s="132"/>
      <c r="H64" s="132"/>
      <c r="I64" s="132"/>
      <c r="J64" s="126">
        <v>6</v>
      </c>
      <c r="K64" s="126"/>
      <c r="L64" s="126"/>
      <c r="M64" s="124"/>
      <c r="N64" s="125">
        <v>7</v>
      </c>
      <c r="O64" s="126"/>
      <c r="P64" s="126"/>
      <c r="Q64" s="124"/>
    </row>
    <row r="65" spans="1:17" ht="128.25" customHeight="1">
      <c r="A65" s="30"/>
      <c r="B65" s="30" t="s">
        <v>99</v>
      </c>
      <c r="C65" s="30" t="s">
        <v>127</v>
      </c>
      <c r="D65" s="133" t="s">
        <v>97</v>
      </c>
      <c r="E65" s="131"/>
      <c r="F65" s="134">
        <v>1.3</v>
      </c>
      <c r="G65" s="134"/>
      <c r="H65" s="134"/>
      <c r="I65" s="134"/>
      <c r="J65" s="135">
        <v>0</v>
      </c>
      <c r="K65" s="135"/>
      <c r="L65" s="135"/>
      <c r="M65" s="136"/>
      <c r="N65" s="137">
        <f>F65+J65</f>
        <v>1.3</v>
      </c>
      <c r="O65" s="135"/>
      <c r="P65" s="135"/>
      <c r="Q65" s="136"/>
    </row>
    <row r="66" spans="1:17" ht="36.75" customHeight="1">
      <c r="A66" s="30"/>
      <c r="B66" s="30"/>
      <c r="C66" s="30"/>
      <c r="D66" s="138" t="s">
        <v>33</v>
      </c>
      <c r="E66" s="139"/>
      <c r="F66" s="140">
        <f>F65</f>
        <v>1.3</v>
      </c>
      <c r="G66" s="140"/>
      <c r="H66" s="140"/>
      <c r="I66" s="140"/>
      <c r="J66" s="141">
        <f>J65</f>
        <v>0</v>
      </c>
      <c r="K66" s="141"/>
      <c r="L66" s="141"/>
      <c r="M66" s="142"/>
      <c r="N66" s="143">
        <f>F66+J66</f>
        <v>1.3</v>
      </c>
      <c r="O66" s="141"/>
      <c r="P66" s="141"/>
      <c r="Q66" s="142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130" t="s">
        <v>34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32" t="s">
        <v>35</v>
      </c>
      <c r="B70" s="132"/>
      <c r="C70" s="132"/>
      <c r="D70" s="132"/>
      <c r="E70" s="25" t="s">
        <v>24</v>
      </c>
      <c r="F70" s="132" t="s">
        <v>30</v>
      </c>
      <c r="G70" s="132"/>
      <c r="H70" s="132"/>
      <c r="I70" s="132"/>
      <c r="J70" s="132" t="s">
        <v>31</v>
      </c>
      <c r="K70" s="132"/>
      <c r="L70" s="132"/>
      <c r="M70" s="132"/>
      <c r="N70" s="132" t="s">
        <v>32</v>
      </c>
      <c r="O70" s="132"/>
      <c r="P70" s="132"/>
      <c r="Q70" s="132"/>
    </row>
    <row r="71" spans="1:17" ht="18.75" customHeight="1">
      <c r="A71" s="132">
        <v>1</v>
      </c>
      <c r="B71" s="132"/>
      <c r="C71" s="132"/>
      <c r="D71" s="132"/>
      <c r="E71" s="25">
        <v>2</v>
      </c>
      <c r="F71" s="123">
        <v>3</v>
      </c>
      <c r="G71" s="126"/>
      <c r="H71" s="126"/>
      <c r="I71" s="131"/>
      <c r="J71" s="123">
        <v>4</v>
      </c>
      <c r="K71" s="126"/>
      <c r="L71" s="126"/>
      <c r="M71" s="131"/>
      <c r="N71" s="123">
        <v>5</v>
      </c>
      <c r="O71" s="126"/>
      <c r="P71" s="126"/>
      <c r="Q71" s="131"/>
    </row>
    <row r="72" spans="1:17" ht="15.75" customHeight="1">
      <c r="A72" s="144" t="s">
        <v>36</v>
      </c>
      <c r="B72" s="145"/>
      <c r="C72" s="145"/>
      <c r="D72" s="146"/>
      <c r="E72" s="25"/>
      <c r="F72" s="123"/>
      <c r="G72" s="126"/>
      <c r="H72" s="126"/>
      <c r="I72" s="131"/>
      <c r="J72" s="123"/>
      <c r="K72" s="126"/>
      <c r="L72" s="126"/>
      <c r="M72" s="131"/>
      <c r="N72" s="123"/>
      <c r="O72" s="126"/>
      <c r="P72" s="126"/>
      <c r="Q72" s="131"/>
    </row>
    <row r="73" spans="1:17" ht="18.75" customHeight="1">
      <c r="A73" s="144" t="s">
        <v>37</v>
      </c>
      <c r="B73" s="145"/>
      <c r="C73" s="145"/>
      <c r="D73" s="145"/>
      <c r="E73" s="25"/>
      <c r="F73" s="123"/>
      <c r="G73" s="126"/>
      <c r="H73" s="126"/>
      <c r="I73" s="131"/>
      <c r="J73" s="123"/>
      <c r="K73" s="126"/>
      <c r="L73" s="126"/>
      <c r="M73" s="131"/>
      <c r="N73" s="123"/>
      <c r="O73" s="126"/>
      <c r="P73" s="126"/>
      <c r="Q73" s="131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130" t="s">
        <v>38</v>
      </c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23" t="s">
        <v>39</v>
      </c>
      <c r="D77" s="126"/>
      <c r="E77" s="131"/>
      <c r="F77" s="132" t="s">
        <v>40</v>
      </c>
      <c r="G77" s="132"/>
      <c r="H77" s="132"/>
      <c r="I77" s="132"/>
      <c r="J77" s="132" t="s">
        <v>41</v>
      </c>
      <c r="K77" s="132"/>
      <c r="L77" s="132"/>
      <c r="M77" s="132"/>
      <c r="N77" s="132" t="s">
        <v>42</v>
      </c>
      <c r="O77" s="132"/>
      <c r="P77" s="132"/>
      <c r="Q77" s="132"/>
    </row>
    <row r="78" spans="1:17" ht="19.5" customHeight="1">
      <c r="A78" s="25">
        <v>1</v>
      </c>
      <c r="B78" s="29">
        <v>2</v>
      </c>
      <c r="C78" s="132">
        <v>3</v>
      </c>
      <c r="D78" s="132"/>
      <c r="E78" s="132"/>
      <c r="F78" s="132">
        <v>4</v>
      </c>
      <c r="G78" s="132"/>
      <c r="H78" s="132"/>
      <c r="I78" s="132"/>
      <c r="J78" s="132">
        <v>5</v>
      </c>
      <c r="K78" s="132"/>
      <c r="L78" s="132"/>
      <c r="M78" s="132"/>
      <c r="N78" s="132">
        <v>6</v>
      </c>
      <c r="O78" s="132"/>
      <c r="P78" s="132"/>
      <c r="Q78" s="132"/>
    </row>
    <row r="79" spans="1:17" ht="34.5" customHeight="1">
      <c r="A79" s="25"/>
      <c r="B79" s="31">
        <v>1513190</v>
      </c>
      <c r="C79" s="147" t="s">
        <v>98</v>
      </c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6"/>
    </row>
    <row r="80" spans="1:17" ht="24" customHeight="1">
      <c r="A80" s="32">
        <v>1</v>
      </c>
      <c r="B80" s="33"/>
      <c r="C80" s="148" t="s">
        <v>43</v>
      </c>
      <c r="D80" s="149"/>
      <c r="E80" s="150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144" t="s">
        <v>100</v>
      </c>
      <c r="D81" s="152"/>
      <c r="E81" s="153"/>
      <c r="F81" s="123" t="s">
        <v>75</v>
      </c>
      <c r="G81" s="154"/>
      <c r="H81" s="154"/>
      <c r="I81" s="155"/>
      <c r="J81" s="163" t="s">
        <v>77</v>
      </c>
      <c r="K81" s="164"/>
      <c r="L81" s="164"/>
      <c r="M81" s="165"/>
      <c r="N81" s="170">
        <v>1289.08</v>
      </c>
      <c r="O81" s="171"/>
      <c r="P81" s="171"/>
      <c r="Q81" s="172"/>
    </row>
    <row r="82" spans="1:17" ht="21" customHeight="1">
      <c r="A82" s="39">
        <v>2</v>
      </c>
      <c r="B82" s="40"/>
      <c r="C82" s="151" t="s">
        <v>44</v>
      </c>
      <c r="D82" s="152"/>
      <c r="E82" s="152"/>
      <c r="F82" s="152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145"/>
      <c r="D83" s="152"/>
      <c r="E83" s="153"/>
      <c r="F83" s="123"/>
      <c r="G83" s="154"/>
      <c r="H83" s="154"/>
      <c r="I83" s="155"/>
      <c r="J83" s="123"/>
      <c r="K83" s="154"/>
      <c r="L83" s="154"/>
      <c r="M83" s="155"/>
      <c r="N83" s="173"/>
      <c r="O83" s="154"/>
      <c r="P83" s="154"/>
      <c r="Q83" s="155"/>
    </row>
    <row r="84" spans="1:17" ht="35.25" customHeight="1">
      <c r="A84" s="42"/>
      <c r="B84" s="43"/>
      <c r="C84" s="144" t="s">
        <v>101</v>
      </c>
      <c r="D84" s="145"/>
      <c r="E84" s="146"/>
      <c r="F84" s="123" t="s">
        <v>76</v>
      </c>
      <c r="G84" s="126"/>
      <c r="H84" s="126"/>
      <c r="I84" s="131"/>
      <c r="J84" s="123" t="s">
        <v>77</v>
      </c>
      <c r="K84" s="126"/>
      <c r="L84" s="126"/>
      <c r="M84" s="131"/>
      <c r="N84" s="156">
        <v>13</v>
      </c>
      <c r="O84" s="157"/>
      <c r="P84" s="157"/>
      <c r="Q84" s="158"/>
    </row>
    <row r="85" spans="1:17" ht="20.25" customHeight="1">
      <c r="A85" s="44">
        <v>3</v>
      </c>
      <c r="B85" s="45"/>
      <c r="C85" s="174" t="s">
        <v>45</v>
      </c>
      <c r="D85" s="175"/>
      <c r="E85" s="176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6"/>
      <c r="B86" s="47"/>
      <c r="C86" s="177" t="s">
        <v>102</v>
      </c>
      <c r="D86" s="152"/>
      <c r="E86" s="153"/>
      <c r="F86" s="123" t="s">
        <v>75</v>
      </c>
      <c r="G86" s="154"/>
      <c r="H86" s="154"/>
      <c r="I86" s="155"/>
      <c r="J86" s="159" t="s">
        <v>91</v>
      </c>
      <c r="K86" s="154"/>
      <c r="L86" s="154"/>
      <c r="M86" s="155"/>
      <c r="N86" s="160">
        <f>N81/N84</f>
        <v>99.16</v>
      </c>
      <c r="O86" s="161"/>
      <c r="P86" s="161"/>
      <c r="Q86" s="162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74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94" t="s">
        <v>46</v>
      </c>
      <c r="Q89" s="94"/>
    </row>
    <row r="90" spans="1:17" ht="51.75" customHeight="1">
      <c r="A90" s="132" t="s">
        <v>47</v>
      </c>
      <c r="B90" s="166" t="s">
        <v>48</v>
      </c>
      <c r="C90" s="178"/>
      <c r="D90" s="178"/>
      <c r="E90" s="167"/>
      <c r="F90" s="179" t="s">
        <v>24</v>
      </c>
      <c r="G90" s="123" t="s">
        <v>49</v>
      </c>
      <c r="H90" s="126"/>
      <c r="I90" s="131"/>
      <c r="J90" s="123" t="s">
        <v>50</v>
      </c>
      <c r="K90" s="126"/>
      <c r="L90" s="131"/>
      <c r="M90" s="123" t="s">
        <v>51</v>
      </c>
      <c r="N90" s="126"/>
      <c r="O90" s="131"/>
      <c r="P90" s="166" t="s">
        <v>52</v>
      </c>
      <c r="Q90" s="167"/>
    </row>
    <row r="91" spans="1:17" ht="56.25">
      <c r="A91" s="132"/>
      <c r="B91" s="168"/>
      <c r="C91" s="110"/>
      <c r="D91" s="110"/>
      <c r="E91" s="169"/>
      <c r="F91" s="180"/>
      <c r="G91" s="25" t="s">
        <v>53</v>
      </c>
      <c r="H91" s="25" t="s">
        <v>54</v>
      </c>
      <c r="I91" s="25" t="s">
        <v>32</v>
      </c>
      <c r="J91" s="25" t="s">
        <v>53</v>
      </c>
      <c r="K91" s="25" t="s">
        <v>54</v>
      </c>
      <c r="L91" s="25" t="s">
        <v>32</v>
      </c>
      <c r="M91" s="25" t="s">
        <v>53</v>
      </c>
      <c r="N91" s="25" t="s">
        <v>54</v>
      </c>
      <c r="O91" s="25" t="s">
        <v>55</v>
      </c>
      <c r="P91" s="168"/>
      <c r="Q91" s="169"/>
    </row>
    <row r="92" spans="1:17" ht="18.75">
      <c r="A92" s="25">
        <v>1</v>
      </c>
      <c r="B92" s="123">
        <v>2</v>
      </c>
      <c r="C92" s="126"/>
      <c r="D92" s="126"/>
      <c r="E92" s="131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32">
        <v>13</v>
      </c>
      <c r="Q92" s="132"/>
    </row>
    <row r="93" spans="1:17" ht="21" customHeight="1">
      <c r="A93" s="25"/>
      <c r="B93" s="144" t="s">
        <v>56</v>
      </c>
      <c r="C93" s="145"/>
      <c r="D93" s="152"/>
      <c r="E93" s="181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82"/>
      <c r="Q93" s="183"/>
    </row>
    <row r="94" spans="1:17" ht="21" customHeight="1">
      <c r="A94" s="25"/>
      <c r="B94" s="144" t="s">
        <v>57</v>
      </c>
      <c r="C94" s="145"/>
      <c r="D94" s="152"/>
      <c r="E94" s="181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82"/>
      <c r="Q94" s="183"/>
    </row>
    <row r="95" spans="1:17" ht="20.25" customHeight="1">
      <c r="A95" s="25"/>
      <c r="B95" s="184" t="s">
        <v>58</v>
      </c>
      <c r="C95" s="185"/>
      <c r="D95" s="152"/>
      <c r="E95" s="181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82"/>
      <c r="Q95" s="183"/>
    </row>
    <row r="96" spans="1:17" ht="30" customHeight="1">
      <c r="A96" s="25"/>
      <c r="B96" s="184" t="s">
        <v>59</v>
      </c>
      <c r="C96" s="145"/>
      <c r="D96" s="152"/>
      <c r="E96" s="181"/>
      <c r="F96" s="25"/>
      <c r="G96" s="25" t="s">
        <v>60</v>
      </c>
      <c r="H96" s="25"/>
      <c r="I96" s="25"/>
      <c r="J96" s="25" t="s">
        <v>60</v>
      </c>
      <c r="K96" s="25"/>
      <c r="L96" s="25"/>
      <c r="M96" s="25" t="s">
        <v>60</v>
      </c>
      <c r="N96" s="25"/>
      <c r="O96" s="25"/>
      <c r="P96" s="182"/>
      <c r="Q96" s="183"/>
    </row>
    <row r="97" spans="1:17" ht="18.75">
      <c r="A97" s="25"/>
      <c r="B97" s="144" t="s">
        <v>37</v>
      </c>
      <c r="C97" s="145"/>
      <c r="D97" s="152"/>
      <c r="E97" s="181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86"/>
      <c r="Q97" s="186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187" t="s">
        <v>61</v>
      </c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22"/>
      <c r="P99" s="122"/>
      <c r="Q99" s="8"/>
    </row>
    <row r="100" spans="1:17" ht="18.75">
      <c r="A100" s="188" t="s">
        <v>62</v>
      </c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8"/>
    </row>
    <row r="101" spans="1:17" ht="15" customHeight="1">
      <c r="A101" s="187" t="s">
        <v>63</v>
      </c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130" t="s">
        <v>79</v>
      </c>
      <c r="B104" s="130"/>
      <c r="C104" s="130"/>
      <c r="D104" s="130"/>
      <c r="E104" s="130"/>
      <c r="F104" s="8"/>
      <c r="G104" s="110"/>
      <c r="H104" s="110"/>
      <c r="I104" s="110"/>
      <c r="J104" s="8"/>
      <c r="K104" s="192" t="s">
        <v>104</v>
      </c>
      <c r="L104" s="192"/>
      <c r="M104" s="192"/>
      <c r="N104" s="192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191" t="s">
        <v>64</v>
      </c>
      <c r="H105" s="191"/>
      <c r="I105" s="191"/>
      <c r="J105" s="8"/>
      <c r="K105" s="191" t="s">
        <v>65</v>
      </c>
      <c r="L105" s="191"/>
      <c r="M105" s="191"/>
      <c r="N105" s="191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130" t="s">
        <v>66</v>
      </c>
      <c r="B107" s="130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130" t="s">
        <v>67</v>
      </c>
      <c r="B109" s="130"/>
      <c r="C109" s="130"/>
      <c r="D109" s="130"/>
      <c r="E109" s="130"/>
      <c r="F109" s="8"/>
      <c r="G109" s="110"/>
      <c r="H109" s="110"/>
      <c r="I109" s="110"/>
      <c r="J109" s="8"/>
      <c r="K109" s="192" t="s">
        <v>68</v>
      </c>
      <c r="L109" s="192"/>
      <c r="M109" s="192"/>
      <c r="N109" s="192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178" t="s">
        <v>64</v>
      </c>
      <c r="H110" s="178"/>
      <c r="I110" s="178"/>
      <c r="J110" s="8"/>
      <c r="K110" s="178" t="s">
        <v>65</v>
      </c>
      <c r="L110" s="178"/>
      <c r="M110" s="178"/>
      <c r="N110" s="178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90" t="s">
        <v>80</v>
      </c>
      <c r="B112" s="190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93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122"/>
      <c r="B114" s="122"/>
      <c r="C114" s="122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99"/>
      <c r="B117" s="99"/>
      <c r="C117" s="9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99" t="s">
        <v>1</v>
      </c>
      <c r="L2" s="99"/>
      <c r="M2" s="99"/>
      <c r="N2" s="99"/>
      <c r="O2" s="99"/>
      <c r="P2" s="99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99" t="s">
        <v>2</v>
      </c>
      <c r="L3" s="99"/>
      <c r="M3" s="99"/>
      <c r="N3" s="99"/>
      <c r="O3" s="99"/>
      <c r="P3" s="99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00" t="s">
        <v>3</v>
      </c>
      <c r="L7" s="100"/>
      <c r="M7" s="100"/>
      <c r="N7" s="100"/>
      <c r="O7" s="101"/>
      <c r="P7" s="101"/>
      <c r="Q7" s="101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02" t="s">
        <v>69</v>
      </c>
      <c r="L9" s="102"/>
      <c r="M9" s="102"/>
      <c r="N9" s="102"/>
      <c r="O9" s="103"/>
      <c r="P9" s="103"/>
      <c r="Q9" s="103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95" t="s">
        <v>4</v>
      </c>
      <c r="L10" s="95"/>
      <c r="M10" s="95"/>
      <c r="N10" s="95"/>
      <c r="O10" s="96"/>
      <c r="P10" s="97"/>
      <c r="Q10" s="97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105</v>
      </c>
      <c r="L11" s="53" t="s">
        <v>5</v>
      </c>
      <c r="M11" s="54" t="s">
        <v>117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98" t="s">
        <v>6</v>
      </c>
      <c r="L13" s="98"/>
      <c r="M13" s="98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94" t="s">
        <v>7</v>
      </c>
      <c r="L14" s="94"/>
      <c r="M14" s="94"/>
      <c r="N14" s="94"/>
      <c r="O14" s="94"/>
      <c r="P14" s="94"/>
      <c r="Q14" s="94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04" t="s">
        <v>8</v>
      </c>
      <c r="L15" s="104"/>
      <c r="M15" s="104"/>
      <c r="N15" s="104"/>
      <c r="O15" s="105"/>
      <c r="P15" s="106"/>
      <c r="Q15" s="106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105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07" t="s">
        <v>9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07" t="s">
        <v>94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</row>
    <row r="24" spans="1:17" ht="18" customHeight="1">
      <c r="A24" s="5"/>
      <c r="B24" s="5"/>
      <c r="C24" s="5"/>
      <c r="D24" s="5"/>
      <c r="E24" s="109"/>
      <c r="F24" s="109"/>
      <c r="G24" s="109"/>
      <c r="H24" s="109"/>
      <c r="I24" s="109"/>
      <c r="J24" s="109"/>
      <c r="K24" s="5"/>
      <c r="L24" s="5"/>
      <c r="M24" s="5"/>
      <c r="N24" s="5"/>
      <c r="O24" s="5"/>
      <c r="P24" s="5"/>
      <c r="Q24" s="5"/>
    </row>
    <row r="25" spans="1:17" ht="15.75" customHeight="1">
      <c r="A25" s="108" t="s">
        <v>81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7"/>
      <c r="L25" s="7"/>
      <c r="M25" s="7"/>
      <c r="N25" s="7"/>
      <c r="O25" s="7"/>
      <c r="P25" s="7"/>
      <c r="Q25" s="7"/>
    </row>
    <row r="26" spans="1:17" ht="18.75">
      <c r="A26" s="114" t="s">
        <v>10</v>
      </c>
      <c r="B26" s="114"/>
      <c r="C26" s="114"/>
      <c r="D26" s="114"/>
      <c r="E26" s="114"/>
      <c r="F26" s="114"/>
      <c r="G26" s="114"/>
      <c r="H26" s="114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15" t="s">
        <v>82</v>
      </c>
      <c r="B29" s="115"/>
      <c r="C29" s="115"/>
      <c r="D29" s="115"/>
      <c r="E29" s="115"/>
      <c r="F29" s="115"/>
      <c r="G29" s="115"/>
      <c r="H29" s="115"/>
      <c r="I29" s="115"/>
      <c r="J29" s="116"/>
      <c r="K29" s="116"/>
      <c r="L29" s="116"/>
      <c r="M29" s="116"/>
      <c r="N29" s="8"/>
      <c r="O29" s="8"/>
      <c r="P29" s="8"/>
      <c r="Q29" s="8"/>
    </row>
    <row r="30" spans="1:17" ht="18.75">
      <c r="A30" s="114" t="s">
        <v>11</v>
      </c>
      <c r="B30" s="114"/>
      <c r="C30" s="114"/>
      <c r="D30" s="114"/>
      <c r="E30" s="114"/>
      <c r="F30" s="114"/>
      <c r="G30" s="114"/>
      <c r="H30" s="114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17" t="s">
        <v>122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</row>
    <row r="34" spans="1:17" ht="22.5" customHeight="1">
      <c r="A34" s="119" t="s">
        <v>70</v>
      </c>
      <c r="B34" s="119"/>
      <c r="C34" s="119"/>
      <c r="D34" s="119"/>
      <c r="E34" s="119"/>
      <c r="F34" s="119"/>
      <c r="G34" s="119"/>
      <c r="H34" s="120"/>
      <c r="I34" s="120"/>
      <c r="J34" s="120"/>
      <c r="K34" s="120"/>
      <c r="L34" s="120"/>
      <c r="M34" s="120"/>
      <c r="N34" s="120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28" t="s">
        <v>118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89"/>
      <c r="P36" s="189"/>
      <c r="Q36" s="189"/>
    </row>
    <row r="37" spans="1:17" ht="15.75" customHeight="1">
      <c r="A37" s="108" t="s">
        <v>12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8"/>
      <c r="O37" s="8"/>
      <c r="P37" s="8"/>
      <c r="Q37" s="8"/>
    </row>
    <row r="38" spans="1:17" ht="15.75" customHeight="1">
      <c r="A38" s="113" t="s">
        <v>13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</row>
    <row r="39" spans="1:17" ht="18.75" customHeight="1">
      <c r="A39" s="113" t="s">
        <v>14</v>
      </c>
      <c r="B39" s="113"/>
      <c r="C39" s="113"/>
      <c r="D39" s="122"/>
      <c r="E39" s="122"/>
      <c r="F39" s="122"/>
      <c r="G39" s="122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13" t="s">
        <v>15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</row>
    <row r="41" spans="1:17" ht="21" customHeight="1">
      <c r="A41" s="113" t="s">
        <v>16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</row>
    <row r="42" spans="1:17" ht="20.25" customHeight="1">
      <c r="A42" s="113" t="s">
        <v>95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</row>
    <row r="43" spans="1:17" ht="2.25" customHeight="1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</row>
    <row r="44" spans="1:17" ht="20.25" customHeight="1" hidden="1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</row>
    <row r="45" spans="1:17" ht="20.25" customHeight="1">
      <c r="A45" s="113" t="s">
        <v>83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</row>
    <row r="46" spans="1:17" ht="21.75" customHeight="1">
      <c r="A46" s="113" t="s">
        <v>73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</row>
    <row r="47" spans="1:17" ht="19.5" customHeight="1">
      <c r="A47" s="113" t="s">
        <v>17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</row>
    <row r="48" spans="1:17" s="1" customFormat="1" ht="17.25" customHeight="1">
      <c r="A48" s="121" t="s">
        <v>18</v>
      </c>
      <c r="B48" s="121"/>
      <c r="C48" s="121"/>
      <c r="D48" s="121"/>
      <c r="E48" s="121"/>
      <c r="F48" s="121"/>
      <c r="G48" s="121"/>
      <c r="H48" s="121"/>
      <c r="I48" s="121"/>
      <c r="J48" s="122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21" t="s">
        <v>19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8"/>
      <c r="M49" s="18"/>
      <c r="N49" s="18"/>
      <c r="O49" s="18"/>
      <c r="P49" s="18"/>
      <c r="Q49" s="18"/>
    </row>
    <row r="50" spans="1:17" s="1" customFormat="1" ht="18.75" customHeight="1">
      <c r="A50" s="121" t="s">
        <v>20</v>
      </c>
      <c r="B50" s="122"/>
      <c r="C50" s="122"/>
      <c r="D50" s="122"/>
      <c r="E50" s="122"/>
      <c r="F50" s="122"/>
      <c r="G50" s="122"/>
      <c r="H50" s="122"/>
      <c r="I50" s="122"/>
      <c r="J50" s="8"/>
      <c r="K50" s="8"/>
      <c r="L50" s="18"/>
      <c r="M50" s="18"/>
      <c r="N50" s="18"/>
      <c r="O50" s="18"/>
      <c r="P50" s="18"/>
      <c r="Q50" s="18"/>
    </row>
    <row r="51" s="55" customFormat="1" ht="0.75" customHeight="1">
      <c r="A51" s="55" t="s">
        <v>103</v>
      </c>
    </row>
    <row r="52" spans="1:17" ht="59.25" customHeight="1">
      <c r="A52" s="127" t="s">
        <v>106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28" t="s">
        <v>21</v>
      </c>
      <c r="B54" s="128"/>
      <c r="C54" s="12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29" t="s">
        <v>107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130" t="s">
        <v>22</v>
      </c>
      <c r="B57" s="130"/>
      <c r="C57" s="130"/>
      <c r="D57" s="130"/>
      <c r="E57" s="130"/>
      <c r="F57" s="130"/>
      <c r="G57" s="130"/>
      <c r="H57" s="130"/>
      <c r="I57" s="130"/>
      <c r="J57" s="130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123" t="s">
        <v>24</v>
      </c>
      <c r="C59" s="124"/>
      <c r="D59" s="125" t="s">
        <v>25</v>
      </c>
      <c r="E59" s="124"/>
      <c r="F59" s="125" t="s">
        <v>26</v>
      </c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4"/>
    </row>
    <row r="60" spans="1:17" ht="19.5" customHeight="1">
      <c r="A60" s="27"/>
      <c r="B60" s="123"/>
      <c r="C60" s="124"/>
      <c r="D60" s="125"/>
      <c r="E60" s="124"/>
      <c r="F60" s="125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4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28" t="s">
        <v>27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123" t="s">
        <v>29</v>
      </c>
      <c r="E64" s="131"/>
      <c r="F64" s="132" t="s">
        <v>30</v>
      </c>
      <c r="G64" s="132"/>
      <c r="H64" s="132"/>
      <c r="I64" s="132"/>
      <c r="J64" s="132" t="s">
        <v>31</v>
      </c>
      <c r="K64" s="132"/>
      <c r="L64" s="132"/>
      <c r="M64" s="132"/>
      <c r="N64" s="132" t="s">
        <v>32</v>
      </c>
      <c r="O64" s="132"/>
      <c r="P64" s="132"/>
      <c r="Q64" s="132"/>
    </row>
    <row r="65" spans="1:17" ht="15" customHeight="1">
      <c r="A65" s="25">
        <v>1</v>
      </c>
      <c r="B65" s="25">
        <v>2</v>
      </c>
      <c r="C65" s="25">
        <v>3</v>
      </c>
      <c r="D65" s="132">
        <v>4</v>
      </c>
      <c r="E65" s="132"/>
      <c r="F65" s="132">
        <v>5</v>
      </c>
      <c r="G65" s="132"/>
      <c r="H65" s="132"/>
      <c r="I65" s="132"/>
      <c r="J65" s="126">
        <v>6</v>
      </c>
      <c r="K65" s="126"/>
      <c r="L65" s="126"/>
      <c r="M65" s="124"/>
      <c r="N65" s="125">
        <v>7</v>
      </c>
      <c r="O65" s="126"/>
      <c r="P65" s="126"/>
      <c r="Q65" s="124"/>
    </row>
    <row r="66" spans="1:17" ht="128.25" customHeight="1">
      <c r="A66" s="30"/>
      <c r="B66" s="30" t="s">
        <v>109</v>
      </c>
      <c r="C66" s="30" t="s">
        <v>123</v>
      </c>
      <c r="D66" s="133" t="s">
        <v>108</v>
      </c>
      <c r="E66" s="131"/>
      <c r="F66" s="193">
        <v>0</v>
      </c>
      <c r="G66" s="193"/>
      <c r="H66" s="193"/>
      <c r="I66" s="193"/>
      <c r="J66" s="135">
        <v>643.3</v>
      </c>
      <c r="K66" s="135"/>
      <c r="L66" s="135"/>
      <c r="M66" s="136"/>
      <c r="N66" s="194">
        <f>F66+J66</f>
        <v>643.3</v>
      </c>
      <c r="O66" s="195"/>
      <c r="P66" s="195"/>
      <c r="Q66" s="196"/>
    </row>
    <row r="67" spans="1:17" ht="36.75" customHeight="1">
      <c r="A67" s="30"/>
      <c r="B67" s="30"/>
      <c r="C67" s="30"/>
      <c r="D67" s="138" t="s">
        <v>33</v>
      </c>
      <c r="E67" s="139"/>
      <c r="F67" s="197">
        <f>F66</f>
        <v>0</v>
      </c>
      <c r="G67" s="197"/>
      <c r="H67" s="197"/>
      <c r="I67" s="197"/>
      <c r="J67" s="141">
        <f>J66</f>
        <v>643.3</v>
      </c>
      <c r="K67" s="141"/>
      <c r="L67" s="141"/>
      <c r="M67" s="142"/>
      <c r="N67" s="198">
        <f>F67+J67</f>
        <v>643.3</v>
      </c>
      <c r="O67" s="199"/>
      <c r="P67" s="199"/>
      <c r="Q67" s="200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130" t="s">
        <v>34</v>
      </c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32" t="s">
        <v>35</v>
      </c>
      <c r="B71" s="132"/>
      <c r="C71" s="132"/>
      <c r="D71" s="132"/>
      <c r="E71" s="25" t="s">
        <v>24</v>
      </c>
      <c r="F71" s="132" t="s">
        <v>30</v>
      </c>
      <c r="G71" s="132"/>
      <c r="H71" s="132"/>
      <c r="I71" s="132"/>
      <c r="J71" s="132" t="s">
        <v>31</v>
      </c>
      <c r="K71" s="132"/>
      <c r="L71" s="132"/>
      <c r="M71" s="132"/>
      <c r="N71" s="132" t="s">
        <v>32</v>
      </c>
      <c r="O71" s="132"/>
      <c r="P71" s="132"/>
      <c r="Q71" s="132"/>
    </row>
    <row r="72" spans="1:17" ht="18.75" customHeight="1">
      <c r="A72" s="132">
        <v>1</v>
      </c>
      <c r="B72" s="132"/>
      <c r="C72" s="132"/>
      <c r="D72" s="132"/>
      <c r="E72" s="25">
        <v>2</v>
      </c>
      <c r="F72" s="123">
        <v>3</v>
      </c>
      <c r="G72" s="126"/>
      <c r="H72" s="126"/>
      <c r="I72" s="131"/>
      <c r="J72" s="123">
        <v>4</v>
      </c>
      <c r="K72" s="126"/>
      <c r="L72" s="126"/>
      <c r="M72" s="131"/>
      <c r="N72" s="123">
        <v>5</v>
      </c>
      <c r="O72" s="126"/>
      <c r="P72" s="126"/>
      <c r="Q72" s="131"/>
    </row>
    <row r="73" spans="1:17" ht="15.75" customHeight="1">
      <c r="A73" s="144" t="s">
        <v>36</v>
      </c>
      <c r="B73" s="145"/>
      <c r="C73" s="145"/>
      <c r="D73" s="146"/>
      <c r="E73" s="25"/>
      <c r="F73" s="123"/>
      <c r="G73" s="126"/>
      <c r="H73" s="126"/>
      <c r="I73" s="131"/>
      <c r="J73" s="123"/>
      <c r="K73" s="126"/>
      <c r="L73" s="126"/>
      <c r="M73" s="131"/>
      <c r="N73" s="123"/>
      <c r="O73" s="126"/>
      <c r="P73" s="126"/>
      <c r="Q73" s="131"/>
    </row>
    <row r="74" spans="1:17" ht="18.75" customHeight="1">
      <c r="A74" s="144" t="s">
        <v>37</v>
      </c>
      <c r="B74" s="145"/>
      <c r="C74" s="145"/>
      <c r="D74" s="145"/>
      <c r="E74" s="25"/>
      <c r="F74" s="123"/>
      <c r="G74" s="126"/>
      <c r="H74" s="126"/>
      <c r="I74" s="131"/>
      <c r="J74" s="123"/>
      <c r="K74" s="126"/>
      <c r="L74" s="126"/>
      <c r="M74" s="131"/>
      <c r="N74" s="123"/>
      <c r="O74" s="126"/>
      <c r="P74" s="126"/>
      <c r="Q74" s="131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130" t="s">
        <v>38</v>
      </c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23" t="s">
        <v>39</v>
      </c>
      <c r="D78" s="126"/>
      <c r="E78" s="131"/>
      <c r="F78" s="132" t="s">
        <v>40</v>
      </c>
      <c r="G78" s="132"/>
      <c r="H78" s="132"/>
      <c r="I78" s="132"/>
      <c r="J78" s="132" t="s">
        <v>41</v>
      </c>
      <c r="K78" s="132"/>
      <c r="L78" s="132"/>
      <c r="M78" s="132"/>
      <c r="N78" s="132" t="s">
        <v>42</v>
      </c>
      <c r="O78" s="132"/>
      <c r="P78" s="132"/>
      <c r="Q78" s="132"/>
    </row>
    <row r="79" spans="1:17" ht="19.5" customHeight="1">
      <c r="A79" s="25">
        <v>1</v>
      </c>
      <c r="B79" s="29">
        <v>2</v>
      </c>
      <c r="C79" s="132">
        <v>3</v>
      </c>
      <c r="D79" s="132"/>
      <c r="E79" s="132"/>
      <c r="F79" s="132">
        <v>4</v>
      </c>
      <c r="G79" s="132"/>
      <c r="H79" s="132"/>
      <c r="I79" s="132"/>
      <c r="J79" s="132">
        <v>5</v>
      </c>
      <c r="K79" s="132"/>
      <c r="L79" s="132"/>
      <c r="M79" s="132"/>
      <c r="N79" s="132">
        <v>6</v>
      </c>
      <c r="O79" s="132"/>
      <c r="P79" s="132"/>
      <c r="Q79" s="132"/>
    </row>
    <row r="80" spans="1:17" ht="34.5" customHeight="1">
      <c r="A80" s="25"/>
      <c r="B80" s="31">
        <v>1517470</v>
      </c>
      <c r="C80" s="147" t="s">
        <v>110</v>
      </c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6"/>
    </row>
    <row r="81" spans="1:17" ht="24" customHeight="1">
      <c r="A81" s="32">
        <v>1</v>
      </c>
      <c r="B81" s="33"/>
      <c r="C81" s="148" t="s">
        <v>43</v>
      </c>
      <c r="D81" s="149"/>
      <c r="E81" s="150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57"/>
      <c r="B82" s="38"/>
      <c r="C82" s="201" t="s">
        <v>119</v>
      </c>
      <c r="D82" s="202"/>
      <c r="E82" s="203"/>
      <c r="F82" s="173" t="s">
        <v>111</v>
      </c>
      <c r="G82" s="154"/>
      <c r="H82" s="154"/>
      <c r="I82" s="155"/>
      <c r="J82" s="173" t="s">
        <v>112</v>
      </c>
      <c r="K82" s="154"/>
      <c r="L82" s="154"/>
      <c r="M82" s="155"/>
      <c r="N82" s="204">
        <v>61</v>
      </c>
      <c r="O82" s="205"/>
      <c r="P82" s="205"/>
      <c r="Q82" s="206"/>
    </row>
    <row r="83" spans="1:17" ht="75.75" customHeight="1">
      <c r="A83" s="37"/>
      <c r="B83" s="38"/>
      <c r="C83" s="144" t="s">
        <v>120</v>
      </c>
      <c r="D83" s="152"/>
      <c r="E83" s="153"/>
      <c r="F83" s="123" t="s">
        <v>111</v>
      </c>
      <c r="G83" s="154"/>
      <c r="H83" s="154"/>
      <c r="I83" s="155"/>
      <c r="J83" s="163" t="s">
        <v>112</v>
      </c>
      <c r="K83" s="164"/>
      <c r="L83" s="164"/>
      <c r="M83" s="165"/>
      <c r="N83" s="170">
        <v>643.3</v>
      </c>
      <c r="O83" s="171"/>
      <c r="P83" s="171"/>
      <c r="Q83" s="172"/>
    </row>
    <row r="84" spans="1:17" ht="75" customHeight="1">
      <c r="A84" s="37"/>
      <c r="B84" s="38"/>
      <c r="C84" s="144" t="s">
        <v>121</v>
      </c>
      <c r="D84" s="145"/>
      <c r="E84" s="146"/>
      <c r="F84" s="123" t="s">
        <v>111</v>
      </c>
      <c r="G84" s="154"/>
      <c r="H84" s="154"/>
      <c r="I84" s="155"/>
      <c r="J84" s="163" t="s">
        <v>112</v>
      </c>
      <c r="K84" s="207"/>
      <c r="L84" s="207"/>
      <c r="M84" s="208"/>
      <c r="N84" s="170">
        <v>-96</v>
      </c>
      <c r="O84" s="171"/>
      <c r="P84" s="171"/>
      <c r="Q84" s="172"/>
    </row>
    <row r="85" spans="1:17" ht="1.5" customHeight="1" hidden="1">
      <c r="A85" s="39">
        <v>2</v>
      </c>
      <c r="B85" s="40"/>
      <c r="C85" s="151" t="s">
        <v>44</v>
      </c>
      <c r="D85" s="152"/>
      <c r="E85" s="152"/>
      <c r="F85" s="152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145"/>
      <c r="D86" s="152"/>
      <c r="E86" s="153"/>
      <c r="F86" s="123"/>
      <c r="G86" s="154"/>
      <c r="H86" s="154"/>
      <c r="I86" s="155"/>
      <c r="J86" s="123"/>
      <c r="K86" s="154"/>
      <c r="L86" s="154"/>
      <c r="M86" s="155"/>
      <c r="N86" s="173"/>
      <c r="O86" s="154"/>
      <c r="P86" s="154"/>
      <c r="Q86" s="155"/>
    </row>
    <row r="87" spans="1:17" ht="38.25" customHeight="1" hidden="1">
      <c r="A87" s="42"/>
      <c r="B87" s="43"/>
      <c r="C87" s="144"/>
      <c r="D87" s="145"/>
      <c r="E87" s="146"/>
      <c r="F87" s="123" t="s">
        <v>76</v>
      </c>
      <c r="G87" s="126"/>
      <c r="H87" s="126"/>
      <c r="I87" s="131"/>
      <c r="J87" s="123" t="s">
        <v>77</v>
      </c>
      <c r="K87" s="126"/>
      <c r="L87" s="126"/>
      <c r="M87" s="131"/>
      <c r="N87" s="173"/>
      <c r="O87" s="154"/>
      <c r="P87" s="154"/>
      <c r="Q87" s="155"/>
    </row>
    <row r="88" spans="1:17" ht="20.25" customHeight="1">
      <c r="A88" s="44">
        <v>2</v>
      </c>
      <c r="B88" s="45"/>
      <c r="C88" s="174" t="s">
        <v>114</v>
      </c>
      <c r="D88" s="175"/>
      <c r="E88" s="176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6"/>
      <c r="B89" s="47"/>
      <c r="C89" s="177" t="s">
        <v>116</v>
      </c>
      <c r="D89" s="152"/>
      <c r="E89" s="153"/>
      <c r="F89" s="123" t="s">
        <v>124</v>
      </c>
      <c r="G89" s="154"/>
      <c r="H89" s="154"/>
      <c r="I89" s="155"/>
      <c r="J89" s="159" t="s">
        <v>78</v>
      </c>
      <c r="K89" s="154"/>
      <c r="L89" s="154"/>
      <c r="M89" s="155"/>
      <c r="N89" s="215">
        <f>N83/N82</f>
        <v>10.545901639344262</v>
      </c>
      <c r="O89" s="216"/>
      <c r="P89" s="216"/>
      <c r="Q89" s="217"/>
    </row>
    <row r="90" spans="1:31" ht="58.5" customHeight="1">
      <c r="A90" s="56"/>
      <c r="B90" s="56"/>
      <c r="C90" s="201" t="s">
        <v>115</v>
      </c>
      <c r="D90" s="202"/>
      <c r="E90" s="203"/>
      <c r="F90" s="209" t="s">
        <v>111</v>
      </c>
      <c r="G90" s="210"/>
      <c r="H90" s="210"/>
      <c r="I90" s="211"/>
      <c r="J90" s="212" t="s">
        <v>113</v>
      </c>
      <c r="K90" s="213"/>
      <c r="L90" s="213"/>
      <c r="M90" s="214"/>
      <c r="N90" s="215">
        <v>-96</v>
      </c>
      <c r="O90" s="216"/>
      <c r="P90" s="216"/>
      <c r="Q90" s="217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74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94" t="s">
        <v>46</v>
      </c>
      <c r="Q92" s="94"/>
    </row>
    <row r="93" spans="1:17" ht="51.75" customHeight="1">
      <c r="A93" s="132" t="s">
        <v>47</v>
      </c>
      <c r="B93" s="166" t="s">
        <v>48</v>
      </c>
      <c r="C93" s="178"/>
      <c r="D93" s="178"/>
      <c r="E93" s="167"/>
      <c r="F93" s="179" t="s">
        <v>24</v>
      </c>
      <c r="G93" s="123" t="s">
        <v>49</v>
      </c>
      <c r="H93" s="126"/>
      <c r="I93" s="131"/>
      <c r="J93" s="123" t="s">
        <v>50</v>
      </c>
      <c r="K93" s="126"/>
      <c r="L93" s="131"/>
      <c r="M93" s="123" t="s">
        <v>51</v>
      </c>
      <c r="N93" s="126"/>
      <c r="O93" s="131"/>
      <c r="P93" s="166" t="s">
        <v>52</v>
      </c>
      <c r="Q93" s="167"/>
    </row>
    <row r="94" spans="1:17" ht="56.25">
      <c r="A94" s="132"/>
      <c r="B94" s="168"/>
      <c r="C94" s="110"/>
      <c r="D94" s="110"/>
      <c r="E94" s="169"/>
      <c r="F94" s="180"/>
      <c r="G94" s="25" t="s">
        <v>53</v>
      </c>
      <c r="H94" s="25" t="s">
        <v>54</v>
      </c>
      <c r="I94" s="25" t="s">
        <v>32</v>
      </c>
      <c r="J94" s="25" t="s">
        <v>53</v>
      </c>
      <c r="K94" s="25" t="s">
        <v>54</v>
      </c>
      <c r="L94" s="25" t="s">
        <v>32</v>
      </c>
      <c r="M94" s="25" t="s">
        <v>53</v>
      </c>
      <c r="N94" s="25" t="s">
        <v>54</v>
      </c>
      <c r="O94" s="25" t="s">
        <v>55</v>
      </c>
      <c r="P94" s="168"/>
      <c r="Q94" s="169"/>
    </row>
    <row r="95" spans="1:17" ht="18.75">
      <c r="A95" s="25">
        <v>1</v>
      </c>
      <c r="B95" s="123">
        <v>2</v>
      </c>
      <c r="C95" s="126"/>
      <c r="D95" s="126"/>
      <c r="E95" s="131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32">
        <v>13</v>
      </c>
      <c r="Q95" s="132"/>
    </row>
    <row r="96" spans="1:17" ht="21" customHeight="1">
      <c r="A96" s="25"/>
      <c r="B96" s="144" t="s">
        <v>56</v>
      </c>
      <c r="C96" s="145"/>
      <c r="D96" s="152"/>
      <c r="E96" s="181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82"/>
      <c r="Q96" s="183"/>
    </row>
    <row r="97" spans="1:17" ht="21" customHeight="1">
      <c r="A97" s="25"/>
      <c r="B97" s="144" t="s">
        <v>57</v>
      </c>
      <c r="C97" s="145"/>
      <c r="D97" s="152"/>
      <c r="E97" s="181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82"/>
      <c r="Q97" s="183"/>
    </row>
    <row r="98" spans="1:17" ht="20.25" customHeight="1">
      <c r="A98" s="25"/>
      <c r="B98" s="184" t="s">
        <v>58</v>
      </c>
      <c r="C98" s="185"/>
      <c r="D98" s="152"/>
      <c r="E98" s="181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82"/>
      <c r="Q98" s="183"/>
    </row>
    <row r="99" spans="1:17" ht="30" customHeight="1">
      <c r="A99" s="25"/>
      <c r="B99" s="184" t="s">
        <v>59</v>
      </c>
      <c r="C99" s="145"/>
      <c r="D99" s="152"/>
      <c r="E99" s="181"/>
      <c r="F99" s="25"/>
      <c r="G99" s="25" t="s">
        <v>60</v>
      </c>
      <c r="H99" s="25"/>
      <c r="I99" s="25"/>
      <c r="J99" s="25" t="s">
        <v>60</v>
      </c>
      <c r="K99" s="25"/>
      <c r="L99" s="25"/>
      <c r="M99" s="25" t="s">
        <v>60</v>
      </c>
      <c r="N99" s="25"/>
      <c r="O99" s="25"/>
      <c r="P99" s="182"/>
      <c r="Q99" s="183"/>
    </row>
    <row r="100" spans="1:17" ht="18.75">
      <c r="A100" s="25"/>
      <c r="B100" s="144" t="s">
        <v>37</v>
      </c>
      <c r="C100" s="145"/>
      <c r="D100" s="152"/>
      <c r="E100" s="181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86"/>
      <c r="Q100" s="186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187" t="s">
        <v>61</v>
      </c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22"/>
      <c r="P102" s="122"/>
      <c r="Q102" s="8"/>
    </row>
    <row r="103" spans="1:17" ht="18.75">
      <c r="A103" s="188" t="s">
        <v>62</v>
      </c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8"/>
    </row>
    <row r="104" spans="1:17" ht="15" customHeight="1">
      <c r="A104" s="187" t="s">
        <v>63</v>
      </c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130" t="s">
        <v>79</v>
      </c>
      <c r="B107" s="130"/>
      <c r="C107" s="130"/>
      <c r="D107" s="130"/>
      <c r="E107" s="130"/>
      <c r="F107" s="8"/>
      <c r="G107" s="110"/>
      <c r="H107" s="110"/>
      <c r="I107" s="110"/>
      <c r="J107" s="8"/>
      <c r="K107" s="192" t="s">
        <v>104</v>
      </c>
      <c r="L107" s="192"/>
      <c r="M107" s="192"/>
      <c r="N107" s="192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191" t="s">
        <v>64</v>
      </c>
      <c r="H108" s="191"/>
      <c r="I108" s="191"/>
      <c r="J108" s="8"/>
      <c r="K108" s="191" t="s">
        <v>65</v>
      </c>
      <c r="L108" s="191"/>
      <c r="M108" s="191"/>
      <c r="N108" s="191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130" t="s">
        <v>66</v>
      </c>
      <c r="B110" s="130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130" t="s">
        <v>67</v>
      </c>
      <c r="B112" s="130"/>
      <c r="C112" s="130"/>
      <c r="D112" s="130"/>
      <c r="E112" s="130"/>
      <c r="F112" s="8"/>
      <c r="G112" s="110"/>
      <c r="H112" s="110"/>
      <c r="I112" s="110"/>
      <c r="J112" s="8"/>
      <c r="K112" s="192" t="s">
        <v>68</v>
      </c>
      <c r="L112" s="192"/>
      <c r="M112" s="192"/>
      <c r="N112" s="192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178" t="s">
        <v>64</v>
      </c>
      <c r="H113" s="178"/>
      <c r="I113" s="178"/>
      <c r="J113" s="8"/>
      <c r="K113" s="178" t="s">
        <v>65</v>
      </c>
      <c r="L113" s="178"/>
      <c r="M113" s="178"/>
      <c r="N113" s="178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90" t="s">
        <v>80</v>
      </c>
      <c r="B115" s="190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93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22"/>
      <c r="B117" s="122"/>
      <c r="C117" s="122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99"/>
      <c r="B120" s="99"/>
      <c r="C120" s="9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F90:I90"/>
    <mergeCell ref="J90:M90"/>
    <mergeCell ref="C89:E89"/>
    <mergeCell ref="N90:Q90"/>
    <mergeCell ref="N89:Q89"/>
    <mergeCell ref="P92:Q9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C82:E82"/>
    <mergeCell ref="F82:I82"/>
    <mergeCell ref="F79:I79"/>
    <mergeCell ref="J79:M79"/>
    <mergeCell ref="J78:M78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T295"/>
  <sheetViews>
    <sheetView tabSelected="1" view="pageBreakPreview" zoomScale="75" zoomScaleNormal="70" zoomScaleSheetLayoutView="75" zoomScalePageLayoutView="85" workbookViewId="0" topLeftCell="A1">
      <selection activeCell="A37" sqref="A37:Q3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31.140625" style="0" customWidth="1"/>
    <col min="5" max="5" width="35.28125" style="0" customWidth="1"/>
    <col min="6" max="6" width="7.7109375" style="0" customWidth="1"/>
    <col min="7" max="7" width="7.140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5.8515625" style="0" customWidth="1"/>
    <col min="12" max="12" width="9.421875" style="0" customWidth="1"/>
    <col min="13" max="13" width="9.28125" style="0" customWidth="1"/>
    <col min="14" max="14" width="8.57421875" style="0" customWidth="1"/>
    <col min="15" max="16" width="9.00390625" style="0" customWidth="1"/>
    <col min="17" max="17" width="8.57421875" style="0" customWidth="1"/>
    <col min="18" max="18" width="17.8515625" style="0" customWidth="1"/>
  </cols>
  <sheetData>
    <row r="1" spans="1:17" ht="18.75">
      <c r="A1" s="62"/>
      <c r="B1" s="62"/>
      <c r="C1" s="62"/>
      <c r="D1" s="62"/>
      <c r="E1" s="62"/>
      <c r="F1" s="62"/>
      <c r="G1" s="62"/>
      <c r="H1" s="62"/>
      <c r="I1" s="62"/>
      <c r="J1" s="62"/>
      <c r="K1" s="62" t="s">
        <v>0</v>
      </c>
      <c r="L1" s="62"/>
      <c r="M1" s="62"/>
      <c r="N1" s="62"/>
      <c r="O1" s="62"/>
      <c r="P1" s="62"/>
      <c r="Q1" s="62"/>
    </row>
    <row r="2" spans="1:17" ht="18.75">
      <c r="A2" s="62"/>
      <c r="B2" s="62"/>
      <c r="C2" s="62"/>
      <c r="D2" s="62"/>
      <c r="E2" s="62"/>
      <c r="F2" s="62"/>
      <c r="G2" s="62"/>
      <c r="H2" s="62"/>
      <c r="I2" s="62"/>
      <c r="J2" s="62"/>
      <c r="K2" s="281" t="s">
        <v>1</v>
      </c>
      <c r="L2" s="281"/>
      <c r="M2" s="281"/>
      <c r="N2" s="281"/>
      <c r="O2" s="281"/>
      <c r="P2" s="281"/>
      <c r="Q2" s="62"/>
    </row>
    <row r="3" spans="1:17" ht="18.75">
      <c r="A3" s="62"/>
      <c r="B3" s="62"/>
      <c r="C3" s="62"/>
      <c r="D3" s="62"/>
      <c r="E3" s="62"/>
      <c r="F3" s="62"/>
      <c r="G3" s="62"/>
      <c r="H3" s="62"/>
      <c r="I3" s="62"/>
      <c r="J3" s="62"/>
      <c r="K3" s="281" t="s">
        <v>2</v>
      </c>
      <c r="L3" s="281"/>
      <c r="M3" s="281"/>
      <c r="N3" s="281"/>
      <c r="O3" s="281"/>
      <c r="P3" s="281"/>
      <c r="Q3" s="62"/>
    </row>
    <row r="4" spans="1:17" ht="18.75" hidden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18.75">
      <c r="A5" s="62"/>
      <c r="B5" s="62"/>
      <c r="C5" s="62"/>
      <c r="D5" s="62"/>
      <c r="E5" s="62"/>
      <c r="F5" s="62"/>
      <c r="G5" s="62"/>
      <c r="H5" s="62"/>
      <c r="I5" s="62"/>
      <c r="J5" s="62"/>
      <c r="K5" s="62" t="s">
        <v>172</v>
      </c>
      <c r="L5" s="62"/>
      <c r="M5" s="62"/>
      <c r="N5" s="62"/>
      <c r="O5" s="62"/>
      <c r="P5" s="62"/>
      <c r="Q5" s="62"/>
    </row>
    <row r="6" spans="1:17" ht="18.75">
      <c r="A6" s="62"/>
      <c r="B6" s="62"/>
      <c r="C6" s="62"/>
      <c r="D6" s="62"/>
      <c r="E6" s="62"/>
      <c r="F6" s="62"/>
      <c r="G6" s="62"/>
      <c r="H6" s="62"/>
      <c r="I6" s="62"/>
      <c r="J6" s="62"/>
      <c r="K6" s="62" t="s">
        <v>173</v>
      </c>
      <c r="L6" s="62"/>
      <c r="M6" s="62"/>
      <c r="N6" s="62"/>
      <c r="O6" s="62"/>
      <c r="P6" s="62"/>
      <c r="Q6" s="62"/>
    </row>
    <row r="7" spans="1:17" ht="18.75">
      <c r="A7" s="62"/>
      <c r="B7" s="62"/>
      <c r="C7" s="62"/>
      <c r="D7" s="62"/>
      <c r="E7" s="62"/>
      <c r="F7" s="62"/>
      <c r="G7" s="62"/>
      <c r="H7" s="62"/>
      <c r="I7" s="62"/>
      <c r="J7" s="62"/>
      <c r="K7" s="62" t="s">
        <v>222</v>
      </c>
      <c r="L7" s="62"/>
      <c r="M7" s="62"/>
      <c r="N7" s="62"/>
      <c r="O7" s="62"/>
      <c r="P7" s="62"/>
      <c r="Q7" s="62"/>
    </row>
    <row r="8" spans="1:17" ht="12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:17" ht="18.75">
      <c r="A9" s="62"/>
      <c r="B9" s="62"/>
      <c r="C9" s="62"/>
      <c r="D9" s="62"/>
      <c r="E9" s="62"/>
      <c r="F9" s="62"/>
      <c r="G9" s="62"/>
      <c r="H9" s="62"/>
      <c r="I9" s="62"/>
      <c r="J9" s="62"/>
      <c r="K9" s="63" t="s">
        <v>0</v>
      </c>
      <c r="L9" s="62"/>
      <c r="M9" s="62"/>
      <c r="N9" s="62"/>
      <c r="O9" s="63"/>
      <c r="P9" s="63"/>
      <c r="Q9" s="63"/>
    </row>
    <row r="10" spans="1:17" ht="18.7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282" t="s">
        <v>3</v>
      </c>
      <c r="L10" s="282"/>
      <c r="M10" s="282"/>
      <c r="N10" s="282"/>
      <c r="O10" s="283"/>
      <c r="P10" s="283"/>
      <c r="Q10" s="283"/>
    </row>
    <row r="11" spans="1:17" ht="9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7" ht="38.2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284" t="s">
        <v>151</v>
      </c>
      <c r="L12" s="284"/>
      <c r="M12" s="284"/>
      <c r="N12" s="284"/>
      <c r="O12" s="285"/>
      <c r="P12" s="285"/>
      <c r="Q12" s="285"/>
    </row>
    <row r="13" spans="1:17" ht="19.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286" t="s">
        <v>4</v>
      </c>
      <c r="L13" s="286"/>
      <c r="M13" s="286"/>
      <c r="N13" s="286"/>
      <c r="O13" s="287"/>
      <c r="P13" s="288"/>
      <c r="Q13" s="288"/>
    </row>
    <row r="14" spans="1:17" ht="3" customHeight="1" hidden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3"/>
      <c r="L14" s="62"/>
      <c r="M14" s="63"/>
      <c r="N14" s="62"/>
      <c r="O14" s="62"/>
      <c r="P14" s="62"/>
      <c r="Q14" s="62"/>
    </row>
    <row r="15" spans="1:17" ht="44.25" customHeight="1">
      <c r="A15" s="64"/>
      <c r="B15" s="64"/>
      <c r="C15" s="64"/>
      <c r="D15" s="64"/>
      <c r="E15" s="64"/>
      <c r="F15" s="64"/>
      <c r="G15" s="64"/>
      <c r="H15" s="65"/>
      <c r="I15" s="65"/>
      <c r="J15" s="65"/>
      <c r="K15" s="323" t="s">
        <v>242</v>
      </c>
      <c r="L15" s="323"/>
      <c r="M15" s="323"/>
      <c r="N15" s="324" t="s">
        <v>5</v>
      </c>
      <c r="O15" s="325" t="s">
        <v>243</v>
      </c>
      <c r="P15" s="325"/>
      <c r="Q15" s="65"/>
    </row>
    <row r="16" spans="1:17" ht="18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5"/>
      <c r="L16" s="63"/>
      <c r="M16" s="66"/>
      <c r="N16" s="63"/>
      <c r="O16" s="63"/>
      <c r="P16" s="63"/>
      <c r="Q16" s="63"/>
    </row>
    <row r="17" spans="1:17" ht="99.7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5"/>
      <c r="L17" s="63"/>
      <c r="M17" s="63"/>
      <c r="N17" s="63"/>
      <c r="O17" s="63"/>
      <c r="P17" s="63"/>
      <c r="Q17" s="63"/>
    </row>
    <row r="18" spans="1:17" ht="18.75" hidden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5"/>
      <c r="L18" s="63"/>
      <c r="M18" s="63"/>
      <c r="N18" s="63"/>
      <c r="O18" s="63"/>
      <c r="P18" s="63"/>
      <c r="Q18" s="63"/>
    </row>
    <row r="19" spans="1:17" ht="18.75" hidden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  <row r="20" spans="1:17" ht="32.25" customHeight="1">
      <c r="A20" s="277" t="s">
        <v>9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</row>
    <row r="21" spans="1:17" ht="5.2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7" ht="34.5" customHeight="1">
      <c r="A22" s="277" t="s">
        <v>174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</row>
    <row r="23" spans="1:17" ht="43.5" customHeight="1">
      <c r="A23" s="68"/>
      <c r="B23" s="68"/>
      <c r="C23" s="68"/>
      <c r="D23" s="68"/>
      <c r="E23" s="294" t="s">
        <v>239</v>
      </c>
      <c r="F23" s="294"/>
      <c r="G23" s="294"/>
      <c r="H23" s="294"/>
      <c r="I23" s="294"/>
      <c r="J23" s="294"/>
      <c r="K23" s="294"/>
      <c r="L23" s="68"/>
      <c r="M23" s="68"/>
      <c r="N23" s="68"/>
      <c r="O23" s="68"/>
      <c r="P23" s="68"/>
      <c r="Q23" s="68"/>
    </row>
    <row r="24" spans="1:17" ht="31.5" customHeight="1">
      <c r="A24" s="278" t="s">
        <v>211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69"/>
      <c r="Q24" s="69"/>
    </row>
    <row r="25" spans="1:17" ht="20.25" customHeight="1">
      <c r="A25" s="293" t="s">
        <v>223</v>
      </c>
      <c r="B25" s="293"/>
      <c r="C25" s="293"/>
      <c r="D25" s="293"/>
      <c r="E25" s="293"/>
      <c r="F25" s="293"/>
      <c r="G25" s="293"/>
      <c r="H25" s="293"/>
      <c r="I25" s="64"/>
      <c r="J25" s="64"/>
      <c r="K25" s="64"/>
      <c r="L25" s="64"/>
      <c r="M25" s="64"/>
      <c r="N25" s="64"/>
      <c r="O25" s="64"/>
      <c r="P25" s="64"/>
      <c r="Q25" s="64"/>
    </row>
    <row r="26" spans="1:17" ht="12" customHeight="1">
      <c r="A26" s="70"/>
      <c r="B26" s="70"/>
      <c r="C26" s="70"/>
      <c r="D26" s="70"/>
      <c r="E26" s="70"/>
      <c r="F26" s="70"/>
      <c r="G26" s="70"/>
      <c r="H26" s="70"/>
      <c r="I26" s="64"/>
      <c r="J26" s="64"/>
      <c r="K26" s="64"/>
      <c r="L26" s="64"/>
      <c r="M26" s="64"/>
      <c r="N26" s="64"/>
      <c r="O26" s="64"/>
      <c r="P26" s="64"/>
      <c r="Q26" s="64"/>
    </row>
    <row r="27" spans="1:17" ht="24.75" customHeight="1">
      <c r="A27" s="70"/>
      <c r="B27" s="70"/>
      <c r="C27" s="70"/>
      <c r="D27" s="70"/>
      <c r="E27" s="70"/>
      <c r="F27" s="70"/>
      <c r="G27" s="70"/>
      <c r="H27" s="70"/>
      <c r="I27" s="64"/>
      <c r="J27" s="64"/>
      <c r="K27" s="64"/>
      <c r="L27" s="64"/>
      <c r="M27" s="64"/>
      <c r="N27" s="64"/>
      <c r="O27" s="64"/>
      <c r="P27" s="64"/>
      <c r="Q27" s="64"/>
    </row>
    <row r="28" spans="1:17" ht="34.5" customHeight="1">
      <c r="A28" s="289" t="s">
        <v>209</v>
      </c>
      <c r="B28" s="289"/>
      <c r="C28" s="289"/>
      <c r="D28" s="289"/>
      <c r="E28" s="289"/>
      <c r="F28" s="289"/>
      <c r="G28" s="289"/>
      <c r="H28" s="289"/>
      <c r="I28" s="289"/>
      <c r="J28" s="290"/>
      <c r="K28" s="290"/>
      <c r="L28" s="290"/>
      <c r="M28" s="290"/>
      <c r="N28" s="64"/>
      <c r="O28" s="64"/>
      <c r="P28" s="64"/>
      <c r="Q28" s="64"/>
    </row>
    <row r="29" spans="1:17" ht="18.75">
      <c r="A29" s="293" t="s">
        <v>224</v>
      </c>
      <c r="B29" s="293"/>
      <c r="C29" s="293"/>
      <c r="D29" s="293"/>
      <c r="E29" s="293"/>
      <c r="F29" s="293"/>
      <c r="G29" s="293"/>
      <c r="H29" s="293"/>
      <c r="I29" s="64"/>
      <c r="J29" s="64"/>
      <c r="K29" s="64"/>
      <c r="L29" s="64"/>
      <c r="M29" s="64"/>
      <c r="N29" s="64"/>
      <c r="O29" s="64"/>
      <c r="P29" s="64"/>
      <c r="Q29" s="64"/>
    </row>
    <row r="30" spans="1:17" ht="18.75">
      <c r="A30" s="70"/>
      <c r="B30" s="70"/>
      <c r="C30" s="70"/>
      <c r="D30" s="70"/>
      <c r="E30" s="70"/>
      <c r="F30" s="70"/>
      <c r="G30" s="70"/>
      <c r="H30" s="70"/>
      <c r="I30" s="64"/>
      <c r="J30" s="64"/>
      <c r="K30" s="64"/>
      <c r="L30" s="64"/>
      <c r="M30" s="64"/>
      <c r="N30" s="64"/>
      <c r="O30" s="64"/>
      <c r="P30" s="64"/>
      <c r="Q30" s="64"/>
    </row>
    <row r="31" spans="1:17" ht="31.5" customHeight="1">
      <c r="A31" s="70"/>
      <c r="B31" s="70"/>
      <c r="C31" s="70"/>
      <c r="D31" s="70"/>
      <c r="E31" s="70"/>
      <c r="F31" s="70"/>
      <c r="G31" s="70"/>
      <c r="H31" s="70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20.25">
      <c r="A32" s="291" t="s">
        <v>210</v>
      </c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</row>
    <row r="33" spans="1:17" ht="22.5" customHeight="1">
      <c r="A33" s="299" t="s">
        <v>225</v>
      </c>
      <c r="B33" s="299"/>
      <c r="C33" s="299"/>
      <c r="D33" s="299"/>
      <c r="E33" s="299"/>
      <c r="F33" s="299"/>
      <c r="G33" s="299"/>
      <c r="H33" s="300"/>
      <c r="I33" s="300"/>
      <c r="J33" s="300"/>
      <c r="K33" s="300"/>
      <c r="L33" s="300"/>
      <c r="M33" s="300"/>
      <c r="N33" s="300"/>
      <c r="O33" s="65"/>
      <c r="P33" s="65"/>
      <c r="Q33" s="65"/>
    </row>
    <row r="34" spans="1:17" ht="30" customHeight="1">
      <c r="A34" s="70"/>
      <c r="B34" s="70"/>
      <c r="C34" s="70"/>
      <c r="D34" s="70"/>
      <c r="E34" s="70"/>
      <c r="F34" s="70"/>
      <c r="G34" s="70"/>
      <c r="H34" s="70"/>
      <c r="I34" s="64"/>
      <c r="J34" s="64"/>
      <c r="K34" s="64"/>
      <c r="L34" s="64"/>
      <c r="M34" s="64"/>
      <c r="N34" s="64"/>
      <c r="O34" s="64"/>
      <c r="P34" s="64"/>
      <c r="Q34" s="64"/>
    </row>
    <row r="35" spans="1:17" ht="45" customHeight="1">
      <c r="A35" s="275" t="s">
        <v>241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301"/>
      <c r="P35" s="301"/>
      <c r="Q35" s="301"/>
    </row>
    <row r="36" spans="1:17" ht="54.75" customHeight="1">
      <c r="A36" s="275" t="s">
        <v>12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64"/>
      <c r="O36" s="64"/>
      <c r="P36" s="64"/>
      <c r="Q36" s="64"/>
    </row>
    <row r="37" spans="1:17" s="1" customFormat="1" ht="41.25" customHeight="1">
      <c r="A37" s="280" t="s">
        <v>179</v>
      </c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</row>
    <row r="38" spans="1:17" ht="77.25" customHeight="1">
      <c r="A38" s="326" t="s">
        <v>244</v>
      </c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</row>
    <row r="39" spans="1:20" ht="12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74"/>
      <c r="N39" s="74"/>
      <c r="O39" s="74"/>
      <c r="P39" s="74"/>
      <c r="Q39" s="74"/>
      <c r="R39" s="90"/>
      <c r="S39" s="90"/>
      <c r="T39" s="90"/>
    </row>
    <row r="40" spans="1:20" ht="39.75" customHeight="1">
      <c r="A40" s="73" t="s">
        <v>240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4"/>
      <c r="M40" s="74"/>
      <c r="N40" s="74"/>
      <c r="O40" s="74"/>
      <c r="P40" s="74"/>
      <c r="Q40" s="74"/>
      <c r="R40" s="90"/>
      <c r="S40" s="90"/>
      <c r="T40" s="90"/>
    </row>
    <row r="41" spans="1:20" ht="39.75" customHeight="1">
      <c r="A41" s="275" t="s">
        <v>226</v>
      </c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74"/>
      <c r="P41" s="74"/>
      <c r="Q41" s="74"/>
      <c r="R41" s="90"/>
      <c r="S41" s="90"/>
      <c r="T41" s="90"/>
    </row>
    <row r="42" spans="1:20" ht="39.75" customHeight="1">
      <c r="A42" s="93" t="s">
        <v>23</v>
      </c>
      <c r="B42" s="295" t="s">
        <v>227</v>
      </c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74"/>
      <c r="R42" s="90"/>
      <c r="S42" s="90"/>
      <c r="T42" s="90"/>
    </row>
    <row r="43" spans="1:20" ht="39.75" customHeight="1">
      <c r="A43" s="86">
        <v>1</v>
      </c>
      <c r="B43" s="222" t="s">
        <v>238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4"/>
      <c r="Q43" s="74"/>
      <c r="R43" s="90"/>
      <c r="S43" s="90"/>
      <c r="T43" s="90"/>
    </row>
    <row r="44" spans="1:20" ht="32.25" customHeight="1">
      <c r="A44" s="86">
        <v>2</v>
      </c>
      <c r="B44" s="225" t="s">
        <v>236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74"/>
      <c r="R44" s="90"/>
      <c r="S44" s="90"/>
      <c r="T44" s="90"/>
    </row>
    <row r="45" spans="1:20" ht="32.25" customHeight="1">
      <c r="A45" s="92" t="s">
        <v>183</v>
      </c>
      <c r="B45" s="225" t="s">
        <v>237</v>
      </c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65"/>
      <c r="R45" s="90"/>
      <c r="S45" s="90"/>
      <c r="T45" s="90"/>
    </row>
    <row r="46" spans="1:17" ht="44.25" customHeight="1">
      <c r="A46" s="275" t="s">
        <v>229</v>
      </c>
      <c r="B46" s="275"/>
      <c r="C46" s="275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</row>
    <row r="47" spans="1:18" ht="48" customHeight="1">
      <c r="A47" s="129" t="s">
        <v>175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2"/>
    </row>
    <row r="48" spans="1:18" ht="3.75" customHeight="1" hidden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"/>
    </row>
    <row r="49" spans="1:17" ht="57" customHeight="1">
      <c r="A49" s="279" t="s">
        <v>228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3"/>
      <c r="P49" s="23"/>
      <c r="Q49" s="23"/>
    </row>
    <row r="50" spans="1:17" ht="1.5" customHeight="1" hidden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23"/>
      <c r="L50" s="23"/>
      <c r="M50" s="23"/>
      <c r="N50" s="23"/>
      <c r="O50" s="23"/>
      <c r="P50" s="23"/>
      <c r="Q50" s="23"/>
    </row>
    <row r="51" spans="1:17" ht="23.25" customHeight="1">
      <c r="A51" s="72" t="s">
        <v>23</v>
      </c>
      <c r="B51" s="267" t="s">
        <v>176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268"/>
    </row>
    <row r="52" spans="1:17" ht="42" customHeight="1">
      <c r="A52" s="72">
        <v>1</v>
      </c>
      <c r="B52" s="267" t="s">
        <v>208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268"/>
    </row>
    <row r="53" spans="1:17" ht="33.75" customHeight="1">
      <c r="A53" s="72">
        <v>2</v>
      </c>
      <c r="B53" s="296" t="s">
        <v>215</v>
      </c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8"/>
    </row>
    <row r="54" spans="1:17" ht="39" customHeight="1">
      <c r="A54" s="275" t="s">
        <v>230</v>
      </c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</row>
    <row r="55" spans="1:17" ht="26.25" customHeight="1">
      <c r="A55" s="75"/>
      <c r="B55" s="75"/>
      <c r="C55" s="75"/>
      <c r="D55" s="75"/>
      <c r="E55" s="78"/>
      <c r="F55" s="78"/>
      <c r="G55" s="78"/>
      <c r="H55" s="70"/>
      <c r="I55" s="64"/>
      <c r="J55" s="64"/>
      <c r="K55" s="64"/>
      <c r="L55" s="64"/>
      <c r="M55" s="64"/>
      <c r="N55" s="64"/>
      <c r="O55" s="302" t="s">
        <v>75</v>
      </c>
      <c r="P55" s="302"/>
      <c r="Q55" s="64"/>
    </row>
    <row r="56" spans="1:17" ht="42" customHeight="1">
      <c r="A56" s="76" t="s">
        <v>23</v>
      </c>
      <c r="B56" s="134" t="s">
        <v>178</v>
      </c>
      <c r="C56" s="134"/>
      <c r="D56" s="134"/>
      <c r="E56" s="134"/>
      <c r="F56" s="134" t="s">
        <v>30</v>
      </c>
      <c r="G56" s="134"/>
      <c r="H56" s="134"/>
      <c r="I56" s="134"/>
      <c r="J56" s="267" t="s">
        <v>31</v>
      </c>
      <c r="K56" s="135"/>
      <c r="L56" s="135"/>
      <c r="M56" s="268"/>
      <c r="N56" s="134" t="s">
        <v>37</v>
      </c>
      <c r="O56" s="134"/>
      <c r="P56" s="134"/>
      <c r="Q56" s="134"/>
    </row>
    <row r="57" spans="1:17" ht="20.25" customHeight="1">
      <c r="A57" s="79">
        <v>1</v>
      </c>
      <c r="B57" s="303">
        <v>2</v>
      </c>
      <c r="C57" s="303"/>
      <c r="D57" s="303"/>
      <c r="E57" s="303"/>
      <c r="F57" s="303">
        <v>3</v>
      </c>
      <c r="G57" s="303"/>
      <c r="H57" s="303"/>
      <c r="I57" s="303"/>
      <c r="J57" s="235">
        <v>4</v>
      </c>
      <c r="K57" s="236"/>
      <c r="L57" s="236"/>
      <c r="M57" s="237"/>
      <c r="N57" s="303">
        <v>5</v>
      </c>
      <c r="O57" s="303"/>
      <c r="P57" s="303"/>
      <c r="Q57" s="303"/>
    </row>
    <row r="58" spans="1:17" ht="36" customHeight="1">
      <c r="A58" s="80" t="s">
        <v>181</v>
      </c>
      <c r="B58" s="272" t="s">
        <v>216</v>
      </c>
      <c r="C58" s="273"/>
      <c r="D58" s="273"/>
      <c r="E58" s="274"/>
      <c r="F58" s="276">
        <v>10700</v>
      </c>
      <c r="G58" s="276"/>
      <c r="H58" s="276"/>
      <c r="I58" s="276"/>
      <c r="J58" s="226">
        <v>0</v>
      </c>
      <c r="K58" s="227"/>
      <c r="L58" s="227"/>
      <c r="M58" s="228"/>
      <c r="N58" s="276">
        <f>F58+J58</f>
        <v>10700</v>
      </c>
      <c r="O58" s="276"/>
      <c r="P58" s="276"/>
      <c r="Q58" s="276"/>
    </row>
    <row r="59" spans="1:17" ht="30.75" customHeight="1">
      <c r="A59" s="80" t="s">
        <v>182</v>
      </c>
      <c r="B59" s="272" t="s">
        <v>217</v>
      </c>
      <c r="C59" s="273"/>
      <c r="D59" s="273"/>
      <c r="E59" s="274"/>
      <c r="F59" s="276">
        <v>29700</v>
      </c>
      <c r="G59" s="276"/>
      <c r="H59" s="276"/>
      <c r="I59" s="276"/>
      <c r="J59" s="226">
        <v>0</v>
      </c>
      <c r="K59" s="227"/>
      <c r="L59" s="227"/>
      <c r="M59" s="228"/>
      <c r="N59" s="276">
        <f>F59+J59</f>
        <v>29700</v>
      </c>
      <c r="O59" s="276"/>
      <c r="P59" s="276"/>
      <c r="Q59" s="276"/>
    </row>
    <row r="60" spans="1:17" ht="44.25" customHeight="1">
      <c r="A60" s="80" t="s">
        <v>183</v>
      </c>
      <c r="B60" s="272" t="s">
        <v>218</v>
      </c>
      <c r="C60" s="273"/>
      <c r="D60" s="273"/>
      <c r="E60" s="274"/>
      <c r="F60" s="276">
        <f>1176200+7000</f>
        <v>1183200</v>
      </c>
      <c r="G60" s="276"/>
      <c r="H60" s="276"/>
      <c r="I60" s="276"/>
      <c r="J60" s="226">
        <v>0</v>
      </c>
      <c r="K60" s="227"/>
      <c r="L60" s="227"/>
      <c r="M60" s="228"/>
      <c r="N60" s="276">
        <f>F60+J60</f>
        <v>1183200</v>
      </c>
      <c r="O60" s="276"/>
      <c r="P60" s="276"/>
      <c r="Q60" s="276"/>
    </row>
    <row r="61" spans="1:17" ht="37.5" customHeight="1">
      <c r="A61" s="80" t="s">
        <v>184</v>
      </c>
      <c r="B61" s="272" t="s">
        <v>219</v>
      </c>
      <c r="C61" s="273"/>
      <c r="D61" s="273"/>
      <c r="E61" s="274"/>
      <c r="F61" s="276">
        <f>11063994+527250+1258850</f>
        <v>12850094</v>
      </c>
      <c r="G61" s="276"/>
      <c r="H61" s="276"/>
      <c r="I61" s="276"/>
      <c r="J61" s="226">
        <v>0</v>
      </c>
      <c r="K61" s="227"/>
      <c r="L61" s="227"/>
      <c r="M61" s="228"/>
      <c r="N61" s="276">
        <f>F61+J61</f>
        <v>12850094</v>
      </c>
      <c r="O61" s="276"/>
      <c r="P61" s="276"/>
      <c r="Q61" s="276"/>
    </row>
    <row r="62" spans="1:17" ht="36.75" customHeight="1">
      <c r="A62" s="322" t="s">
        <v>37</v>
      </c>
      <c r="B62" s="322"/>
      <c r="C62" s="322"/>
      <c r="D62" s="322"/>
      <c r="E62" s="322"/>
      <c r="F62" s="240">
        <f>F58+F59+F60+F61</f>
        <v>14073694</v>
      </c>
      <c r="G62" s="256"/>
      <c r="H62" s="256"/>
      <c r="I62" s="256"/>
      <c r="J62" s="226">
        <v>0</v>
      </c>
      <c r="K62" s="227"/>
      <c r="L62" s="227"/>
      <c r="M62" s="228"/>
      <c r="N62" s="240">
        <f>F62+J62</f>
        <v>14073694</v>
      </c>
      <c r="O62" s="240"/>
      <c r="P62" s="240"/>
      <c r="Q62" s="240"/>
    </row>
    <row r="63" spans="1:17" ht="44.25" customHeight="1">
      <c r="A63" s="266" t="s">
        <v>231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64"/>
      <c r="Q63" s="81" t="s">
        <v>75</v>
      </c>
    </row>
    <row r="64" spans="1:17" ht="38.25" customHeight="1">
      <c r="A64" s="72" t="s">
        <v>23</v>
      </c>
      <c r="B64" s="267" t="s">
        <v>180</v>
      </c>
      <c r="C64" s="135"/>
      <c r="D64" s="268"/>
      <c r="E64" s="267" t="s">
        <v>30</v>
      </c>
      <c r="F64" s="135"/>
      <c r="G64" s="135"/>
      <c r="H64" s="135"/>
      <c r="I64" s="268"/>
      <c r="J64" s="134" t="s">
        <v>31</v>
      </c>
      <c r="K64" s="134"/>
      <c r="L64" s="134"/>
      <c r="M64" s="134"/>
      <c r="N64" s="134" t="s">
        <v>32</v>
      </c>
      <c r="O64" s="134"/>
      <c r="P64" s="134"/>
      <c r="Q64" s="134"/>
    </row>
    <row r="65" spans="1:17" ht="18.75" customHeight="1">
      <c r="A65" s="76">
        <v>1</v>
      </c>
      <c r="B65" s="134">
        <v>2</v>
      </c>
      <c r="C65" s="134"/>
      <c r="D65" s="134"/>
      <c r="E65" s="267">
        <v>3</v>
      </c>
      <c r="F65" s="135"/>
      <c r="G65" s="135"/>
      <c r="H65" s="135"/>
      <c r="I65" s="268"/>
      <c r="J65" s="134">
        <v>4</v>
      </c>
      <c r="K65" s="134"/>
      <c r="L65" s="134"/>
      <c r="M65" s="134"/>
      <c r="N65" s="134">
        <v>5</v>
      </c>
      <c r="O65" s="134"/>
      <c r="P65" s="134"/>
      <c r="Q65" s="134"/>
    </row>
    <row r="66" spans="1:17" ht="31.5" customHeight="1">
      <c r="A66" s="91">
        <v>1</v>
      </c>
      <c r="B66" s="235" t="s">
        <v>212</v>
      </c>
      <c r="C66" s="236"/>
      <c r="D66" s="237"/>
      <c r="E66" s="226">
        <f>12280594+527250+7000+1258850</f>
        <v>14073694</v>
      </c>
      <c r="F66" s="227"/>
      <c r="G66" s="227"/>
      <c r="H66" s="227"/>
      <c r="I66" s="228"/>
      <c r="J66" s="276">
        <v>0</v>
      </c>
      <c r="K66" s="276"/>
      <c r="L66" s="276"/>
      <c r="M66" s="276"/>
      <c r="N66" s="276">
        <f>E66+J66</f>
        <v>14073694</v>
      </c>
      <c r="O66" s="276"/>
      <c r="P66" s="276"/>
      <c r="Q66" s="276"/>
    </row>
    <row r="67" spans="1:17" ht="27" customHeight="1">
      <c r="A67" s="272" t="s">
        <v>37</v>
      </c>
      <c r="B67" s="273"/>
      <c r="C67" s="273"/>
      <c r="D67" s="274"/>
      <c r="E67" s="263">
        <f>E66</f>
        <v>14073694</v>
      </c>
      <c r="F67" s="264"/>
      <c r="G67" s="264"/>
      <c r="H67" s="264"/>
      <c r="I67" s="265"/>
      <c r="J67" s="304">
        <v>0</v>
      </c>
      <c r="K67" s="304"/>
      <c r="L67" s="304"/>
      <c r="M67" s="304"/>
      <c r="N67" s="304">
        <f>E67+J67</f>
        <v>14073694</v>
      </c>
      <c r="O67" s="304"/>
      <c r="P67" s="304"/>
      <c r="Q67" s="304"/>
    </row>
    <row r="68" spans="1:17" ht="12" customHeight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</row>
    <row r="69" spans="1:17" ht="36.75" customHeight="1">
      <c r="A69" s="266" t="s">
        <v>232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</row>
    <row r="70" spans="1:17" ht="24.75" customHeight="1" hidden="1">
      <c r="A70" s="70"/>
      <c r="B70" s="70"/>
      <c r="C70" s="70"/>
      <c r="D70" s="70"/>
      <c r="E70" s="65"/>
      <c r="F70" s="65"/>
      <c r="G70" s="65"/>
      <c r="H70" s="70"/>
      <c r="I70" s="64"/>
      <c r="J70" s="64"/>
      <c r="K70" s="64"/>
      <c r="L70" s="64"/>
      <c r="M70" s="64"/>
      <c r="N70" s="64"/>
      <c r="O70" s="64"/>
      <c r="P70" s="64"/>
      <c r="Q70" s="64"/>
    </row>
    <row r="71" spans="1:17" ht="39.75" customHeight="1">
      <c r="A71" s="76" t="s">
        <v>23</v>
      </c>
      <c r="B71" s="134" t="s">
        <v>185</v>
      </c>
      <c r="C71" s="134"/>
      <c r="D71" s="134"/>
      <c r="E71" s="76" t="s">
        <v>40</v>
      </c>
      <c r="F71" s="134" t="s">
        <v>41</v>
      </c>
      <c r="G71" s="134"/>
      <c r="H71" s="134"/>
      <c r="I71" s="134"/>
      <c r="J71" s="267" t="s">
        <v>30</v>
      </c>
      <c r="K71" s="135"/>
      <c r="L71" s="267" t="s">
        <v>31</v>
      </c>
      <c r="M71" s="135"/>
      <c r="N71" s="134" t="s">
        <v>37</v>
      </c>
      <c r="O71" s="134"/>
      <c r="P71" s="134"/>
      <c r="Q71" s="134"/>
    </row>
    <row r="72" spans="1:17" ht="22.5" customHeight="1">
      <c r="A72" s="76">
        <v>1</v>
      </c>
      <c r="B72" s="134">
        <v>2</v>
      </c>
      <c r="C72" s="134"/>
      <c r="D72" s="134"/>
      <c r="E72" s="82">
        <v>3</v>
      </c>
      <c r="F72" s="134">
        <v>4</v>
      </c>
      <c r="G72" s="134"/>
      <c r="H72" s="134"/>
      <c r="I72" s="134"/>
      <c r="J72" s="134">
        <v>5</v>
      </c>
      <c r="K72" s="134"/>
      <c r="L72" s="134">
        <v>6</v>
      </c>
      <c r="M72" s="134"/>
      <c r="N72" s="134">
        <v>7</v>
      </c>
      <c r="O72" s="134"/>
      <c r="P72" s="134"/>
      <c r="Q72" s="134"/>
    </row>
    <row r="73" spans="1:17" ht="48.75" customHeight="1">
      <c r="A73" s="84">
        <v>1</v>
      </c>
      <c r="B73" s="262" t="s">
        <v>186</v>
      </c>
      <c r="C73" s="262"/>
      <c r="D73" s="262"/>
      <c r="E73" s="8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</row>
    <row r="74" spans="1:17" ht="27.75" customHeight="1">
      <c r="A74" s="76"/>
      <c r="B74" s="316" t="s">
        <v>132</v>
      </c>
      <c r="C74" s="317"/>
      <c r="D74" s="318"/>
      <c r="E74" s="76" t="s">
        <v>75</v>
      </c>
      <c r="F74" s="134" t="s">
        <v>77</v>
      </c>
      <c r="G74" s="245"/>
      <c r="H74" s="245"/>
      <c r="I74" s="245"/>
      <c r="J74" s="240">
        <f>5168200+527250+1258850</f>
        <v>6954300</v>
      </c>
      <c r="K74" s="240"/>
      <c r="L74" s="240"/>
      <c r="M74" s="240"/>
      <c r="N74" s="240">
        <f>J74+L74</f>
        <v>6954300</v>
      </c>
      <c r="O74" s="240"/>
      <c r="P74" s="240"/>
      <c r="Q74" s="240"/>
    </row>
    <row r="75" spans="1:17" ht="27.75" customHeight="1">
      <c r="A75" s="76"/>
      <c r="B75" s="246" t="s">
        <v>84</v>
      </c>
      <c r="C75" s="246"/>
      <c r="D75" s="246"/>
      <c r="E75" s="76" t="s">
        <v>75</v>
      </c>
      <c r="F75" s="134" t="s">
        <v>77</v>
      </c>
      <c r="G75" s="245"/>
      <c r="H75" s="245"/>
      <c r="I75" s="245"/>
      <c r="J75" s="240">
        <v>199850</v>
      </c>
      <c r="K75" s="240"/>
      <c r="L75" s="240"/>
      <c r="M75" s="240"/>
      <c r="N75" s="240">
        <f aca="true" t="shared" si="0" ref="N75:N91">J75+L75</f>
        <v>199850</v>
      </c>
      <c r="O75" s="240"/>
      <c r="P75" s="240"/>
      <c r="Q75" s="240"/>
    </row>
    <row r="76" spans="1:17" ht="27" customHeight="1">
      <c r="A76" s="76"/>
      <c r="B76" s="246" t="s">
        <v>187</v>
      </c>
      <c r="C76" s="246"/>
      <c r="D76" s="246"/>
      <c r="E76" s="76" t="s">
        <v>75</v>
      </c>
      <c r="F76" s="134" t="s">
        <v>77</v>
      </c>
      <c r="G76" s="245"/>
      <c r="H76" s="245"/>
      <c r="I76" s="245"/>
      <c r="J76" s="240">
        <v>20940</v>
      </c>
      <c r="K76" s="240"/>
      <c r="L76" s="240"/>
      <c r="M76" s="240"/>
      <c r="N76" s="240">
        <f t="shared" si="0"/>
        <v>20940</v>
      </c>
      <c r="O76" s="240"/>
      <c r="P76" s="240"/>
      <c r="Q76" s="240"/>
    </row>
    <row r="77" spans="1:17" ht="24.75" customHeight="1">
      <c r="A77" s="76"/>
      <c r="B77" s="246" t="s">
        <v>133</v>
      </c>
      <c r="C77" s="246"/>
      <c r="D77" s="246"/>
      <c r="E77" s="76" t="s">
        <v>75</v>
      </c>
      <c r="F77" s="134" t="s">
        <v>77</v>
      </c>
      <c r="G77" s="245"/>
      <c r="H77" s="245"/>
      <c r="I77" s="245"/>
      <c r="J77" s="240">
        <v>4680</v>
      </c>
      <c r="K77" s="240"/>
      <c r="L77" s="240"/>
      <c r="M77" s="240"/>
      <c r="N77" s="240">
        <f t="shared" si="0"/>
        <v>4680</v>
      </c>
      <c r="O77" s="240"/>
      <c r="P77" s="240"/>
      <c r="Q77" s="240"/>
    </row>
    <row r="78" spans="1:17" ht="63.75" customHeight="1">
      <c r="A78" s="76"/>
      <c r="B78" s="246" t="s">
        <v>201</v>
      </c>
      <c r="C78" s="246"/>
      <c r="D78" s="246"/>
      <c r="E78" s="76" t="s">
        <v>75</v>
      </c>
      <c r="F78" s="134" t="s">
        <v>77</v>
      </c>
      <c r="G78" s="245"/>
      <c r="H78" s="245"/>
      <c r="I78" s="245"/>
      <c r="J78" s="240">
        <f>635600+7000</f>
        <v>642600</v>
      </c>
      <c r="K78" s="240"/>
      <c r="L78" s="240"/>
      <c r="M78" s="240"/>
      <c r="N78" s="240">
        <f t="shared" si="0"/>
        <v>642600</v>
      </c>
      <c r="O78" s="240"/>
      <c r="P78" s="240"/>
      <c r="Q78" s="240"/>
    </row>
    <row r="79" spans="1:17" ht="27" customHeight="1">
      <c r="A79" s="76"/>
      <c r="B79" s="246" t="s">
        <v>150</v>
      </c>
      <c r="C79" s="246"/>
      <c r="D79" s="246"/>
      <c r="E79" s="76" t="s">
        <v>75</v>
      </c>
      <c r="F79" s="134" t="s">
        <v>77</v>
      </c>
      <c r="G79" s="245"/>
      <c r="H79" s="245"/>
      <c r="I79" s="245"/>
      <c r="J79" s="240">
        <v>25020</v>
      </c>
      <c r="K79" s="240"/>
      <c r="L79" s="240"/>
      <c r="M79" s="240"/>
      <c r="N79" s="240">
        <f t="shared" si="0"/>
        <v>25020</v>
      </c>
      <c r="O79" s="240"/>
      <c r="P79" s="240"/>
      <c r="Q79" s="240"/>
    </row>
    <row r="80" spans="1:17" ht="39.75" customHeight="1">
      <c r="A80" s="76"/>
      <c r="B80" s="246" t="s">
        <v>200</v>
      </c>
      <c r="C80" s="246"/>
      <c r="D80" s="246"/>
      <c r="E80" s="76" t="s">
        <v>75</v>
      </c>
      <c r="F80" s="134" t="s">
        <v>77</v>
      </c>
      <c r="G80" s="245"/>
      <c r="H80" s="245"/>
      <c r="I80" s="245"/>
      <c r="J80" s="240">
        <v>123800</v>
      </c>
      <c r="K80" s="240"/>
      <c r="L80" s="240"/>
      <c r="M80" s="240"/>
      <c r="N80" s="240">
        <f t="shared" si="0"/>
        <v>123800</v>
      </c>
      <c r="O80" s="240"/>
      <c r="P80" s="240"/>
      <c r="Q80" s="240"/>
    </row>
    <row r="81" spans="1:17" ht="75.75" customHeight="1">
      <c r="A81" s="76"/>
      <c r="B81" s="246" t="s">
        <v>134</v>
      </c>
      <c r="C81" s="246"/>
      <c r="D81" s="246"/>
      <c r="E81" s="76" t="s">
        <v>75</v>
      </c>
      <c r="F81" s="134" t="s">
        <v>77</v>
      </c>
      <c r="G81" s="245"/>
      <c r="H81" s="245"/>
      <c r="I81" s="245"/>
      <c r="J81" s="240">
        <v>352300</v>
      </c>
      <c r="K81" s="240"/>
      <c r="L81" s="240"/>
      <c r="M81" s="240"/>
      <c r="N81" s="240">
        <f t="shared" si="0"/>
        <v>352300</v>
      </c>
      <c r="O81" s="240"/>
      <c r="P81" s="240"/>
      <c r="Q81" s="240"/>
    </row>
    <row r="82" spans="1:17" ht="45" customHeight="1">
      <c r="A82" s="76"/>
      <c r="B82" s="246" t="s">
        <v>85</v>
      </c>
      <c r="C82" s="246"/>
      <c r="D82" s="246"/>
      <c r="E82" s="76" t="s">
        <v>75</v>
      </c>
      <c r="F82" s="134" t="s">
        <v>77</v>
      </c>
      <c r="G82" s="245"/>
      <c r="H82" s="245"/>
      <c r="I82" s="245"/>
      <c r="J82" s="240">
        <v>3259308</v>
      </c>
      <c r="K82" s="240"/>
      <c r="L82" s="240"/>
      <c r="M82" s="240"/>
      <c r="N82" s="240">
        <f t="shared" si="0"/>
        <v>3259308</v>
      </c>
      <c r="O82" s="240"/>
      <c r="P82" s="240"/>
      <c r="Q82" s="240"/>
    </row>
    <row r="83" spans="1:17" ht="64.5" customHeight="1">
      <c r="A83" s="76"/>
      <c r="B83" s="246" t="s">
        <v>136</v>
      </c>
      <c r="C83" s="246"/>
      <c r="D83" s="246"/>
      <c r="E83" s="76" t="s">
        <v>75</v>
      </c>
      <c r="F83" s="134" t="s">
        <v>77</v>
      </c>
      <c r="G83" s="245"/>
      <c r="H83" s="245"/>
      <c r="I83" s="245"/>
      <c r="J83" s="240">
        <v>146916</v>
      </c>
      <c r="K83" s="240"/>
      <c r="L83" s="240"/>
      <c r="M83" s="240"/>
      <c r="N83" s="240">
        <f t="shared" si="0"/>
        <v>146916</v>
      </c>
      <c r="O83" s="240"/>
      <c r="P83" s="240"/>
      <c r="Q83" s="240"/>
    </row>
    <row r="84" spans="1:17" ht="40.5" customHeight="1">
      <c r="A84" s="76"/>
      <c r="B84" s="246" t="s">
        <v>137</v>
      </c>
      <c r="C84" s="246"/>
      <c r="D84" s="246"/>
      <c r="E84" s="76" t="s">
        <v>75</v>
      </c>
      <c r="F84" s="134" t="s">
        <v>77</v>
      </c>
      <c r="G84" s="245"/>
      <c r="H84" s="245"/>
      <c r="I84" s="245"/>
      <c r="J84" s="240">
        <v>5000</v>
      </c>
      <c r="K84" s="240"/>
      <c r="L84" s="240"/>
      <c r="M84" s="240"/>
      <c r="N84" s="240">
        <f t="shared" si="0"/>
        <v>5000</v>
      </c>
      <c r="O84" s="240"/>
      <c r="P84" s="240"/>
      <c r="Q84" s="240"/>
    </row>
    <row r="85" spans="1:17" ht="70.5" customHeight="1">
      <c r="A85" s="76"/>
      <c r="B85" s="246" t="s">
        <v>165</v>
      </c>
      <c r="C85" s="246"/>
      <c r="D85" s="246"/>
      <c r="E85" s="76" t="s">
        <v>75</v>
      </c>
      <c r="F85" s="134" t="s">
        <v>77</v>
      </c>
      <c r="G85" s="245"/>
      <c r="H85" s="245"/>
      <c r="I85" s="245"/>
      <c r="J85" s="240">
        <v>667680</v>
      </c>
      <c r="K85" s="240"/>
      <c r="L85" s="240"/>
      <c r="M85" s="240"/>
      <c r="N85" s="240">
        <f t="shared" si="0"/>
        <v>667680</v>
      </c>
      <c r="O85" s="240"/>
      <c r="P85" s="240"/>
      <c r="Q85" s="240"/>
    </row>
    <row r="86" spans="1:17" ht="119.25" customHeight="1">
      <c r="A86" s="76"/>
      <c r="B86" s="250" t="s">
        <v>166</v>
      </c>
      <c r="C86" s="251"/>
      <c r="D86" s="251"/>
      <c r="E86" s="76" t="s">
        <v>75</v>
      </c>
      <c r="F86" s="134" t="s">
        <v>77</v>
      </c>
      <c r="G86" s="245"/>
      <c r="H86" s="245"/>
      <c r="I86" s="245"/>
      <c r="J86" s="240">
        <v>40600</v>
      </c>
      <c r="K86" s="240"/>
      <c r="L86" s="240"/>
      <c r="M86" s="240"/>
      <c r="N86" s="240">
        <f t="shared" si="0"/>
        <v>40600</v>
      </c>
      <c r="O86" s="240"/>
      <c r="P86" s="240"/>
      <c r="Q86" s="240"/>
    </row>
    <row r="87" spans="1:17" ht="97.5" customHeight="1">
      <c r="A87" s="76"/>
      <c r="B87" s="253" t="s">
        <v>142</v>
      </c>
      <c r="C87" s="254"/>
      <c r="D87" s="255"/>
      <c r="E87" s="76" t="s">
        <v>75</v>
      </c>
      <c r="F87" s="134" t="s">
        <v>77</v>
      </c>
      <c r="G87" s="245"/>
      <c r="H87" s="245"/>
      <c r="I87" s="245"/>
      <c r="J87" s="240">
        <v>357600</v>
      </c>
      <c r="K87" s="240"/>
      <c r="L87" s="240"/>
      <c r="M87" s="240"/>
      <c r="N87" s="240">
        <f t="shared" si="0"/>
        <v>357600</v>
      </c>
      <c r="O87" s="240"/>
      <c r="P87" s="240"/>
      <c r="Q87" s="240"/>
    </row>
    <row r="88" spans="1:17" ht="83.25" customHeight="1">
      <c r="A88" s="76"/>
      <c r="B88" s="250" t="s">
        <v>167</v>
      </c>
      <c r="C88" s="251"/>
      <c r="D88" s="252"/>
      <c r="E88" s="76" t="s">
        <v>75</v>
      </c>
      <c r="F88" s="134" t="s">
        <v>77</v>
      </c>
      <c r="G88" s="245"/>
      <c r="H88" s="245"/>
      <c r="I88" s="245"/>
      <c r="J88" s="240">
        <v>43900</v>
      </c>
      <c r="K88" s="240"/>
      <c r="L88" s="240"/>
      <c r="M88" s="240"/>
      <c r="N88" s="240">
        <f t="shared" si="0"/>
        <v>43900</v>
      </c>
      <c r="O88" s="240"/>
      <c r="P88" s="240"/>
      <c r="Q88" s="240"/>
    </row>
    <row r="89" spans="1:17" ht="81.75" customHeight="1">
      <c r="A89" s="76"/>
      <c r="B89" s="250" t="s">
        <v>168</v>
      </c>
      <c r="C89" s="251"/>
      <c r="D89" s="252"/>
      <c r="E89" s="76" t="s">
        <v>75</v>
      </c>
      <c r="F89" s="134" t="s">
        <v>77</v>
      </c>
      <c r="G89" s="245"/>
      <c r="H89" s="245"/>
      <c r="I89" s="245"/>
      <c r="J89" s="240">
        <v>718500</v>
      </c>
      <c r="K89" s="240"/>
      <c r="L89" s="240"/>
      <c r="M89" s="240"/>
      <c r="N89" s="240">
        <f t="shared" si="0"/>
        <v>718500</v>
      </c>
      <c r="O89" s="240"/>
      <c r="P89" s="240"/>
      <c r="Q89" s="240"/>
    </row>
    <row r="90" spans="1:17" ht="48" customHeight="1">
      <c r="A90" s="76"/>
      <c r="B90" s="253" t="s">
        <v>169</v>
      </c>
      <c r="C90" s="253"/>
      <c r="D90" s="253"/>
      <c r="E90" s="76" t="s">
        <v>75</v>
      </c>
      <c r="F90" s="134" t="s">
        <v>77</v>
      </c>
      <c r="G90" s="245"/>
      <c r="H90" s="245"/>
      <c r="I90" s="245"/>
      <c r="J90" s="240">
        <v>500000</v>
      </c>
      <c r="K90" s="240"/>
      <c r="L90" s="240"/>
      <c r="M90" s="240"/>
      <c r="N90" s="240">
        <f t="shared" si="0"/>
        <v>500000</v>
      </c>
      <c r="O90" s="240"/>
      <c r="P90" s="240"/>
      <c r="Q90" s="240"/>
    </row>
    <row r="91" spans="1:17" ht="78" customHeight="1">
      <c r="A91" s="76"/>
      <c r="B91" s="253" t="s">
        <v>170</v>
      </c>
      <c r="C91" s="253"/>
      <c r="D91" s="253"/>
      <c r="E91" s="76" t="s">
        <v>75</v>
      </c>
      <c r="F91" s="134" t="s">
        <v>77</v>
      </c>
      <c r="G91" s="245"/>
      <c r="H91" s="245"/>
      <c r="I91" s="245"/>
      <c r="J91" s="240">
        <v>10700</v>
      </c>
      <c r="K91" s="240"/>
      <c r="L91" s="240"/>
      <c r="M91" s="240"/>
      <c r="N91" s="240">
        <f t="shared" si="0"/>
        <v>10700</v>
      </c>
      <c r="O91" s="240"/>
      <c r="P91" s="240"/>
      <c r="Q91" s="240"/>
    </row>
    <row r="92" spans="1:17" ht="34.5" customHeight="1">
      <c r="A92" s="84">
        <v>2</v>
      </c>
      <c r="B92" s="319" t="s">
        <v>188</v>
      </c>
      <c r="C92" s="320"/>
      <c r="D92" s="321"/>
      <c r="E92" s="85"/>
      <c r="F92" s="222"/>
      <c r="G92" s="223"/>
      <c r="H92" s="223"/>
      <c r="I92" s="224"/>
      <c r="J92" s="244"/>
      <c r="K92" s="244"/>
      <c r="L92" s="244"/>
      <c r="M92" s="244"/>
      <c r="N92" s="244"/>
      <c r="O92" s="244"/>
      <c r="P92" s="244"/>
      <c r="Q92" s="244"/>
    </row>
    <row r="93" spans="1:17" ht="30.75" customHeight="1">
      <c r="A93" s="84"/>
      <c r="B93" s="246" t="s">
        <v>86</v>
      </c>
      <c r="C93" s="271"/>
      <c r="D93" s="255"/>
      <c r="E93" s="85"/>
      <c r="F93" s="222"/>
      <c r="G93" s="223"/>
      <c r="H93" s="223"/>
      <c r="I93" s="224"/>
      <c r="J93" s="244"/>
      <c r="K93" s="244"/>
      <c r="L93" s="244"/>
      <c r="M93" s="244"/>
      <c r="N93" s="244"/>
      <c r="O93" s="244"/>
      <c r="P93" s="244"/>
      <c r="Q93" s="244"/>
    </row>
    <row r="94" spans="1:17" ht="26.25" customHeight="1">
      <c r="A94" s="84"/>
      <c r="B94" s="246" t="s">
        <v>192</v>
      </c>
      <c r="C94" s="246"/>
      <c r="D94" s="246"/>
      <c r="E94" s="86" t="s">
        <v>193</v>
      </c>
      <c r="F94" s="134" t="s">
        <v>77</v>
      </c>
      <c r="G94" s="245"/>
      <c r="H94" s="245"/>
      <c r="I94" s="245"/>
      <c r="J94" s="239">
        <f>J95+J96</f>
        <v>3768</v>
      </c>
      <c r="K94" s="239"/>
      <c r="L94" s="239"/>
      <c r="M94" s="239"/>
      <c r="N94" s="239">
        <f>J94+L94</f>
        <v>3768</v>
      </c>
      <c r="O94" s="239"/>
      <c r="P94" s="239"/>
      <c r="Q94" s="239"/>
    </row>
    <row r="95" spans="1:17" ht="26.25" customHeight="1">
      <c r="A95" s="84"/>
      <c r="B95" s="247" t="s">
        <v>194</v>
      </c>
      <c r="C95" s="248"/>
      <c r="D95" s="249"/>
      <c r="E95" s="89" t="s">
        <v>193</v>
      </c>
      <c r="F95" s="241" t="s">
        <v>77</v>
      </c>
      <c r="G95" s="242"/>
      <c r="H95" s="242"/>
      <c r="I95" s="242"/>
      <c r="J95" s="238">
        <f>2289+350</f>
        <v>2639</v>
      </c>
      <c r="K95" s="238"/>
      <c r="L95" s="238"/>
      <c r="M95" s="238"/>
      <c r="N95" s="238">
        <f>J95+L95</f>
        <v>2639</v>
      </c>
      <c r="O95" s="238"/>
      <c r="P95" s="238"/>
      <c r="Q95" s="238"/>
    </row>
    <row r="96" spans="1:17" ht="26.25" customHeight="1">
      <c r="A96" s="84"/>
      <c r="B96" s="247" t="s">
        <v>195</v>
      </c>
      <c r="C96" s="248"/>
      <c r="D96" s="249"/>
      <c r="E96" s="89" t="s">
        <v>193</v>
      </c>
      <c r="F96" s="241" t="s">
        <v>77</v>
      </c>
      <c r="G96" s="242"/>
      <c r="H96" s="242"/>
      <c r="I96" s="242"/>
      <c r="J96" s="238">
        <f>973+156</f>
        <v>1129</v>
      </c>
      <c r="K96" s="238"/>
      <c r="L96" s="238"/>
      <c r="M96" s="238"/>
      <c r="N96" s="238">
        <f>J96+L96</f>
        <v>1129</v>
      </c>
      <c r="O96" s="238"/>
      <c r="P96" s="238"/>
      <c r="Q96" s="238"/>
    </row>
    <row r="97" spans="1:17" ht="31.5" customHeight="1">
      <c r="A97" s="84"/>
      <c r="B97" s="246" t="s">
        <v>206</v>
      </c>
      <c r="C97" s="246"/>
      <c r="D97" s="246"/>
      <c r="E97" s="86" t="s">
        <v>147</v>
      </c>
      <c r="F97" s="134" t="s">
        <v>77</v>
      </c>
      <c r="G97" s="245"/>
      <c r="H97" s="245"/>
      <c r="I97" s="245"/>
      <c r="J97" s="239">
        <v>5710</v>
      </c>
      <c r="K97" s="239"/>
      <c r="L97" s="239"/>
      <c r="M97" s="239"/>
      <c r="N97" s="239">
        <f aca="true" t="shared" si="1" ref="N97:N125">J97+L97</f>
        <v>5710</v>
      </c>
      <c r="O97" s="239"/>
      <c r="P97" s="239"/>
      <c r="Q97" s="239"/>
    </row>
    <row r="98" spans="1:17" ht="28.5" customHeight="1">
      <c r="A98" s="84"/>
      <c r="B98" s="246" t="s">
        <v>207</v>
      </c>
      <c r="C98" s="246"/>
      <c r="D98" s="246"/>
      <c r="E98" s="86" t="s">
        <v>193</v>
      </c>
      <c r="F98" s="134" t="s">
        <v>77</v>
      </c>
      <c r="G98" s="245"/>
      <c r="H98" s="245"/>
      <c r="I98" s="245"/>
      <c r="J98" s="239">
        <f>J99+J100</f>
        <v>349</v>
      </c>
      <c r="K98" s="239"/>
      <c r="L98" s="239"/>
      <c r="M98" s="239"/>
      <c r="N98" s="239">
        <f t="shared" si="1"/>
        <v>349</v>
      </c>
      <c r="O98" s="239"/>
      <c r="P98" s="239"/>
      <c r="Q98" s="239"/>
    </row>
    <row r="99" spans="1:17" ht="23.25" customHeight="1">
      <c r="A99" s="84"/>
      <c r="B99" s="247" t="s">
        <v>194</v>
      </c>
      <c r="C99" s="248"/>
      <c r="D99" s="249"/>
      <c r="E99" s="89" t="s">
        <v>193</v>
      </c>
      <c r="F99" s="241" t="s">
        <v>77</v>
      </c>
      <c r="G99" s="242"/>
      <c r="H99" s="242"/>
      <c r="I99" s="242"/>
      <c r="J99" s="238">
        <v>140</v>
      </c>
      <c r="K99" s="238"/>
      <c r="L99" s="238"/>
      <c r="M99" s="238"/>
      <c r="N99" s="238">
        <f>J99+L99</f>
        <v>140</v>
      </c>
      <c r="O99" s="238"/>
      <c r="P99" s="238"/>
      <c r="Q99" s="238"/>
    </row>
    <row r="100" spans="1:17" ht="24.75" customHeight="1">
      <c r="A100" s="84"/>
      <c r="B100" s="247" t="s">
        <v>195</v>
      </c>
      <c r="C100" s="248"/>
      <c r="D100" s="249"/>
      <c r="E100" s="89" t="s">
        <v>193</v>
      </c>
      <c r="F100" s="241" t="s">
        <v>77</v>
      </c>
      <c r="G100" s="242"/>
      <c r="H100" s="242"/>
      <c r="I100" s="242"/>
      <c r="J100" s="238">
        <v>209</v>
      </c>
      <c r="K100" s="238"/>
      <c r="L100" s="238"/>
      <c r="M100" s="238"/>
      <c r="N100" s="238">
        <f>J100+L100</f>
        <v>209</v>
      </c>
      <c r="O100" s="238"/>
      <c r="P100" s="238"/>
      <c r="Q100" s="238"/>
    </row>
    <row r="101" spans="1:17" ht="27.75" customHeight="1">
      <c r="A101" s="84"/>
      <c r="B101" s="246" t="s">
        <v>196</v>
      </c>
      <c r="C101" s="246"/>
      <c r="D101" s="246"/>
      <c r="E101" s="86" t="s">
        <v>159</v>
      </c>
      <c r="F101" s="134" t="s">
        <v>77</v>
      </c>
      <c r="G101" s="245"/>
      <c r="H101" s="245"/>
      <c r="I101" s="245"/>
      <c r="J101" s="239">
        <f>J102+J103</f>
        <v>78</v>
      </c>
      <c r="K101" s="239"/>
      <c r="L101" s="239"/>
      <c r="M101" s="239"/>
      <c r="N101" s="239">
        <f t="shared" si="1"/>
        <v>78</v>
      </c>
      <c r="O101" s="239"/>
      <c r="P101" s="239"/>
      <c r="Q101" s="239"/>
    </row>
    <row r="102" spans="1:17" ht="27.75" customHeight="1">
      <c r="A102" s="84"/>
      <c r="B102" s="247" t="s">
        <v>194</v>
      </c>
      <c r="C102" s="248"/>
      <c r="D102" s="249"/>
      <c r="E102" s="89" t="s">
        <v>193</v>
      </c>
      <c r="F102" s="241" t="s">
        <v>77</v>
      </c>
      <c r="G102" s="242"/>
      <c r="H102" s="242"/>
      <c r="I102" s="242"/>
      <c r="J102" s="238">
        <v>10</v>
      </c>
      <c r="K102" s="238"/>
      <c r="L102" s="238"/>
      <c r="M102" s="238"/>
      <c r="N102" s="238">
        <f>J102+L102</f>
        <v>10</v>
      </c>
      <c r="O102" s="238"/>
      <c r="P102" s="238"/>
      <c r="Q102" s="238"/>
    </row>
    <row r="103" spans="1:17" ht="27.75" customHeight="1">
      <c r="A103" s="84"/>
      <c r="B103" s="247" t="s">
        <v>195</v>
      </c>
      <c r="C103" s="248"/>
      <c r="D103" s="249"/>
      <c r="E103" s="89" t="s">
        <v>193</v>
      </c>
      <c r="F103" s="241" t="s">
        <v>77</v>
      </c>
      <c r="G103" s="242"/>
      <c r="H103" s="242"/>
      <c r="I103" s="242"/>
      <c r="J103" s="238">
        <v>68</v>
      </c>
      <c r="K103" s="238"/>
      <c r="L103" s="238"/>
      <c r="M103" s="238"/>
      <c r="N103" s="238">
        <f>J103+L103</f>
        <v>68</v>
      </c>
      <c r="O103" s="238"/>
      <c r="P103" s="238"/>
      <c r="Q103" s="238"/>
    </row>
    <row r="104" spans="1:17" ht="27.75" customHeight="1">
      <c r="A104" s="84"/>
      <c r="B104" s="246" t="s">
        <v>88</v>
      </c>
      <c r="C104" s="246"/>
      <c r="D104" s="246"/>
      <c r="E104" s="76" t="s">
        <v>92</v>
      </c>
      <c r="F104" s="134" t="s">
        <v>77</v>
      </c>
      <c r="G104" s="245"/>
      <c r="H104" s="245"/>
      <c r="I104" s="245"/>
      <c r="J104" s="239">
        <v>21</v>
      </c>
      <c r="K104" s="239"/>
      <c r="L104" s="239"/>
      <c r="M104" s="239"/>
      <c r="N104" s="239">
        <f>J104+L104</f>
        <v>21</v>
      </c>
      <c r="O104" s="239"/>
      <c r="P104" s="239"/>
      <c r="Q104" s="239"/>
    </row>
    <row r="105" spans="1:17" ht="39.75" customHeight="1">
      <c r="A105" s="84"/>
      <c r="B105" s="246" t="s">
        <v>87</v>
      </c>
      <c r="C105" s="246"/>
      <c r="D105" s="246"/>
      <c r="E105" s="86" t="s">
        <v>159</v>
      </c>
      <c r="F105" s="134" t="s">
        <v>77</v>
      </c>
      <c r="G105" s="245"/>
      <c r="H105" s="245"/>
      <c r="I105" s="245"/>
      <c r="J105" s="239">
        <v>16</v>
      </c>
      <c r="K105" s="239"/>
      <c r="L105" s="239"/>
      <c r="M105" s="239"/>
      <c r="N105" s="239">
        <f t="shared" si="1"/>
        <v>16</v>
      </c>
      <c r="O105" s="239"/>
      <c r="P105" s="239"/>
      <c r="Q105" s="239"/>
    </row>
    <row r="106" spans="1:17" ht="79.5" customHeight="1">
      <c r="A106" s="84"/>
      <c r="B106" s="246" t="s">
        <v>134</v>
      </c>
      <c r="C106" s="246"/>
      <c r="D106" s="246"/>
      <c r="E106" s="86" t="s">
        <v>159</v>
      </c>
      <c r="F106" s="134" t="s">
        <v>77</v>
      </c>
      <c r="G106" s="245"/>
      <c r="H106" s="245"/>
      <c r="I106" s="245"/>
      <c r="J106" s="239">
        <v>179</v>
      </c>
      <c r="K106" s="239"/>
      <c r="L106" s="239"/>
      <c r="M106" s="239"/>
      <c r="N106" s="239">
        <f t="shared" si="1"/>
        <v>179</v>
      </c>
      <c r="O106" s="239"/>
      <c r="P106" s="239"/>
      <c r="Q106" s="239"/>
    </row>
    <row r="107" spans="1:17" ht="42" customHeight="1">
      <c r="A107" s="84"/>
      <c r="B107" s="246" t="s">
        <v>197</v>
      </c>
      <c r="C107" s="246"/>
      <c r="D107" s="246"/>
      <c r="E107" s="86" t="s">
        <v>158</v>
      </c>
      <c r="F107" s="134" t="s">
        <v>77</v>
      </c>
      <c r="G107" s="245"/>
      <c r="H107" s="245"/>
      <c r="I107" s="245"/>
      <c r="J107" s="239">
        <f>J108+J109</f>
        <v>14</v>
      </c>
      <c r="K107" s="239"/>
      <c r="L107" s="239"/>
      <c r="M107" s="239"/>
      <c r="N107" s="239">
        <f t="shared" si="1"/>
        <v>14</v>
      </c>
      <c r="O107" s="239"/>
      <c r="P107" s="239"/>
      <c r="Q107" s="239"/>
    </row>
    <row r="108" spans="1:17" ht="24.75" customHeight="1">
      <c r="A108" s="84"/>
      <c r="B108" s="247" t="s">
        <v>194</v>
      </c>
      <c r="C108" s="248"/>
      <c r="D108" s="249"/>
      <c r="E108" s="89" t="s">
        <v>193</v>
      </c>
      <c r="F108" s="241" t="s">
        <v>77</v>
      </c>
      <c r="G108" s="242"/>
      <c r="H108" s="242"/>
      <c r="I108" s="242"/>
      <c r="J108" s="238">
        <v>3</v>
      </c>
      <c r="K108" s="238"/>
      <c r="L108" s="238"/>
      <c r="M108" s="238"/>
      <c r="N108" s="238">
        <f>J108+L108</f>
        <v>3</v>
      </c>
      <c r="O108" s="238"/>
      <c r="P108" s="238"/>
      <c r="Q108" s="238"/>
    </row>
    <row r="109" spans="1:17" ht="23.25" customHeight="1">
      <c r="A109" s="84"/>
      <c r="B109" s="247" t="s">
        <v>195</v>
      </c>
      <c r="C109" s="248"/>
      <c r="D109" s="249"/>
      <c r="E109" s="89" t="s">
        <v>193</v>
      </c>
      <c r="F109" s="241" t="s">
        <v>77</v>
      </c>
      <c r="G109" s="242"/>
      <c r="H109" s="242"/>
      <c r="I109" s="242"/>
      <c r="J109" s="238">
        <v>11</v>
      </c>
      <c r="K109" s="238"/>
      <c r="L109" s="238"/>
      <c r="M109" s="238"/>
      <c r="N109" s="238">
        <f>J109+L109</f>
        <v>11</v>
      </c>
      <c r="O109" s="238"/>
      <c r="P109" s="238"/>
      <c r="Q109" s="238"/>
    </row>
    <row r="110" spans="1:17" ht="54.75" customHeight="1">
      <c r="A110" s="84"/>
      <c r="B110" s="246" t="s">
        <v>138</v>
      </c>
      <c r="C110" s="246"/>
      <c r="D110" s="246"/>
      <c r="E110" s="86" t="s">
        <v>153</v>
      </c>
      <c r="F110" s="134" t="s">
        <v>77</v>
      </c>
      <c r="G110" s="245"/>
      <c r="H110" s="245"/>
      <c r="I110" s="245"/>
      <c r="J110" s="239">
        <v>8</v>
      </c>
      <c r="K110" s="239"/>
      <c r="L110" s="239"/>
      <c r="M110" s="239"/>
      <c r="N110" s="239">
        <f t="shared" si="1"/>
        <v>8</v>
      </c>
      <c r="O110" s="239"/>
      <c r="P110" s="239"/>
      <c r="Q110" s="239"/>
    </row>
    <row r="111" spans="1:17" ht="69" customHeight="1">
      <c r="A111" s="84"/>
      <c r="B111" s="246" t="s">
        <v>198</v>
      </c>
      <c r="C111" s="246"/>
      <c r="D111" s="246"/>
      <c r="E111" s="86" t="s">
        <v>158</v>
      </c>
      <c r="F111" s="134" t="s">
        <v>77</v>
      </c>
      <c r="G111" s="245"/>
      <c r="H111" s="245"/>
      <c r="I111" s="245"/>
      <c r="J111" s="239">
        <f>J112+J113</f>
        <v>16</v>
      </c>
      <c r="K111" s="239"/>
      <c r="L111" s="239"/>
      <c r="M111" s="239"/>
      <c r="N111" s="239">
        <f t="shared" si="1"/>
        <v>16</v>
      </c>
      <c r="O111" s="239"/>
      <c r="P111" s="239"/>
      <c r="Q111" s="239"/>
    </row>
    <row r="112" spans="1:17" ht="28.5" customHeight="1">
      <c r="A112" s="84"/>
      <c r="B112" s="247" t="s">
        <v>194</v>
      </c>
      <c r="C112" s="248"/>
      <c r="D112" s="249"/>
      <c r="E112" s="89" t="s">
        <v>193</v>
      </c>
      <c r="F112" s="241" t="s">
        <v>77</v>
      </c>
      <c r="G112" s="242"/>
      <c r="H112" s="242"/>
      <c r="I112" s="242"/>
      <c r="J112" s="243">
        <v>4</v>
      </c>
      <c r="K112" s="243"/>
      <c r="L112" s="243"/>
      <c r="M112" s="243"/>
      <c r="N112" s="243">
        <f>J112+L112</f>
        <v>4</v>
      </c>
      <c r="O112" s="243"/>
      <c r="P112" s="243"/>
      <c r="Q112" s="243"/>
    </row>
    <row r="113" spans="1:17" ht="30.75" customHeight="1">
      <c r="A113" s="84"/>
      <c r="B113" s="247" t="s">
        <v>195</v>
      </c>
      <c r="C113" s="248"/>
      <c r="D113" s="249"/>
      <c r="E113" s="89" t="s">
        <v>193</v>
      </c>
      <c r="F113" s="241" t="s">
        <v>77</v>
      </c>
      <c r="G113" s="242"/>
      <c r="H113" s="242"/>
      <c r="I113" s="242"/>
      <c r="J113" s="243">
        <v>12</v>
      </c>
      <c r="K113" s="243"/>
      <c r="L113" s="243"/>
      <c r="M113" s="243"/>
      <c r="N113" s="243">
        <f>J113+L113</f>
        <v>12</v>
      </c>
      <c r="O113" s="243"/>
      <c r="P113" s="243"/>
      <c r="Q113" s="243"/>
    </row>
    <row r="114" spans="1:17" ht="48.75" customHeight="1">
      <c r="A114" s="84"/>
      <c r="B114" s="246" t="s">
        <v>199</v>
      </c>
      <c r="C114" s="246"/>
      <c r="D114" s="246"/>
      <c r="E114" s="86" t="s">
        <v>159</v>
      </c>
      <c r="F114" s="134" t="s">
        <v>77</v>
      </c>
      <c r="G114" s="245"/>
      <c r="H114" s="245"/>
      <c r="I114" s="245"/>
      <c r="J114" s="239">
        <f>J115+J116</f>
        <v>5</v>
      </c>
      <c r="K114" s="239"/>
      <c r="L114" s="239"/>
      <c r="M114" s="239"/>
      <c r="N114" s="239">
        <f t="shared" si="1"/>
        <v>5</v>
      </c>
      <c r="O114" s="239"/>
      <c r="P114" s="239"/>
      <c r="Q114" s="239"/>
    </row>
    <row r="115" spans="1:17" ht="23.25" customHeight="1">
      <c r="A115" s="84"/>
      <c r="B115" s="247" t="s">
        <v>194</v>
      </c>
      <c r="C115" s="248"/>
      <c r="D115" s="249"/>
      <c r="E115" s="89" t="s">
        <v>193</v>
      </c>
      <c r="F115" s="241" t="s">
        <v>77</v>
      </c>
      <c r="G115" s="242"/>
      <c r="H115" s="242"/>
      <c r="I115" s="242"/>
      <c r="J115" s="238">
        <v>4</v>
      </c>
      <c r="K115" s="238"/>
      <c r="L115" s="238"/>
      <c r="M115" s="238"/>
      <c r="N115" s="238">
        <f>J115+L115</f>
        <v>4</v>
      </c>
      <c r="O115" s="238"/>
      <c r="P115" s="238"/>
      <c r="Q115" s="238"/>
    </row>
    <row r="116" spans="1:17" ht="29.25" customHeight="1">
      <c r="A116" s="84"/>
      <c r="B116" s="247" t="s">
        <v>195</v>
      </c>
      <c r="C116" s="248"/>
      <c r="D116" s="249"/>
      <c r="E116" s="89" t="s">
        <v>193</v>
      </c>
      <c r="F116" s="241" t="s">
        <v>77</v>
      </c>
      <c r="G116" s="242"/>
      <c r="H116" s="242"/>
      <c r="I116" s="242"/>
      <c r="J116" s="238">
        <v>1</v>
      </c>
      <c r="K116" s="238"/>
      <c r="L116" s="238"/>
      <c r="M116" s="238"/>
      <c r="N116" s="238">
        <f>J116+L116</f>
        <v>1</v>
      </c>
      <c r="O116" s="238"/>
      <c r="P116" s="238"/>
      <c r="Q116" s="238"/>
    </row>
    <row r="117" spans="1:17" ht="75" customHeight="1">
      <c r="A117" s="84"/>
      <c r="B117" s="246" t="s">
        <v>136</v>
      </c>
      <c r="C117" s="246"/>
      <c r="D117" s="246"/>
      <c r="E117" s="86" t="s">
        <v>159</v>
      </c>
      <c r="F117" s="134" t="s">
        <v>77</v>
      </c>
      <c r="G117" s="245"/>
      <c r="H117" s="245"/>
      <c r="I117" s="245"/>
      <c r="J117" s="239">
        <v>7</v>
      </c>
      <c r="K117" s="239"/>
      <c r="L117" s="239"/>
      <c r="M117" s="239"/>
      <c r="N117" s="239">
        <f t="shared" si="1"/>
        <v>7</v>
      </c>
      <c r="O117" s="239"/>
      <c r="P117" s="239"/>
      <c r="Q117" s="239"/>
    </row>
    <row r="118" spans="1:17" ht="107.25" customHeight="1">
      <c r="A118" s="84"/>
      <c r="B118" s="253" t="s">
        <v>142</v>
      </c>
      <c r="C118" s="254"/>
      <c r="D118" s="255"/>
      <c r="E118" s="86" t="s">
        <v>159</v>
      </c>
      <c r="F118" s="134" t="s">
        <v>77</v>
      </c>
      <c r="G118" s="245"/>
      <c r="H118" s="245"/>
      <c r="I118" s="245"/>
      <c r="J118" s="239">
        <v>425</v>
      </c>
      <c r="K118" s="239"/>
      <c r="L118" s="239"/>
      <c r="M118" s="239"/>
      <c r="N118" s="239">
        <f t="shared" si="1"/>
        <v>425</v>
      </c>
      <c r="O118" s="239"/>
      <c r="P118" s="239"/>
      <c r="Q118" s="239"/>
    </row>
    <row r="119" spans="1:17" ht="127.5" customHeight="1">
      <c r="A119" s="84"/>
      <c r="B119" s="250" t="s">
        <v>152</v>
      </c>
      <c r="C119" s="251"/>
      <c r="D119" s="251"/>
      <c r="E119" s="86" t="s">
        <v>153</v>
      </c>
      <c r="F119" s="134" t="s">
        <v>77</v>
      </c>
      <c r="G119" s="245"/>
      <c r="H119" s="245"/>
      <c r="I119" s="245"/>
      <c r="J119" s="239">
        <v>4</v>
      </c>
      <c r="K119" s="239"/>
      <c r="L119" s="239"/>
      <c r="M119" s="239"/>
      <c r="N119" s="239">
        <f t="shared" si="1"/>
        <v>4</v>
      </c>
      <c r="O119" s="239"/>
      <c r="P119" s="239"/>
      <c r="Q119" s="239"/>
    </row>
    <row r="120" spans="1:17" ht="87" customHeight="1">
      <c r="A120" s="84"/>
      <c r="B120" s="250" t="s">
        <v>157</v>
      </c>
      <c r="C120" s="251"/>
      <c r="D120" s="252"/>
      <c r="E120" s="86" t="s">
        <v>153</v>
      </c>
      <c r="F120" s="134" t="s">
        <v>77</v>
      </c>
      <c r="G120" s="245"/>
      <c r="H120" s="245"/>
      <c r="I120" s="245"/>
      <c r="J120" s="239">
        <f>J121+J122</f>
        <v>38</v>
      </c>
      <c r="K120" s="239"/>
      <c r="L120" s="239"/>
      <c r="M120" s="239"/>
      <c r="N120" s="239">
        <f t="shared" si="1"/>
        <v>38</v>
      </c>
      <c r="O120" s="239"/>
      <c r="P120" s="239"/>
      <c r="Q120" s="239"/>
    </row>
    <row r="121" spans="1:17" ht="24.75" customHeight="1">
      <c r="A121" s="84"/>
      <c r="B121" s="247" t="s">
        <v>194</v>
      </c>
      <c r="C121" s="248"/>
      <c r="D121" s="249"/>
      <c r="E121" s="89" t="s">
        <v>193</v>
      </c>
      <c r="F121" s="241" t="s">
        <v>77</v>
      </c>
      <c r="G121" s="242"/>
      <c r="H121" s="242"/>
      <c r="I121" s="242"/>
      <c r="J121" s="238">
        <v>30</v>
      </c>
      <c r="K121" s="238"/>
      <c r="L121" s="238"/>
      <c r="M121" s="238"/>
      <c r="N121" s="238">
        <f>J121+L121</f>
        <v>30</v>
      </c>
      <c r="O121" s="238"/>
      <c r="P121" s="238"/>
      <c r="Q121" s="238"/>
    </row>
    <row r="122" spans="1:17" ht="33.75" customHeight="1">
      <c r="A122" s="84"/>
      <c r="B122" s="247" t="s">
        <v>195</v>
      </c>
      <c r="C122" s="248"/>
      <c r="D122" s="249"/>
      <c r="E122" s="89" t="s">
        <v>193</v>
      </c>
      <c r="F122" s="241" t="s">
        <v>77</v>
      </c>
      <c r="G122" s="242"/>
      <c r="H122" s="242"/>
      <c r="I122" s="242"/>
      <c r="J122" s="238">
        <v>8</v>
      </c>
      <c r="K122" s="238"/>
      <c r="L122" s="238"/>
      <c r="M122" s="238"/>
      <c r="N122" s="238">
        <f>J122+L122</f>
        <v>8</v>
      </c>
      <c r="O122" s="238"/>
      <c r="P122" s="238"/>
      <c r="Q122" s="238"/>
    </row>
    <row r="123" spans="1:17" ht="85.5" customHeight="1">
      <c r="A123" s="84"/>
      <c r="B123" s="250" t="s">
        <v>156</v>
      </c>
      <c r="C123" s="251"/>
      <c r="D123" s="252"/>
      <c r="E123" s="86" t="s">
        <v>153</v>
      </c>
      <c r="F123" s="134" t="s">
        <v>77</v>
      </c>
      <c r="G123" s="245"/>
      <c r="H123" s="245"/>
      <c r="I123" s="245"/>
      <c r="J123" s="239">
        <v>66</v>
      </c>
      <c r="K123" s="239"/>
      <c r="L123" s="239"/>
      <c r="M123" s="239"/>
      <c r="N123" s="239">
        <f t="shared" si="1"/>
        <v>66</v>
      </c>
      <c r="O123" s="239"/>
      <c r="P123" s="239"/>
      <c r="Q123" s="239"/>
    </row>
    <row r="124" spans="1:17" ht="51.75" customHeight="1">
      <c r="A124" s="84"/>
      <c r="B124" s="250" t="s">
        <v>155</v>
      </c>
      <c r="C124" s="251"/>
      <c r="D124" s="251"/>
      <c r="E124" s="86" t="s">
        <v>153</v>
      </c>
      <c r="F124" s="134" t="s">
        <v>77</v>
      </c>
      <c r="G124" s="245"/>
      <c r="H124" s="245"/>
      <c r="I124" s="245"/>
      <c r="J124" s="239">
        <v>1</v>
      </c>
      <c r="K124" s="239"/>
      <c r="L124" s="239"/>
      <c r="M124" s="239"/>
      <c r="N124" s="239">
        <f t="shared" si="1"/>
        <v>1</v>
      </c>
      <c r="O124" s="239"/>
      <c r="P124" s="239"/>
      <c r="Q124" s="239"/>
    </row>
    <row r="125" spans="1:17" ht="92.25" customHeight="1">
      <c r="A125" s="84"/>
      <c r="B125" s="253" t="s">
        <v>163</v>
      </c>
      <c r="C125" s="253"/>
      <c r="D125" s="253"/>
      <c r="E125" s="86" t="s">
        <v>153</v>
      </c>
      <c r="F125" s="134" t="s">
        <v>77</v>
      </c>
      <c r="G125" s="245"/>
      <c r="H125" s="245"/>
      <c r="I125" s="245"/>
      <c r="J125" s="239">
        <v>210</v>
      </c>
      <c r="K125" s="239"/>
      <c r="L125" s="239"/>
      <c r="M125" s="239"/>
      <c r="N125" s="239">
        <f t="shared" si="1"/>
        <v>210</v>
      </c>
      <c r="O125" s="239"/>
      <c r="P125" s="239"/>
      <c r="Q125" s="239"/>
    </row>
    <row r="126" spans="1:17" ht="27.75" customHeight="1">
      <c r="A126" s="84">
        <v>3</v>
      </c>
      <c r="B126" s="259" t="s">
        <v>189</v>
      </c>
      <c r="C126" s="260"/>
      <c r="D126" s="261"/>
      <c r="E126" s="85"/>
      <c r="F126" s="222"/>
      <c r="G126" s="223"/>
      <c r="H126" s="223"/>
      <c r="I126" s="224"/>
      <c r="J126" s="244"/>
      <c r="K126" s="244"/>
      <c r="L126" s="244"/>
      <c r="M126" s="244"/>
      <c r="N126" s="244"/>
      <c r="O126" s="244"/>
      <c r="P126" s="244"/>
      <c r="Q126" s="244"/>
    </row>
    <row r="127" spans="1:17" ht="44.25" customHeight="1">
      <c r="A127" s="84"/>
      <c r="B127" s="270" t="s">
        <v>202</v>
      </c>
      <c r="C127" s="271"/>
      <c r="D127" s="255"/>
      <c r="E127" s="76" t="s">
        <v>75</v>
      </c>
      <c r="F127" s="222" t="s">
        <v>91</v>
      </c>
      <c r="G127" s="223"/>
      <c r="H127" s="223"/>
      <c r="I127" s="224"/>
      <c r="J127" s="240">
        <f>J74/J94</f>
        <v>1845.6210191082803</v>
      </c>
      <c r="K127" s="240"/>
      <c r="L127" s="240"/>
      <c r="M127" s="240"/>
      <c r="N127" s="240">
        <f>J127+L127</f>
        <v>1845.6210191082803</v>
      </c>
      <c r="O127" s="240"/>
      <c r="P127" s="240"/>
      <c r="Q127" s="240"/>
    </row>
    <row r="128" spans="1:17" ht="23.25" customHeight="1">
      <c r="A128" s="84"/>
      <c r="B128" s="218" t="s">
        <v>203</v>
      </c>
      <c r="C128" s="219"/>
      <c r="D128" s="220"/>
      <c r="E128" s="79" t="s">
        <v>75</v>
      </c>
      <c r="F128" s="235" t="s">
        <v>91</v>
      </c>
      <c r="G128" s="236"/>
      <c r="H128" s="236"/>
      <c r="I128" s="237"/>
      <c r="J128" s="221">
        <v>1845.62</v>
      </c>
      <c r="K128" s="221"/>
      <c r="L128" s="221"/>
      <c r="M128" s="221"/>
      <c r="N128" s="221">
        <f>J128+L128</f>
        <v>1845.62</v>
      </c>
      <c r="O128" s="221"/>
      <c r="P128" s="221"/>
      <c r="Q128" s="221"/>
    </row>
    <row r="129" spans="1:17" ht="18.75" customHeight="1">
      <c r="A129" s="84"/>
      <c r="B129" s="218" t="s">
        <v>204</v>
      </c>
      <c r="C129" s="219"/>
      <c r="D129" s="220"/>
      <c r="E129" s="79" t="s">
        <v>75</v>
      </c>
      <c r="F129" s="235" t="s">
        <v>91</v>
      </c>
      <c r="G129" s="236"/>
      <c r="H129" s="236"/>
      <c r="I129" s="237"/>
      <c r="J129" s="221">
        <v>1845.62</v>
      </c>
      <c r="K129" s="221"/>
      <c r="L129" s="221"/>
      <c r="M129" s="221"/>
      <c r="N129" s="221">
        <f>J129+L129</f>
        <v>1845.62</v>
      </c>
      <c r="O129" s="221"/>
      <c r="P129" s="221"/>
      <c r="Q129" s="221"/>
    </row>
    <row r="130" spans="1:17" ht="30" customHeight="1">
      <c r="A130" s="84"/>
      <c r="B130" s="246" t="s">
        <v>144</v>
      </c>
      <c r="C130" s="271"/>
      <c r="D130" s="255"/>
      <c r="E130" s="76" t="s">
        <v>75</v>
      </c>
      <c r="F130" s="222" t="s">
        <v>91</v>
      </c>
      <c r="G130" s="223"/>
      <c r="H130" s="223"/>
      <c r="I130" s="224"/>
      <c r="J130" s="240">
        <f>J75/J97</f>
        <v>35</v>
      </c>
      <c r="K130" s="240"/>
      <c r="L130" s="240"/>
      <c r="M130" s="240"/>
      <c r="N130" s="240">
        <f aca="true" t="shared" si="2" ref="N130:N151">J130+L130</f>
        <v>35</v>
      </c>
      <c r="O130" s="240"/>
      <c r="P130" s="240"/>
      <c r="Q130" s="240"/>
    </row>
    <row r="131" spans="1:17" ht="32.25" customHeight="1">
      <c r="A131" s="84"/>
      <c r="B131" s="246" t="s">
        <v>146</v>
      </c>
      <c r="C131" s="246"/>
      <c r="D131" s="246"/>
      <c r="E131" s="76" t="s">
        <v>75</v>
      </c>
      <c r="F131" s="222" t="s">
        <v>91</v>
      </c>
      <c r="G131" s="223"/>
      <c r="H131" s="223"/>
      <c r="I131" s="224"/>
      <c r="J131" s="240">
        <f>J76/J98</f>
        <v>60</v>
      </c>
      <c r="K131" s="240"/>
      <c r="L131" s="240"/>
      <c r="M131" s="240"/>
      <c r="N131" s="240">
        <f t="shared" si="2"/>
        <v>60</v>
      </c>
      <c r="O131" s="240"/>
      <c r="P131" s="240"/>
      <c r="Q131" s="240"/>
    </row>
    <row r="132" spans="1:17" ht="40.5" customHeight="1">
      <c r="A132" s="84"/>
      <c r="B132" s="246" t="s">
        <v>89</v>
      </c>
      <c r="C132" s="246"/>
      <c r="D132" s="246"/>
      <c r="E132" s="76" t="s">
        <v>75</v>
      </c>
      <c r="F132" s="222" t="s">
        <v>91</v>
      </c>
      <c r="G132" s="223"/>
      <c r="H132" s="223"/>
      <c r="I132" s="224"/>
      <c r="J132" s="240">
        <f>J80/J105</f>
        <v>7737.5</v>
      </c>
      <c r="K132" s="240"/>
      <c r="L132" s="240"/>
      <c r="M132" s="240"/>
      <c r="N132" s="240">
        <f t="shared" si="2"/>
        <v>7737.5</v>
      </c>
      <c r="O132" s="240"/>
      <c r="P132" s="240"/>
      <c r="Q132" s="240"/>
    </row>
    <row r="133" spans="1:17" ht="78.75" customHeight="1">
      <c r="A133" s="84"/>
      <c r="B133" s="246" t="s">
        <v>139</v>
      </c>
      <c r="C133" s="246"/>
      <c r="D133" s="246"/>
      <c r="E133" s="76" t="s">
        <v>75</v>
      </c>
      <c r="F133" s="222" t="s">
        <v>91</v>
      </c>
      <c r="G133" s="223"/>
      <c r="H133" s="223"/>
      <c r="I133" s="224"/>
      <c r="J133" s="240">
        <f>J81/J106</f>
        <v>1968.1564245810057</v>
      </c>
      <c r="K133" s="240"/>
      <c r="L133" s="240"/>
      <c r="M133" s="240"/>
      <c r="N133" s="240">
        <f t="shared" si="2"/>
        <v>1968.1564245810057</v>
      </c>
      <c r="O133" s="240"/>
      <c r="P133" s="240"/>
      <c r="Q133" s="240"/>
    </row>
    <row r="134" spans="1:17" ht="57.75" customHeight="1">
      <c r="A134" s="84"/>
      <c r="B134" s="246" t="s">
        <v>90</v>
      </c>
      <c r="C134" s="246"/>
      <c r="D134" s="246"/>
      <c r="E134" s="76" t="s">
        <v>75</v>
      </c>
      <c r="F134" s="222" t="s">
        <v>91</v>
      </c>
      <c r="G134" s="223"/>
      <c r="H134" s="223"/>
      <c r="I134" s="224"/>
      <c r="J134" s="240">
        <v>232807.68</v>
      </c>
      <c r="K134" s="240"/>
      <c r="L134" s="240"/>
      <c r="M134" s="240"/>
      <c r="N134" s="240">
        <f t="shared" si="2"/>
        <v>232807.68</v>
      </c>
      <c r="O134" s="240"/>
      <c r="P134" s="240"/>
      <c r="Q134" s="240"/>
    </row>
    <row r="135" spans="1:17" ht="27.75" customHeight="1">
      <c r="A135" s="84"/>
      <c r="B135" s="218" t="s">
        <v>203</v>
      </c>
      <c r="C135" s="219"/>
      <c r="D135" s="220"/>
      <c r="E135" s="79" t="s">
        <v>75</v>
      </c>
      <c r="F135" s="235" t="s">
        <v>91</v>
      </c>
      <c r="G135" s="236"/>
      <c r="H135" s="236"/>
      <c r="I135" s="237"/>
      <c r="J135" s="221">
        <v>232807.68</v>
      </c>
      <c r="K135" s="221"/>
      <c r="L135" s="221"/>
      <c r="M135" s="221"/>
      <c r="N135" s="221">
        <f>J135+L135</f>
        <v>232807.68</v>
      </c>
      <c r="O135" s="221"/>
      <c r="P135" s="221"/>
      <c r="Q135" s="221"/>
    </row>
    <row r="136" spans="1:17" ht="25.5" customHeight="1">
      <c r="A136" s="84"/>
      <c r="B136" s="218" t="s">
        <v>204</v>
      </c>
      <c r="C136" s="219"/>
      <c r="D136" s="220"/>
      <c r="E136" s="79" t="s">
        <v>75</v>
      </c>
      <c r="F136" s="235" t="s">
        <v>91</v>
      </c>
      <c r="G136" s="236"/>
      <c r="H136" s="236"/>
      <c r="I136" s="237"/>
      <c r="J136" s="221">
        <v>232807.68</v>
      </c>
      <c r="K136" s="221"/>
      <c r="L136" s="221"/>
      <c r="M136" s="221"/>
      <c r="N136" s="221">
        <f>J136+L136</f>
        <v>232807.68</v>
      </c>
      <c r="O136" s="221"/>
      <c r="P136" s="221"/>
      <c r="Q136" s="221"/>
    </row>
    <row r="137" spans="1:17" ht="60.75" customHeight="1">
      <c r="A137" s="84"/>
      <c r="B137" s="246" t="s">
        <v>131</v>
      </c>
      <c r="C137" s="246"/>
      <c r="D137" s="246"/>
      <c r="E137" s="76" t="s">
        <v>75</v>
      </c>
      <c r="F137" s="222" t="s">
        <v>91</v>
      </c>
      <c r="G137" s="223"/>
      <c r="H137" s="223"/>
      <c r="I137" s="224"/>
      <c r="J137" s="240">
        <f>J85/J111</f>
        <v>41730</v>
      </c>
      <c r="K137" s="240"/>
      <c r="L137" s="240"/>
      <c r="M137" s="240"/>
      <c r="N137" s="240">
        <f t="shared" si="2"/>
        <v>41730</v>
      </c>
      <c r="O137" s="240"/>
      <c r="P137" s="240"/>
      <c r="Q137" s="240"/>
    </row>
    <row r="138" spans="1:17" ht="27.75" customHeight="1">
      <c r="A138" s="84"/>
      <c r="B138" s="218" t="s">
        <v>203</v>
      </c>
      <c r="C138" s="219"/>
      <c r="D138" s="220"/>
      <c r="E138" s="79" t="s">
        <v>75</v>
      </c>
      <c r="F138" s="235" t="s">
        <v>91</v>
      </c>
      <c r="G138" s="236"/>
      <c r="H138" s="236"/>
      <c r="I138" s="237"/>
      <c r="J138" s="221">
        <v>41730</v>
      </c>
      <c r="K138" s="221"/>
      <c r="L138" s="221"/>
      <c r="M138" s="221"/>
      <c r="N138" s="221">
        <f>J138+L138</f>
        <v>41730</v>
      </c>
      <c r="O138" s="221"/>
      <c r="P138" s="221"/>
      <c r="Q138" s="221"/>
    </row>
    <row r="139" spans="1:17" ht="28.5" customHeight="1">
      <c r="A139" s="84"/>
      <c r="B139" s="218" t="s">
        <v>204</v>
      </c>
      <c r="C139" s="219"/>
      <c r="D139" s="220"/>
      <c r="E139" s="79" t="s">
        <v>75</v>
      </c>
      <c r="F139" s="235" t="s">
        <v>91</v>
      </c>
      <c r="G139" s="236"/>
      <c r="H139" s="236"/>
      <c r="I139" s="237"/>
      <c r="J139" s="221">
        <v>41730</v>
      </c>
      <c r="K139" s="221"/>
      <c r="L139" s="221"/>
      <c r="M139" s="221"/>
      <c r="N139" s="221">
        <f>J139+L139</f>
        <v>41730</v>
      </c>
      <c r="O139" s="221"/>
      <c r="P139" s="221"/>
      <c r="Q139" s="221"/>
    </row>
    <row r="140" spans="1:17" ht="57" customHeight="1">
      <c r="A140" s="84"/>
      <c r="B140" s="246" t="s">
        <v>140</v>
      </c>
      <c r="C140" s="246"/>
      <c r="D140" s="246"/>
      <c r="E140" s="76" t="s">
        <v>75</v>
      </c>
      <c r="F140" s="222" t="s">
        <v>91</v>
      </c>
      <c r="G140" s="223"/>
      <c r="H140" s="223"/>
      <c r="I140" s="224"/>
      <c r="J140" s="240">
        <f>J84/J114</f>
        <v>1000</v>
      </c>
      <c r="K140" s="240"/>
      <c r="L140" s="240"/>
      <c r="M140" s="240"/>
      <c r="N140" s="240">
        <f t="shared" si="2"/>
        <v>1000</v>
      </c>
      <c r="O140" s="240"/>
      <c r="P140" s="240"/>
      <c r="Q140" s="240"/>
    </row>
    <row r="141" spans="1:17" ht="21" customHeight="1">
      <c r="A141" s="84"/>
      <c r="B141" s="218" t="s">
        <v>203</v>
      </c>
      <c r="C141" s="219"/>
      <c r="D141" s="220"/>
      <c r="E141" s="79" t="s">
        <v>75</v>
      </c>
      <c r="F141" s="235" t="s">
        <v>91</v>
      </c>
      <c r="G141" s="236"/>
      <c r="H141" s="236"/>
      <c r="I141" s="237"/>
      <c r="J141" s="221">
        <v>1000</v>
      </c>
      <c r="K141" s="221"/>
      <c r="L141" s="221"/>
      <c r="M141" s="221"/>
      <c r="N141" s="221">
        <f>J141+L141</f>
        <v>1000</v>
      </c>
      <c r="O141" s="221"/>
      <c r="P141" s="221"/>
      <c r="Q141" s="221"/>
    </row>
    <row r="142" spans="1:17" ht="21.75" customHeight="1">
      <c r="A142" s="84"/>
      <c r="B142" s="218" t="s">
        <v>204</v>
      </c>
      <c r="C142" s="219"/>
      <c r="D142" s="220"/>
      <c r="E142" s="79" t="s">
        <v>75</v>
      </c>
      <c r="F142" s="235" t="s">
        <v>91</v>
      </c>
      <c r="G142" s="236"/>
      <c r="H142" s="236"/>
      <c r="I142" s="237"/>
      <c r="J142" s="221">
        <v>1000</v>
      </c>
      <c r="K142" s="221"/>
      <c r="L142" s="221"/>
      <c r="M142" s="221"/>
      <c r="N142" s="221">
        <f>J142+L142</f>
        <v>1000</v>
      </c>
      <c r="O142" s="221"/>
      <c r="P142" s="221"/>
      <c r="Q142" s="221"/>
    </row>
    <row r="143" spans="1:17" ht="60.75" customHeight="1">
      <c r="A143" s="84"/>
      <c r="B143" s="246" t="s">
        <v>141</v>
      </c>
      <c r="C143" s="246"/>
      <c r="D143" s="246"/>
      <c r="E143" s="76" t="s">
        <v>75</v>
      </c>
      <c r="F143" s="222" t="s">
        <v>91</v>
      </c>
      <c r="G143" s="223"/>
      <c r="H143" s="223"/>
      <c r="I143" s="224"/>
      <c r="J143" s="240">
        <f>J83/J117</f>
        <v>20988</v>
      </c>
      <c r="K143" s="240"/>
      <c r="L143" s="240"/>
      <c r="M143" s="240"/>
      <c r="N143" s="240">
        <f t="shared" si="2"/>
        <v>20988</v>
      </c>
      <c r="O143" s="240"/>
      <c r="P143" s="240"/>
      <c r="Q143" s="240"/>
    </row>
    <row r="144" spans="1:17" ht="30.75" customHeight="1">
      <c r="A144" s="84"/>
      <c r="B144" s="246" t="s">
        <v>160</v>
      </c>
      <c r="C144" s="271"/>
      <c r="D144" s="255"/>
      <c r="E144" s="76" t="s">
        <v>75</v>
      </c>
      <c r="F144" s="222" t="s">
        <v>91</v>
      </c>
      <c r="G144" s="223"/>
      <c r="H144" s="223"/>
      <c r="I144" s="224"/>
      <c r="J144" s="240">
        <f>J89/J123</f>
        <v>10886.363636363636</v>
      </c>
      <c r="K144" s="240"/>
      <c r="L144" s="240"/>
      <c r="M144" s="240"/>
      <c r="N144" s="240">
        <f t="shared" si="2"/>
        <v>10886.363636363636</v>
      </c>
      <c r="O144" s="240"/>
      <c r="P144" s="240"/>
      <c r="Q144" s="240"/>
    </row>
    <row r="145" spans="1:17" ht="39.75" customHeight="1">
      <c r="A145" s="84"/>
      <c r="B145" s="258" t="s">
        <v>135</v>
      </c>
      <c r="C145" s="258"/>
      <c r="D145" s="258"/>
      <c r="E145" s="76" t="s">
        <v>75</v>
      </c>
      <c r="F145" s="222" t="s">
        <v>91</v>
      </c>
      <c r="G145" s="223"/>
      <c r="H145" s="223"/>
      <c r="I145" s="224"/>
      <c r="J145" s="240">
        <f>J78/J110</f>
        <v>80325</v>
      </c>
      <c r="K145" s="240"/>
      <c r="L145" s="240"/>
      <c r="M145" s="240"/>
      <c r="N145" s="240">
        <f t="shared" si="2"/>
        <v>80325</v>
      </c>
      <c r="O145" s="240"/>
      <c r="P145" s="240"/>
      <c r="Q145" s="240"/>
    </row>
    <row r="146" spans="1:17" ht="28.5" customHeight="1">
      <c r="A146" s="84"/>
      <c r="B146" s="258" t="s">
        <v>145</v>
      </c>
      <c r="C146" s="258"/>
      <c r="D146" s="258"/>
      <c r="E146" s="76" t="s">
        <v>75</v>
      </c>
      <c r="F146" s="222" t="s">
        <v>91</v>
      </c>
      <c r="G146" s="223"/>
      <c r="H146" s="223"/>
      <c r="I146" s="224"/>
      <c r="J146" s="240">
        <f>J77/J101</f>
        <v>60</v>
      </c>
      <c r="K146" s="240"/>
      <c r="L146" s="240"/>
      <c r="M146" s="240"/>
      <c r="N146" s="240">
        <f t="shared" si="2"/>
        <v>60</v>
      </c>
      <c r="O146" s="240"/>
      <c r="P146" s="240"/>
      <c r="Q146" s="240"/>
    </row>
    <row r="147" spans="1:17" ht="81" customHeight="1">
      <c r="A147" s="84"/>
      <c r="B147" s="258" t="s">
        <v>143</v>
      </c>
      <c r="C147" s="258"/>
      <c r="D147" s="258"/>
      <c r="E147" s="76" t="s">
        <v>75</v>
      </c>
      <c r="F147" s="222" t="s">
        <v>91</v>
      </c>
      <c r="G147" s="223"/>
      <c r="H147" s="223"/>
      <c r="I147" s="224"/>
      <c r="J147" s="240">
        <f>J87/J118</f>
        <v>841.4117647058823</v>
      </c>
      <c r="K147" s="240"/>
      <c r="L147" s="240"/>
      <c r="M147" s="240"/>
      <c r="N147" s="240">
        <f t="shared" si="2"/>
        <v>841.4117647058823</v>
      </c>
      <c r="O147" s="240"/>
      <c r="P147" s="240"/>
      <c r="Q147" s="240"/>
    </row>
    <row r="148" spans="1:17" ht="45" customHeight="1">
      <c r="A148" s="84"/>
      <c r="B148" s="313" t="s">
        <v>161</v>
      </c>
      <c r="C148" s="314"/>
      <c r="D148" s="315"/>
      <c r="E148" s="76" t="s">
        <v>75</v>
      </c>
      <c r="F148" s="222" t="s">
        <v>91</v>
      </c>
      <c r="G148" s="223"/>
      <c r="H148" s="223"/>
      <c r="I148" s="224"/>
      <c r="J148" s="240">
        <f>J88/J120</f>
        <v>1155.2631578947369</v>
      </c>
      <c r="K148" s="240"/>
      <c r="L148" s="240"/>
      <c r="M148" s="240"/>
      <c r="N148" s="240">
        <f t="shared" si="2"/>
        <v>1155.2631578947369</v>
      </c>
      <c r="O148" s="240"/>
      <c r="P148" s="240"/>
      <c r="Q148" s="240"/>
    </row>
    <row r="149" spans="1:17" ht="121.5" customHeight="1">
      <c r="A149" s="84"/>
      <c r="B149" s="250" t="s">
        <v>154</v>
      </c>
      <c r="C149" s="251"/>
      <c r="D149" s="251"/>
      <c r="E149" s="76" t="s">
        <v>75</v>
      </c>
      <c r="F149" s="222" t="s">
        <v>91</v>
      </c>
      <c r="G149" s="223"/>
      <c r="H149" s="223"/>
      <c r="I149" s="224"/>
      <c r="J149" s="240">
        <f>J86/J119</f>
        <v>10150</v>
      </c>
      <c r="K149" s="240"/>
      <c r="L149" s="240"/>
      <c r="M149" s="240"/>
      <c r="N149" s="240">
        <f t="shared" si="2"/>
        <v>10150</v>
      </c>
      <c r="O149" s="240"/>
      <c r="P149" s="240"/>
      <c r="Q149" s="240"/>
    </row>
    <row r="150" spans="1:17" ht="42" customHeight="1">
      <c r="A150" s="84"/>
      <c r="B150" s="250" t="s">
        <v>205</v>
      </c>
      <c r="C150" s="251"/>
      <c r="D150" s="252"/>
      <c r="E150" s="76" t="s">
        <v>75</v>
      </c>
      <c r="F150" s="222" t="s">
        <v>91</v>
      </c>
      <c r="G150" s="223"/>
      <c r="H150" s="223"/>
      <c r="I150" s="224"/>
      <c r="J150" s="240">
        <f>J90/J124</f>
        <v>500000</v>
      </c>
      <c r="K150" s="240"/>
      <c r="L150" s="240"/>
      <c r="M150" s="240"/>
      <c r="N150" s="240">
        <f>J150+L150</f>
        <v>500000</v>
      </c>
      <c r="O150" s="240"/>
      <c r="P150" s="240"/>
      <c r="Q150" s="240"/>
    </row>
    <row r="151" spans="1:17" ht="78.75" customHeight="1">
      <c r="A151" s="84"/>
      <c r="B151" s="250" t="s">
        <v>164</v>
      </c>
      <c r="C151" s="251"/>
      <c r="D151" s="251"/>
      <c r="E151" s="76" t="s">
        <v>75</v>
      </c>
      <c r="F151" s="222" t="s">
        <v>91</v>
      </c>
      <c r="G151" s="223"/>
      <c r="H151" s="223"/>
      <c r="I151" s="224"/>
      <c r="J151" s="240">
        <f>J91/J125</f>
        <v>50.95238095238095</v>
      </c>
      <c r="K151" s="240"/>
      <c r="L151" s="240"/>
      <c r="M151" s="240"/>
      <c r="N151" s="240">
        <f t="shared" si="2"/>
        <v>50.95238095238095</v>
      </c>
      <c r="O151" s="240"/>
      <c r="P151" s="240"/>
      <c r="Q151" s="240"/>
    </row>
    <row r="152" spans="1:17" ht="24.75" customHeight="1">
      <c r="A152" s="84">
        <v>4</v>
      </c>
      <c r="B152" s="256" t="s">
        <v>190</v>
      </c>
      <c r="C152" s="256"/>
      <c r="D152" s="257"/>
      <c r="E152" s="85"/>
      <c r="F152" s="222"/>
      <c r="G152" s="223"/>
      <c r="H152" s="223"/>
      <c r="I152" s="224"/>
      <c r="J152" s="256"/>
      <c r="K152" s="256"/>
      <c r="L152" s="256"/>
      <c r="M152" s="256"/>
      <c r="N152" s="256"/>
      <c r="O152" s="256"/>
      <c r="P152" s="256"/>
      <c r="Q152" s="256"/>
    </row>
    <row r="153" spans="1:17" ht="45" customHeight="1">
      <c r="A153" s="84"/>
      <c r="B153" s="269" t="s">
        <v>148</v>
      </c>
      <c r="C153" s="269"/>
      <c r="D153" s="269"/>
      <c r="E153" s="86" t="s">
        <v>191</v>
      </c>
      <c r="F153" s="222" t="s">
        <v>91</v>
      </c>
      <c r="G153" s="223"/>
      <c r="H153" s="223"/>
      <c r="I153" s="224"/>
      <c r="J153" s="232">
        <v>100</v>
      </c>
      <c r="K153" s="232"/>
      <c r="L153" s="232"/>
      <c r="M153" s="232"/>
      <c r="N153" s="232">
        <f>J153+L153</f>
        <v>100</v>
      </c>
      <c r="O153" s="232"/>
      <c r="P153" s="232"/>
      <c r="Q153" s="232"/>
    </row>
    <row r="154" spans="1:17" ht="45" customHeight="1">
      <c r="A154" s="84"/>
      <c r="B154" s="269" t="s">
        <v>149</v>
      </c>
      <c r="C154" s="269"/>
      <c r="D154" s="269"/>
      <c r="E154" s="86" t="s">
        <v>191</v>
      </c>
      <c r="F154" s="222" t="s">
        <v>91</v>
      </c>
      <c r="G154" s="223"/>
      <c r="H154" s="223"/>
      <c r="I154" s="224"/>
      <c r="J154" s="232">
        <v>100</v>
      </c>
      <c r="K154" s="232"/>
      <c r="L154" s="232"/>
      <c r="M154" s="232"/>
      <c r="N154" s="232">
        <f>J154+L154</f>
        <v>100</v>
      </c>
      <c r="O154" s="232"/>
      <c r="P154" s="232"/>
      <c r="Q154" s="232"/>
    </row>
    <row r="155" spans="1:17" ht="62.25" customHeight="1">
      <c r="A155" s="84"/>
      <c r="B155" s="269" t="s">
        <v>213</v>
      </c>
      <c r="C155" s="269"/>
      <c r="D155" s="269"/>
      <c r="E155" s="86" t="s">
        <v>191</v>
      </c>
      <c r="F155" s="222" t="s">
        <v>91</v>
      </c>
      <c r="G155" s="223"/>
      <c r="H155" s="223"/>
      <c r="I155" s="224"/>
      <c r="J155" s="232">
        <f>175/275*100</f>
        <v>63.63636363636363</v>
      </c>
      <c r="K155" s="232"/>
      <c r="L155" s="232"/>
      <c r="M155" s="232"/>
      <c r="N155" s="232">
        <f>J155+L155</f>
        <v>63.63636363636363</v>
      </c>
      <c r="O155" s="232"/>
      <c r="P155" s="232"/>
      <c r="Q155" s="232"/>
    </row>
    <row r="156" spans="1:17" ht="45.75" customHeight="1">
      <c r="A156" s="84"/>
      <c r="B156" s="229" t="s">
        <v>214</v>
      </c>
      <c r="C156" s="230"/>
      <c r="D156" s="231"/>
      <c r="E156" s="86" t="s">
        <v>191</v>
      </c>
      <c r="F156" s="222" t="s">
        <v>91</v>
      </c>
      <c r="G156" s="223"/>
      <c r="H156" s="223"/>
      <c r="I156" s="224"/>
      <c r="J156" s="233">
        <f>140/203*100</f>
        <v>68.96551724137932</v>
      </c>
      <c r="K156" s="234"/>
      <c r="L156" s="232"/>
      <c r="M156" s="232"/>
      <c r="N156" s="232">
        <f>J156+L156</f>
        <v>68.96551724137932</v>
      </c>
      <c r="O156" s="232"/>
      <c r="P156" s="232"/>
      <c r="Q156" s="232"/>
    </row>
    <row r="157" spans="1:17" ht="67.5" customHeight="1">
      <c r="A157" s="84"/>
      <c r="B157" s="269" t="s">
        <v>171</v>
      </c>
      <c r="C157" s="269"/>
      <c r="D157" s="269"/>
      <c r="E157" s="86" t="s">
        <v>191</v>
      </c>
      <c r="F157" s="222" t="s">
        <v>91</v>
      </c>
      <c r="G157" s="223"/>
      <c r="H157" s="223"/>
      <c r="I157" s="224"/>
      <c r="J157" s="232">
        <f>3768/4692*100</f>
        <v>80.30690537084399</v>
      </c>
      <c r="K157" s="232"/>
      <c r="L157" s="232"/>
      <c r="M157" s="232"/>
      <c r="N157" s="232">
        <f>J157+L157</f>
        <v>80.30690537084399</v>
      </c>
      <c r="O157" s="232"/>
      <c r="P157" s="232"/>
      <c r="Q157" s="232"/>
    </row>
    <row r="158" spans="1:17" ht="16.5" customHeight="1">
      <c r="A158" s="65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</row>
    <row r="159" spans="1:17" ht="15.75" customHeight="1" hidden="1">
      <c r="A159" s="65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</row>
    <row r="160" spans="1:17" ht="81" customHeight="1">
      <c r="A160" s="307" t="s">
        <v>162</v>
      </c>
      <c r="B160" s="307"/>
      <c r="C160" s="307"/>
      <c r="D160" s="307"/>
      <c r="E160" s="307"/>
      <c r="F160" s="87"/>
      <c r="G160" s="284"/>
      <c r="H160" s="284"/>
      <c r="I160" s="284"/>
      <c r="J160" s="87"/>
      <c r="K160" s="306" t="s">
        <v>177</v>
      </c>
      <c r="L160" s="306"/>
      <c r="M160" s="306"/>
      <c r="N160" s="306"/>
      <c r="O160" s="64"/>
      <c r="P160" s="64"/>
      <c r="Q160" s="64"/>
    </row>
    <row r="161" spans="1:17" ht="22.5" customHeight="1">
      <c r="A161" s="266"/>
      <c r="B161" s="266"/>
      <c r="C161" s="83"/>
      <c r="D161" s="83"/>
      <c r="E161" s="83"/>
      <c r="F161" s="64"/>
      <c r="G161" s="305" t="s">
        <v>64</v>
      </c>
      <c r="H161" s="305"/>
      <c r="I161" s="305"/>
      <c r="J161" s="64"/>
      <c r="K161" s="305" t="s">
        <v>233</v>
      </c>
      <c r="L161" s="305"/>
      <c r="M161" s="305"/>
      <c r="N161" s="305"/>
      <c r="O161" s="64"/>
      <c r="P161" s="64"/>
      <c r="Q161" s="64"/>
    </row>
    <row r="162" spans="1:17" ht="9" customHeight="1">
      <c r="A162" s="64"/>
      <c r="B162" s="64"/>
      <c r="C162" s="64"/>
      <c r="D162" s="64"/>
      <c r="E162" s="64"/>
      <c r="F162" s="64"/>
      <c r="G162" s="62"/>
      <c r="H162" s="62"/>
      <c r="I162" s="62"/>
      <c r="J162" s="62"/>
      <c r="K162" s="62"/>
      <c r="L162" s="62"/>
      <c r="M162" s="62"/>
      <c r="N162" s="62"/>
      <c r="O162" s="64"/>
      <c r="P162" s="64"/>
      <c r="Q162" s="64"/>
    </row>
    <row r="163" spans="1:17" ht="42" customHeight="1">
      <c r="A163" s="266" t="s">
        <v>66</v>
      </c>
      <c r="B163" s="266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</row>
    <row r="164" spans="1:17" ht="33" customHeight="1">
      <c r="A164" s="112" t="s">
        <v>7</v>
      </c>
      <c r="B164" s="112"/>
      <c r="C164" s="112"/>
      <c r="D164" s="112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</row>
    <row r="165" spans="1:17" ht="38.25" customHeight="1">
      <c r="A165" s="307" t="s">
        <v>220</v>
      </c>
      <c r="B165" s="307"/>
      <c r="C165" s="307"/>
      <c r="D165" s="307"/>
      <c r="E165" s="307"/>
      <c r="F165" s="64"/>
      <c r="G165" s="302"/>
      <c r="H165" s="302"/>
      <c r="I165" s="302"/>
      <c r="J165" s="64"/>
      <c r="K165" s="306" t="s">
        <v>221</v>
      </c>
      <c r="L165" s="306"/>
      <c r="M165" s="306"/>
      <c r="N165" s="306"/>
      <c r="O165" s="64"/>
      <c r="P165" s="64"/>
      <c r="Q165" s="64"/>
    </row>
    <row r="166" spans="1:17" ht="42" customHeight="1">
      <c r="A166" s="64"/>
      <c r="B166" s="64"/>
      <c r="C166" s="64"/>
      <c r="D166" s="64"/>
      <c r="E166" s="64"/>
      <c r="F166" s="64"/>
      <c r="G166" s="311" t="s">
        <v>64</v>
      </c>
      <c r="H166" s="311"/>
      <c r="I166" s="311"/>
      <c r="J166" s="64"/>
      <c r="K166" s="305" t="s">
        <v>233</v>
      </c>
      <c r="L166" s="305"/>
      <c r="M166" s="305"/>
      <c r="N166" s="305"/>
      <c r="O166" s="64"/>
      <c r="P166" s="64"/>
      <c r="Q166" s="64"/>
    </row>
    <row r="167" spans="1:17" ht="18.75" hidden="1">
      <c r="A167" s="64"/>
      <c r="B167" s="64"/>
      <c r="C167" s="64"/>
      <c r="D167" s="64"/>
      <c r="E167" s="64"/>
      <c r="F167" s="64"/>
      <c r="G167" s="77"/>
      <c r="H167" s="77"/>
      <c r="I167" s="77"/>
      <c r="J167" s="64"/>
      <c r="K167" s="77"/>
      <c r="L167" s="77"/>
      <c r="M167" s="77"/>
      <c r="N167" s="77"/>
      <c r="O167" s="64"/>
      <c r="P167" s="64"/>
      <c r="Q167" s="64"/>
    </row>
    <row r="168" spans="1:17" ht="24" customHeight="1">
      <c r="A168" s="312" t="s">
        <v>234</v>
      </c>
      <c r="B168" s="312"/>
      <c r="C168" s="64"/>
      <c r="D168" s="64"/>
      <c r="E168" s="64"/>
      <c r="F168" s="64"/>
      <c r="G168" s="77"/>
      <c r="H168" s="77"/>
      <c r="I168" s="77"/>
      <c r="J168" s="64"/>
      <c r="K168" s="77"/>
      <c r="L168" s="77"/>
      <c r="M168" s="77"/>
      <c r="N168" s="77"/>
      <c r="O168" s="64"/>
      <c r="P168" s="64"/>
      <c r="Q168" s="64"/>
    </row>
    <row r="169" spans="1:17" ht="31.5" customHeight="1">
      <c r="A169" s="310" t="s">
        <v>235</v>
      </c>
      <c r="B169" s="310"/>
      <c r="C169" s="64"/>
      <c r="D169" s="64"/>
      <c r="E169" s="64"/>
      <c r="F169" s="64"/>
      <c r="G169" s="77"/>
      <c r="H169" s="77"/>
      <c r="I169" s="77"/>
      <c r="J169" s="64"/>
      <c r="K169" s="77"/>
      <c r="L169" s="77"/>
      <c r="M169" s="77"/>
      <c r="N169" s="77"/>
      <c r="O169" s="64"/>
      <c r="P169" s="64"/>
      <c r="Q169" s="64"/>
    </row>
    <row r="170" spans="1:17" ht="18.75">
      <c r="A170" s="88"/>
      <c r="B170" s="88"/>
      <c r="C170" s="64"/>
      <c r="D170" s="64"/>
      <c r="E170" s="64"/>
      <c r="F170" s="64"/>
      <c r="G170" s="77"/>
      <c r="H170" s="77"/>
      <c r="I170" s="77"/>
      <c r="J170" s="64"/>
      <c r="K170" s="77"/>
      <c r="L170" s="77"/>
      <c r="M170" s="77"/>
      <c r="N170" s="77"/>
      <c r="O170" s="64"/>
      <c r="P170" s="64"/>
      <c r="Q170" s="64"/>
    </row>
    <row r="171" spans="1:17" ht="18.75">
      <c r="A171" s="308"/>
      <c r="B171" s="308"/>
      <c r="C171" s="308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</row>
    <row r="172" spans="1:17" ht="18.75">
      <c r="A172" s="64"/>
      <c r="B172" s="64"/>
      <c r="C172" s="64"/>
      <c r="D172" s="64"/>
      <c r="E172" s="64"/>
      <c r="F172" s="64"/>
      <c r="G172" s="77"/>
      <c r="H172" s="77"/>
      <c r="I172" s="77"/>
      <c r="J172" s="64"/>
      <c r="K172" s="77"/>
      <c r="L172" s="77"/>
      <c r="M172" s="77"/>
      <c r="N172" s="77"/>
      <c r="O172" s="64"/>
      <c r="P172" s="64"/>
      <c r="Q172" s="64"/>
    </row>
    <row r="173" spans="1:17" ht="18.75">
      <c r="A173" s="64"/>
      <c r="B173" s="64"/>
      <c r="C173" s="64"/>
      <c r="D173" s="64"/>
      <c r="E173" s="64"/>
      <c r="F173" s="64"/>
      <c r="G173" s="77"/>
      <c r="H173" s="77"/>
      <c r="I173" s="77"/>
      <c r="J173" s="64"/>
      <c r="K173" s="77"/>
      <c r="L173" s="77"/>
      <c r="M173" s="77"/>
      <c r="N173" s="77"/>
      <c r="O173" s="64"/>
      <c r="P173" s="64"/>
      <c r="Q173" s="64"/>
    </row>
    <row r="174" spans="1:17" ht="18.75">
      <c r="A174" s="309"/>
      <c r="B174" s="309"/>
      <c r="C174" s="30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</row>
    <row r="175" spans="1:17" ht="18.7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</row>
    <row r="176" spans="1:17" ht="15">
      <c r="A176" s="60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</row>
    <row r="177" spans="1:17" ht="1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</row>
    <row r="178" spans="1:17" ht="15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</row>
    <row r="179" spans="1:17" ht="15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</row>
    <row r="180" spans="1:17" ht="15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</row>
    <row r="181" spans="1:17" ht="15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</row>
    <row r="182" spans="1:17" ht="15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</row>
    <row r="183" spans="1:17" ht="15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</row>
    <row r="184" spans="1:17" ht="15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</row>
    <row r="185" spans="1:17" ht="15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</row>
    <row r="186" spans="1:17" ht="15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</row>
    <row r="187" spans="1:17" ht="15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</row>
    <row r="188" spans="1:17" ht="15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</row>
    <row r="189" spans="1:17" ht="15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1:17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1:17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1:17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1:17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1:17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1:17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1:17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1:17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1:17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1:17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1:17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1:17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1:17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1:17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1:17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</sheetData>
  <sheetProtection/>
  <mergeCells count="531">
    <mergeCell ref="L100:M100"/>
    <mergeCell ref="L115:M115"/>
    <mergeCell ref="J124:K124"/>
    <mergeCell ref="N134:Q134"/>
    <mergeCell ref="A62:E62"/>
    <mergeCell ref="F62:I62"/>
    <mergeCell ref="N62:Q62"/>
    <mergeCell ref="J129:K129"/>
    <mergeCell ref="L114:M114"/>
    <mergeCell ref="F100:I100"/>
    <mergeCell ref="J109:K109"/>
    <mergeCell ref="J150:K150"/>
    <mergeCell ref="L150:M150"/>
    <mergeCell ref="L120:M120"/>
    <mergeCell ref="L121:M121"/>
    <mergeCell ref="J120:K120"/>
    <mergeCell ref="J117:K117"/>
    <mergeCell ref="L136:M136"/>
    <mergeCell ref="J114:K114"/>
    <mergeCell ref="J143:K143"/>
    <mergeCell ref="B150:D150"/>
    <mergeCell ref="B128:D128"/>
    <mergeCell ref="B129:D129"/>
    <mergeCell ref="F128:I128"/>
    <mergeCell ref="F129:I129"/>
    <mergeCell ref="L145:M145"/>
    <mergeCell ref="F137:I137"/>
    <mergeCell ref="L133:M133"/>
    <mergeCell ref="L137:M137"/>
    <mergeCell ref="L135:M135"/>
    <mergeCell ref="N101:Q101"/>
    <mergeCell ref="L109:M109"/>
    <mergeCell ref="N109:Q109"/>
    <mergeCell ref="L106:M106"/>
    <mergeCell ref="N118:Q118"/>
    <mergeCell ref="N119:Q119"/>
    <mergeCell ref="N117:Q117"/>
    <mergeCell ref="L116:M116"/>
    <mergeCell ref="L112:M112"/>
    <mergeCell ref="L102:M102"/>
    <mergeCell ref="L104:M104"/>
    <mergeCell ref="F108:I108"/>
    <mergeCell ref="L146:M146"/>
    <mergeCell ref="L144:M144"/>
    <mergeCell ref="J115:K115"/>
    <mergeCell ref="J111:K111"/>
    <mergeCell ref="L129:M129"/>
    <mergeCell ref="L117:M117"/>
    <mergeCell ref="L132:M132"/>
    <mergeCell ref="L131:M131"/>
    <mergeCell ref="J99:K99"/>
    <mergeCell ref="L99:M99"/>
    <mergeCell ref="N99:Q99"/>
    <mergeCell ref="F102:I102"/>
    <mergeCell ref="L113:M113"/>
    <mergeCell ref="F110:I110"/>
    <mergeCell ref="F104:I104"/>
    <mergeCell ref="L108:M108"/>
    <mergeCell ref="J102:K102"/>
    <mergeCell ref="J104:K104"/>
    <mergeCell ref="J100:K100"/>
    <mergeCell ref="B89:D89"/>
    <mergeCell ref="B90:D90"/>
    <mergeCell ref="B91:D91"/>
    <mergeCell ref="N106:Q106"/>
    <mergeCell ref="B103:D103"/>
    <mergeCell ref="F103:I103"/>
    <mergeCell ref="J103:K103"/>
    <mergeCell ref="B98:D98"/>
    <mergeCell ref="F101:I101"/>
    <mergeCell ref="B96:D96"/>
    <mergeCell ref="B100:D100"/>
    <mergeCell ref="F90:I90"/>
    <mergeCell ref="B88:D88"/>
    <mergeCell ref="B109:D109"/>
    <mergeCell ref="B93:D93"/>
    <mergeCell ref="B94:D94"/>
    <mergeCell ref="B92:D92"/>
    <mergeCell ref="B95:D95"/>
    <mergeCell ref="B106:D106"/>
    <mergeCell ref="B82:D82"/>
    <mergeCell ref="B83:D83"/>
    <mergeCell ref="B84:D84"/>
    <mergeCell ref="B85:D85"/>
    <mergeCell ref="B86:D86"/>
    <mergeCell ref="B87:D87"/>
    <mergeCell ref="B77:D77"/>
    <mergeCell ref="B78:D78"/>
    <mergeCell ref="B79:D79"/>
    <mergeCell ref="F75:I75"/>
    <mergeCell ref="F76:I76"/>
    <mergeCell ref="F77:I77"/>
    <mergeCell ref="F78:I78"/>
    <mergeCell ref="F84:I84"/>
    <mergeCell ref="N73:Q73"/>
    <mergeCell ref="B157:D157"/>
    <mergeCell ref="F157:I157"/>
    <mergeCell ref="J157:K157"/>
    <mergeCell ref="L157:M157"/>
    <mergeCell ref="B74:D74"/>
    <mergeCell ref="L74:M74"/>
    <mergeCell ref="F154:I154"/>
    <mergeCell ref="L149:M149"/>
    <mergeCell ref="N133:Q133"/>
    <mergeCell ref="N76:Q76"/>
    <mergeCell ref="N97:Q97"/>
    <mergeCell ref="N131:Q131"/>
    <mergeCell ref="N132:Q132"/>
    <mergeCell ref="N127:Q127"/>
    <mergeCell ref="N104:Q104"/>
    <mergeCell ref="N113:Q113"/>
    <mergeCell ref="N120:Q120"/>
    <mergeCell ref="N122:Q122"/>
    <mergeCell ref="N115:Q115"/>
    <mergeCell ref="N107:Q107"/>
    <mergeCell ref="N108:Q108"/>
    <mergeCell ref="N103:Q103"/>
    <mergeCell ref="N110:Q110"/>
    <mergeCell ref="N111:Q111"/>
    <mergeCell ref="N114:Q114"/>
    <mergeCell ref="L72:M72"/>
    <mergeCell ref="N112:Q112"/>
    <mergeCell ref="L107:M107"/>
    <mergeCell ref="L110:M110"/>
    <mergeCell ref="L111:M111"/>
    <mergeCell ref="N98:Q98"/>
    <mergeCell ref="N74:Q74"/>
    <mergeCell ref="N95:Q95"/>
    <mergeCell ref="N96:Q96"/>
    <mergeCell ref="N102:Q102"/>
    <mergeCell ref="L128:M128"/>
    <mergeCell ref="J64:M64"/>
    <mergeCell ref="N105:Q105"/>
    <mergeCell ref="N100:Q100"/>
    <mergeCell ref="J72:K72"/>
    <mergeCell ref="N93:Q93"/>
    <mergeCell ref="N94:Q94"/>
    <mergeCell ref="N71:Q71"/>
    <mergeCell ref="J81:K81"/>
    <mergeCell ref="J82:K82"/>
    <mergeCell ref="B145:D145"/>
    <mergeCell ref="J146:K146"/>
    <mergeCell ref="N121:Q121"/>
    <mergeCell ref="N116:Q116"/>
    <mergeCell ref="N128:Q128"/>
    <mergeCell ref="N129:Q129"/>
    <mergeCell ref="N123:Q123"/>
    <mergeCell ref="L126:M126"/>
    <mergeCell ref="L127:M127"/>
    <mergeCell ref="L122:M122"/>
    <mergeCell ref="G165:I165"/>
    <mergeCell ref="G166:I166"/>
    <mergeCell ref="A168:B168"/>
    <mergeCell ref="N125:Q125"/>
    <mergeCell ref="N126:Q126"/>
    <mergeCell ref="A161:B161"/>
    <mergeCell ref="B148:D148"/>
    <mergeCell ref="B140:D140"/>
    <mergeCell ref="B143:D143"/>
    <mergeCell ref="B144:D144"/>
    <mergeCell ref="A160:E160"/>
    <mergeCell ref="G160:I160"/>
    <mergeCell ref="K160:N160"/>
    <mergeCell ref="A164:D164"/>
    <mergeCell ref="A171:C171"/>
    <mergeCell ref="A174:C174"/>
    <mergeCell ref="A169:B169"/>
    <mergeCell ref="G161:I161"/>
    <mergeCell ref="A163:B163"/>
    <mergeCell ref="A165:E165"/>
    <mergeCell ref="L134:M134"/>
    <mergeCell ref="L123:M123"/>
    <mergeCell ref="L124:M124"/>
    <mergeCell ref="L125:M125"/>
    <mergeCell ref="L103:M103"/>
    <mergeCell ref="K166:N166"/>
    <mergeCell ref="K161:N161"/>
    <mergeCell ref="K165:N165"/>
    <mergeCell ref="N157:Q157"/>
    <mergeCell ref="N124:Q124"/>
    <mergeCell ref="N66:Q66"/>
    <mergeCell ref="L98:M98"/>
    <mergeCell ref="L101:M101"/>
    <mergeCell ref="L105:M105"/>
    <mergeCell ref="L118:M118"/>
    <mergeCell ref="L119:M119"/>
    <mergeCell ref="L83:M83"/>
    <mergeCell ref="N75:Q75"/>
    <mergeCell ref="L75:M75"/>
    <mergeCell ref="L76:M76"/>
    <mergeCell ref="A67:D67"/>
    <mergeCell ref="J67:M67"/>
    <mergeCell ref="F71:I71"/>
    <mergeCell ref="A69:Q69"/>
    <mergeCell ref="N67:Q67"/>
    <mergeCell ref="L71:M71"/>
    <mergeCell ref="J71:K71"/>
    <mergeCell ref="F59:I59"/>
    <mergeCell ref="F58:I58"/>
    <mergeCell ref="F57:I57"/>
    <mergeCell ref="J56:M56"/>
    <mergeCell ref="J57:M57"/>
    <mergeCell ref="N59:Q59"/>
    <mergeCell ref="N57:Q57"/>
    <mergeCell ref="J58:M58"/>
    <mergeCell ref="N58:Q58"/>
    <mergeCell ref="O55:P55"/>
    <mergeCell ref="F56:I56"/>
    <mergeCell ref="N56:Q56"/>
    <mergeCell ref="B58:E58"/>
    <mergeCell ref="B56:E56"/>
    <mergeCell ref="B57:E57"/>
    <mergeCell ref="A47:Q47"/>
    <mergeCell ref="A25:H25"/>
    <mergeCell ref="A41:N41"/>
    <mergeCell ref="B42:P42"/>
    <mergeCell ref="B44:P44"/>
    <mergeCell ref="B53:Q53"/>
    <mergeCell ref="B52:Q52"/>
    <mergeCell ref="A33:N33"/>
    <mergeCell ref="A35:Q35"/>
    <mergeCell ref="A46:C46"/>
    <mergeCell ref="K2:P2"/>
    <mergeCell ref="K3:P3"/>
    <mergeCell ref="K10:Q10"/>
    <mergeCell ref="K12:Q12"/>
    <mergeCell ref="K13:Q13"/>
    <mergeCell ref="A38:Q38"/>
    <mergeCell ref="A28:M28"/>
    <mergeCell ref="A32:Q32"/>
    <mergeCell ref="A29:H29"/>
    <mergeCell ref="E23:K23"/>
    <mergeCell ref="B59:E59"/>
    <mergeCell ref="A20:Q20"/>
    <mergeCell ref="A22:Q22"/>
    <mergeCell ref="O15:P15"/>
    <mergeCell ref="B51:Q51"/>
    <mergeCell ref="A24:O24"/>
    <mergeCell ref="A49:N49"/>
    <mergeCell ref="A36:M36"/>
    <mergeCell ref="A37:Q37"/>
    <mergeCell ref="K15:M15"/>
    <mergeCell ref="L81:M81"/>
    <mergeCell ref="E65:I65"/>
    <mergeCell ref="F61:I61"/>
    <mergeCell ref="J75:K75"/>
    <mergeCell ref="J76:K76"/>
    <mergeCell ref="N64:Q64"/>
    <mergeCell ref="N61:Q61"/>
    <mergeCell ref="J65:M65"/>
    <mergeCell ref="N65:Q65"/>
    <mergeCell ref="N72:Q72"/>
    <mergeCell ref="F80:I80"/>
    <mergeCell ref="J74:K74"/>
    <mergeCell ref="B61:E61"/>
    <mergeCell ref="A54:Q54"/>
    <mergeCell ref="B66:D66"/>
    <mergeCell ref="F60:I60"/>
    <mergeCell ref="N60:Q60"/>
    <mergeCell ref="B60:E60"/>
    <mergeCell ref="B64:D64"/>
    <mergeCell ref="B65:D65"/>
    <mergeCell ref="L85:M85"/>
    <mergeCell ref="L86:M86"/>
    <mergeCell ref="J73:K73"/>
    <mergeCell ref="L73:M73"/>
    <mergeCell ref="J83:K83"/>
    <mergeCell ref="B80:D80"/>
    <mergeCell ref="B81:D81"/>
    <mergeCell ref="B75:D75"/>
    <mergeCell ref="B76:D76"/>
    <mergeCell ref="F79:I79"/>
    <mergeCell ref="F112:I112"/>
    <mergeCell ref="J86:K86"/>
    <mergeCell ref="L84:M84"/>
    <mergeCell ref="J84:K84"/>
    <mergeCell ref="J77:K77"/>
    <mergeCell ref="J78:K78"/>
    <mergeCell ref="L77:M77"/>
    <mergeCell ref="L78:M78"/>
    <mergeCell ref="J85:K85"/>
    <mergeCell ref="F81:I81"/>
    <mergeCell ref="B154:D154"/>
    <mergeCell ref="F133:I133"/>
    <mergeCell ref="F118:I118"/>
    <mergeCell ref="F153:I153"/>
    <mergeCell ref="J135:K135"/>
    <mergeCell ref="B153:D153"/>
    <mergeCell ref="J133:K133"/>
    <mergeCell ref="J134:K134"/>
    <mergeCell ref="J137:K137"/>
    <mergeCell ref="J145:K145"/>
    <mergeCell ref="B155:D155"/>
    <mergeCell ref="F155:I155"/>
    <mergeCell ref="B127:D127"/>
    <mergeCell ref="B130:D130"/>
    <mergeCell ref="B131:D131"/>
    <mergeCell ref="B132:D132"/>
    <mergeCell ref="B149:D149"/>
    <mergeCell ref="B147:D147"/>
    <mergeCell ref="B151:D151"/>
    <mergeCell ref="F142:I142"/>
    <mergeCell ref="B73:D73"/>
    <mergeCell ref="B71:D71"/>
    <mergeCell ref="E66:I66"/>
    <mergeCell ref="E67:I67"/>
    <mergeCell ref="A63:O63"/>
    <mergeCell ref="J79:K79"/>
    <mergeCell ref="E64:I64"/>
    <mergeCell ref="L79:M79"/>
    <mergeCell ref="J66:M66"/>
    <mergeCell ref="F72:I72"/>
    <mergeCell ref="J80:K80"/>
    <mergeCell ref="L80:M80"/>
    <mergeCell ref="B72:D72"/>
    <mergeCell ref="F88:I88"/>
    <mergeCell ref="F89:I89"/>
    <mergeCell ref="F85:I85"/>
    <mergeCell ref="F86:I86"/>
    <mergeCell ref="F87:I87"/>
    <mergeCell ref="F73:I73"/>
    <mergeCell ref="F74:I74"/>
    <mergeCell ref="F82:I82"/>
    <mergeCell ref="F83:I83"/>
    <mergeCell ref="L87:M87"/>
    <mergeCell ref="L88:M88"/>
    <mergeCell ref="L92:M92"/>
    <mergeCell ref="L90:M90"/>
    <mergeCell ref="J87:K87"/>
    <mergeCell ref="L89:M89"/>
    <mergeCell ref="J89:K89"/>
    <mergeCell ref="J90:K90"/>
    <mergeCell ref="J88:K88"/>
    <mergeCell ref="N83:Q83"/>
    <mergeCell ref="N84:Q84"/>
    <mergeCell ref="N77:Q77"/>
    <mergeCell ref="N78:Q78"/>
    <mergeCell ref="L82:M82"/>
    <mergeCell ref="N79:Q79"/>
    <mergeCell ref="N80:Q80"/>
    <mergeCell ref="N81:Q81"/>
    <mergeCell ref="N82:Q82"/>
    <mergeCell ref="J94:K94"/>
    <mergeCell ref="J97:K97"/>
    <mergeCell ref="N90:Q90"/>
    <mergeCell ref="J91:K91"/>
    <mergeCell ref="L91:M91"/>
    <mergeCell ref="N85:Q85"/>
    <mergeCell ref="N86:Q86"/>
    <mergeCell ref="N87:Q87"/>
    <mergeCell ref="N88:Q88"/>
    <mergeCell ref="N89:Q89"/>
    <mergeCell ref="N91:Q91"/>
    <mergeCell ref="N92:Q92"/>
    <mergeCell ref="F93:I93"/>
    <mergeCell ref="F91:I91"/>
    <mergeCell ref="F92:I92"/>
    <mergeCell ref="J93:K93"/>
    <mergeCell ref="J92:K92"/>
    <mergeCell ref="N137:Q137"/>
    <mergeCell ref="B126:D126"/>
    <mergeCell ref="L93:M93"/>
    <mergeCell ref="L94:M94"/>
    <mergeCell ref="L97:M97"/>
    <mergeCell ref="L95:M95"/>
    <mergeCell ref="J95:K95"/>
    <mergeCell ref="J96:K96"/>
    <mergeCell ref="F94:I94"/>
    <mergeCell ref="F97:I97"/>
    <mergeCell ref="N135:Q135"/>
    <mergeCell ref="J136:K136"/>
    <mergeCell ref="B137:D137"/>
    <mergeCell ref="B125:D125"/>
    <mergeCell ref="B146:D146"/>
    <mergeCell ref="N130:Q130"/>
    <mergeCell ref="F126:I126"/>
    <mergeCell ref="F127:I127"/>
    <mergeCell ref="F130:I130"/>
    <mergeCell ref="F131:I131"/>
    <mergeCell ref="J144:K144"/>
    <mergeCell ref="N141:Q141"/>
    <mergeCell ref="N142:Q142"/>
    <mergeCell ref="L140:M140"/>
    <mergeCell ref="L143:M143"/>
    <mergeCell ref="N140:Q140"/>
    <mergeCell ref="N143:Q143"/>
    <mergeCell ref="N144:Q144"/>
    <mergeCell ref="J140:K140"/>
    <mergeCell ref="J141:K141"/>
    <mergeCell ref="N145:Q145"/>
    <mergeCell ref="F145:I145"/>
    <mergeCell ref="J147:K147"/>
    <mergeCell ref="N150:Q150"/>
    <mergeCell ref="J149:K149"/>
    <mergeCell ref="L147:M147"/>
    <mergeCell ref="N146:Q146"/>
    <mergeCell ref="F146:I146"/>
    <mergeCell ref="F149:I149"/>
    <mergeCell ref="N147:Q147"/>
    <mergeCell ref="B152:D152"/>
    <mergeCell ref="J152:K152"/>
    <mergeCell ref="L152:M152"/>
    <mergeCell ref="N152:Q152"/>
    <mergeCell ref="F151:I151"/>
    <mergeCell ref="F152:I152"/>
    <mergeCell ref="J151:K151"/>
    <mergeCell ref="L151:M151"/>
    <mergeCell ref="N148:Q148"/>
    <mergeCell ref="N149:Q149"/>
    <mergeCell ref="N151:Q151"/>
    <mergeCell ref="J148:K148"/>
    <mergeCell ref="L148:M148"/>
    <mergeCell ref="F150:I150"/>
    <mergeCell ref="F148:I148"/>
    <mergeCell ref="N155:Q155"/>
    <mergeCell ref="J153:K153"/>
    <mergeCell ref="J154:K154"/>
    <mergeCell ref="L153:M153"/>
    <mergeCell ref="L154:M154"/>
    <mergeCell ref="N153:Q153"/>
    <mergeCell ref="J155:K155"/>
    <mergeCell ref="L155:M155"/>
    <mergeCell ref="N154:Q154"/>
    <mergeCell ref="F147:I147"/>
    <mergeCell ref="F132:I132"/>
    <mergeCell ref="B115:D115"/>
    <mergeCell ref="F123:I123"/>
    <mergeCell ref="F117:I117"/>
    <mergeCell ref="F124:I124"/>
    <mergeCell ref="F143:I143"/>
    <mergeCell ref="F144:I144"/>
    <mergeCell ref="B118:D118"/>
    <mergeCell ref="F119:I119"/>
    <mergeCell ref="B136:D136"/>
    <mergeCell ref="F136:I136"/>
    <mergeCell ref="B110:D110"/>
    <mergeCell ref="B120:D120"/>
    <mergeCell ref="B123:D123"/>
    <mergeCell ref="B124:D124"/>
    <mergeCell ref="B133:D133"/>
    <mergeCell ref="B119:D119"/>
    <mergeCell ref="F115:I115"/>
    <mergeCell ref="B112:D112"/>
    <mergeCell ref="B135:D135"/>
    <mergeCell ref="F135:I135"/>
    <mergeCell ref="B107:D107"/>
    <mergeCell ref="B102:D102"/>
    <mergeCell ref="B97:D97"/>
    <mergeCell ref="B134:D134"/>
    <mergeCell ref="F107:I107"/>
    <mergeCell ref="B116:D116"/>
    <mergeCell ref="F116:I116"/>
    <mergeCell ref="F111:I111"/>
    <mergeCell ref="F114:I114"/>
    <mergeCell ref="B122:D122"/>
    <mergeCell ref="B114:D114"/>
    <mergeCell ref="F95:I95"/>
    <mergeCell ref="F96:I96"/>
    <mergeCell ref="B99:D99"/>
    <mergeCell ref="B121:D121"/>
    <mergeCell ref="F121:I121"/>
    <mergeCell ref="B111:D111"/>
    <mergeCell ref="B117:D117"/>
    <mergeCell ref="F98:I98"/>
    <mergeCell ref="B101:D101"/>
    <mergeCell ref="F109:I109"/>
    <mergeCell ref="F105:I105"/>
    <mergeCell ref="F106:I106"/>
    <mergeCell ref="B113:D113"/>
    <mergeCell ref="B104:D104"/>
    <mergeCell ref="B105:D105"/>
    <mergeCell ref="B108:D108"/>
    <mergeCell ref="F99:I99"/>
    <mergeCell ref="J132:K132"/>
    <mergeCell ref="J116:K116"/>
    <mergeCell ref="F120:I120"/>
    <mergeCell ref="F122:I122"/>
    <mergeCell ref="J122:K122"/>
    <mergeCell ref="F125:I125"/>
    <mergeCell ref="J118:K118"/>
    <mergeCell ref="J119:K119"/>
    <mergeCell ref="J121:K121"/>
    <mergeCell ref="J128:K128"/>
    <mergeCell ref="F113:I113"/>
    <mergeCell ref="J113:K113"/>
    <mergeCell ref="J112:K112"/>
    <mergeCell ref="N136:Q136"/>
    <mergeCell ref="F134:I134"/>
    <mergeCell ref="J130:K130"/>
    <mergeCell ref="J126:K126"/>
    <mergeCell ref="J127:K127"/>
    <mergeCell ref="J123:K123"/>
    <mergeCell ref="J131:K131"/>
    <mergeCell ref="L96:M96"/>
    <mergeCell ref="J101:K101"/>
    <mergeCell ref="J105:K105"/>
    <mergeCell ref="J106:K106"/>
    <mergeCell ref="L130:M130"/>
    <mergeCell ref="J107:K107"/>
    <mergeCell ref="J98:K98"/>
    <mergeCell ref="J110:K110"/>
    <mergeCell ref="J108:K108"/>
    <mergeCell ref="J125:K125"/>
    <mergeCell ref="F139:I139"/>
    <mergeCell ref="J139:K139"/>
    <mergeCell ref="L139:M139"/>
    <mergeCell ref="N139:Q139"/>
    <mergeCell ref="J138:K138"/>
    <mergeCell ref="B138:D138"/>
    <mergeCell ref="F138:I138"/>
    <mergeCell ref="L138:M138"/>
    <mergeCell ref="L141:M141"/>
    <mergeCell ref="N138:Q138"/>
    <mergeCell ref="B156:D156"/>
    <mergeCell ref="F156:I156"/>
    <mergeCell ref="L156:M156"/>
    <mergeCell ref="N156:Q156"/>
    <mergeCell ref="J156:K156"/>
    <mergeCell ref="B141:D141"/>
    <mergeCell ref="F141:I141"/>
    <mergeCell ref="B139:D139"/>
    <mergeCell ref="B142:D142"/>
    <mergeCell ref="J142:K142"/>
    <mergeCell ref="L142:M142"/>
    <mergeCell ref="B43:P43"/>
    <mergeCell ref="B45:P45"/>
    <mergeCell ref="J59:M59"/>
    <mergeCell ref="J60:M60"/>
    <mergeCell ref="J61:M61"/>
    <mergeCell ref="J62:M62"/>
    <mergeCell ref="F140:I140"/>
  </mergeCells>
  <printOptions/>
  <pageMargins left="0" right="0" top="0" bottom="0" header="0" footer="0"/>
  <pageSetup horizontalDpi="600" verticalDpi="600" orientation="landscape" paperSize="9" scale="60" r:id="rId1"/>
  <rowBreaks count="2" manualBreakCount="2">
    <brk id="35" max="16" man="1"/>
    <brk id="6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2019-03-06T14:14:47Z</cp:lastPrinted>
  <dcterms:created xsi:type="dcterms:W3CDTF">2014-12-19T10:10:01Z</dcterms:created>
  <dcterms:modified xsi:type="dcterms:W3CDTF">2019-03-11T09:24:33Z</dcterms:modified>
  <cp:category/>
  <cp:version/>
  <cp:contentType/>
  <cp:contentStatus/>
</cp:coreProperties>
</file>