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1835" activeTab="0"/>
  </bookViews>
  <sheets>
    <sheet name="0810160" sheetId="1" r:id="rId1"/>
  </sheets>
  <definedNames/>
  <calcPr fullCalcOnLoad="1"/>
</workbook>
</file>

<file path=xl/sharedStrings.xml><?xml version="1.0" encoding="utf-8"?>
<sst xmlns="http://schemas.openxmlformats.org/spreadsheetml/2006/main" count="248" uniqueCount="194">
  <si>
    <t>ЗАТВЕРДЖЕНО</t>
  </si>
  <si>
    <t>(найменування головного розпорядника коштів місцевого бюджету)</t>
  </si>
  <si>
    <t>Паспорт</t>
  </si>
  <si>
    <t>1.</t>
  </si>
  <si>
    <t>2.</t>
  </si>
  <si>
    <t>3.</t>
  </si>
  <si>
    <t>(КФКВК)</t>
  </si>
  <si>
    <t>4.</t>
  </si>
  <si>
    <t>5.</t>
  </si>
  <si>
    <t>7.</t>
  </si>
  <si>
    <t>Завдання бюджетної програми:</t>
  </si>
  <si>
    <t>N з/п</t>
  </si>
  <si>
    <t>8.</t>
  </si>
  <si>
    <t>Напрями використання бюджетних коштів:</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</si>
  <si>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</si>
  <si>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</si>
  <si>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</si>
  <si>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</si>
  <si>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</si>
  <si>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</si>
  <si>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</si>
  <si>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</si>
  <si>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</si>
  <si>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</si>
  <si>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</si>
  <si>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</si>
  <si>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</si>
  <si>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</si>
  <si>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</si>
  <si>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</si>
  <si>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</si>
  <si>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</si>
  <si>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</si>
  <si>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</si>
  <si>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</si>
  <si>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Департамент соціальної політики Житомирської міської ради</t>
  </si>
  <si>
    <t>0800000</t>
  </si>
  <si>
    <t>0810000</t>
  </si>
  <si>
    <t>Рішення міської ради від 18.12.2018 № 1297 "Про бюджет Житомирської міської об'єднаної територіальної громади (бюджет міста Житомира) на 2019 рік"</t>
  </si>
  <si>
    <t>грн.</t>
  </si>
  <si>
    <t>од.</t>
  </si>
  <si>
    <t>%</t>
  </si>
  <si>
    <t>бюджетної програми місцевого бюджету на 2019 рік</t>
  </si>
  <si>
    <t xml:space="preserve">                       Департамент  соціальної політики Житомирської міської ради</t>
  </si>
  <si>
    <t>№ з/п</t>
  </si>
  <si>
    <t xml:space="preserve">Завдання </t>
  </si>
  <si>
    <t>Наказ Міністерства фінансів України</t>
  </si>
  <si>
    <t>26 серпня 2014 року № 836</t>
  </si>
  <si>
    <t>(у редакції наказу</t>
  </si>
  <si>
    <t xml:space="preserve">Міністерства фінансів України </t>
  </si>
  <si>
    <t xml:space="preserve">Рішення міської ради від 28.12.2015 № 29 "Про затвердження комплексної міської Програми соціального захисту населення на 2016-2020 роки" (зі змінами та доповненнями)                                                                                                                                                                                                                                                                                                                                                 </t>
  </si>
  <si>
    <r>
      <rPr>
        <b/>
        <sz val="14"/>
        <color indexed="8"/>
        <rFont val="Times New Roman"/>
        <family val="1"/>
      </rPr>
      <t xml:space="preserve">Підстави для виконання бюджетної програми:         </t>
    </r>
    <r>
      <rPr>
        <sz val="14"/>
        <color indexed="8"/>
        <rFont val="Times New Roman"/>
        <family val="1"/>
      </rPr>
      <t xml:space="preserve">                                                                                                                                                                                                                                                                                                                                                                                                                                                      </t>
    </r>
  </si>
  <si>
    <t xml:space="preserve">Мета бюджетної програми: </t>
  </si>
  <si>
    <t>політики міської ради</t>
  </si>
  <si>
    <t>В.о. директора департаменту соціальної</t>
  </si>
  <si>
    <t>Л.Ліпінська</t>
  </si>
  <si>
    <t>затрат</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</si>
  <si>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</si>
  <si>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</si>
  <si>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</si>
  <si>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</si>
  <si>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</si>
  <si>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</si>
  <si>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і водовідведення</t>
  </si>
  <si>
    <t>Оплата електроенергії</t>
  </si>
  <si>
    <t>0810160</t>
  </si>
  <si>
    <t>Керівництво і управління у відповідній сфері у містах (місті Києві), селищах, селах, об'єднаних територіальних громадах</t>
  </si>
  <si>
    <t>0111</t>
  </si>
  <si>
    <t>Окремі заходи по реалізації державних (регіональних) програм, не віднесені до заходів розвитку</t>
  </si>
  <si>
    <t>Інші поточні видатки</t>
  </si>
  <si>
    <t>розпорядження міського голови від 02.01.2019 року № 9 "Про розподіл чисельності виконавчих органів міської ради та затвердження штатних розписів", додаток 30</t>
  </si>
  <si>
    <t>Кількість отриманих листів, звернень, заяв, скарг</t>
  </si>
  <si>
    <t>план роботи департаменту</t>
  </si>
  <si>
    <t>Кількість виконаних листів, звернень, заяв на одну посадову особу органів місцевого самоврядування</t>
  </si>
  <si>
    <t>Кількість проведених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 на одну посадову особу органів місцевого самоврядування</t>
  </si>
  <si>
    <t>Кількість засідань міських комісій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тощо</t>
  </si>
  <si>
    <t>Відсоток вчасно виконаних доручень, листів, звернень, заяв, скарг у їх загальній кількості</t>
  </si>
  <si>
    <t>Забезпечення підвищення рівня і якості життя громадян, соціальний захист та соціальне забезпечення.</t>
  </si>
  <si>
    <t>Директор департаменту бюджету та фінансів міської ради</t>
  </si>
  <si>
    <t>Д.Прохорчук</t>
  </si>
  <si>
    <t>від 29 грудня 2018 року № 1209)</t>
  </si>
  <si>
    <t>Департамент соціальної політики                                         Житомирської міської ради</t>
  </si>
  <si>
    <t>з урахуванням змін станом на 07.02.2019</t>
  </si>
  <si>
    <t>(код)</t>
  </si>
  <si>
    <t>Рішення міської ради від 07.02.2019 № 1361 "Про внесення змін до рішення міської ради від 18.12.2018 № 1297 "Про бюджет Житомирської міської об'єднаної територіальної громади (бюджет міста Житомира) на 2019 рік"</t>
  </si>
  <si>
    <t>6. Цілі державної політики, на досягнення яких спрямована реалізація бюджетної програми</t>
  </si>
  <si>
    <t>Ціль державної політики</t>
  </si>
  <si>
    <t>Оплата інших енергоносіїв та інших комунальних послуг</t>
  </si>
  <si>
    <t>Погашення заборгованості за бюджетними зобов'язаннями минулих років, узятими на облік органами,що здійснюють казначейське обслуговування бюджетних коштів, станом на 01.01.2019 року</t>
  </si>
  <si>
    <t>11.</t>
  </si>
  <si>
    <t>Департамент бюджету та фінансів міської ради</t>
  </si>
  <si>
    <t>Дата погодження</t>
  </si>
  <si>
    <t>м.п.</t>
  </si>
  <si>
    <t>(ініціали/ініціал,прізвище)</t>
  </si>
  <si>
    <t>Наказ</t>
  </si>
  <si>
    <r>
      <rPr>
        <b/>
        <sz val="14"/>
        <color indexed="8"/>
        <rFont val="Times New Roman"/>
        <family val="1"/>
      </rPr>
      <t>Обсяг бюджетних призначень / бюджетних асигнувань</t>
    </r>
    <r>
      <rPr>
        <sz val="14"/>
        <color indexed="8"/>
        <rFont val="Times New Roman"/>
        <family val="1"/>
      </rPr>
      <t xml:space="preserve"> - </t>
    </r>
    <r>
      <rPr>
        <b/>
        <sz val="14"/>
        <color indexed="8"/>
        <rFont val="Times New Roman"/>
        <family val="1"/>
      </rPr>
      <t xml:space="preserve">36 190 814,00 </t>
    </r>
    <r>
      <rPr>
        <sz val="14"/>
        <color indexed="8"/>
        <rFont val="Times New Roman"/>
        <family val="1"/>
      </rPr>
      <t xml:space="preserve">гривень, у тому числі загального фонду - </t>
    </r>
    <r>
      <rPr>
        <b/>
        <sz val="14"/>
        <color indexed="8"/>
        <rFont val="Times New Roman"/>
        <family val="1"/>
      </rPr>
      <t xml:space="preserve">36 190 814,00 </t>
    </r>
    <r>
      <rPr>
        <sz val="14"/>
        <color indexed="8"/>
        <rFont val="Times New Roman"/>
        <family val="1"/>
      </rPr>
      <t xml:space="preserve">гривень та спеціального фонду - </t>
    </r>
    <r>
      <rPr>
        <b/>
        <sz val="14"/>
        <color indexed="8"/>
        <rFont val="Times New Roman"/>
        <family val="1"/>
      </rPr>
      <t>0,00</t>
    </r>
    <r>
      <rPr>
        <sz val="14"/>
        <color indexed="8"/>
        <rFont val="Times New Roman"/>
        <family val="1"/>
      </rPr>
      <t xml:space="preserve"> гривень.</t>
    </r>
  </si>
  <si>
    <t xml:space="preserve">Концепція інтегрованого розвитку Житомира до 2030 року </t>
  </si>
  <si>
    <t>Бюджетний кодекс України від 08.07.2010 № 2456-VI (зі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</si>
  <si>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бюджетів"(зі змінами та доповненнями)</t>
  </si>
  <si>
    <t xml:space="preserve">Керівництво і управління у сфері соціального захисту населення  Житомирської міської об'єднаної територіальної громади </t>
  </si>
  <si>
    <t xml:space="preserve">Реалізація державної політики у сфері соціального захисту населення Житомирської міської об'єднаної територіальної громади </t>
  </si>
  <si>
    <t>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Житомирської міської об'єднаної територіальної громади.</t>
  </si>
  <si>
    <t>Сприяння добробуту громадян міста та зниження рівня бідності з урахуванням рівних прав і можливостей для обох статей (жінок та чоловіків).</t>
  </si>
  <si>
    <t>Забезпечення ефективного використання енергоресурсів.</t>
  </si>
  <si>
    <t>Забезпечення збалансованої участі жінок і чоловіків у соціально-економічному житті та на рівні прийняття управлінських рішень.</t>
  </si>
  <si>
    <t>Рішення міської ради від 18.12.2018 № 1297 "Про бюджет Житомирської міської об'єднаної територіальної громади (бюджет міста Житомира) на 2019 рік" (зі змінами)</t>
  </si>
  <si>
    <t>Закон України "Про Державний бюджет України на 2019 рік"</t>
  </si>
  <si>
    <t>Система електронного  документообігу системи електронного урядування "е-Місто", книга реєстрації вхідної кореспонденції за 2019 рік</t>
  </si>
  <si>
    <t>1.1</t>
  </si>
  <si>
    <t>1.2.</t>
  </si>
  <si>
    <t>1.3.</t>
  </si>
  <si>
    <t>2.1.</t>
  </si>
  <si>
    <t>2.2.</t>
  </si>
  <si>
    <t>2.3.</t>
  </si>
  <si>
    <t>2.4.</t>
  </si>
  <si>
    <t>3.1.</t>
  </si>
  <si>
    <t>3.2.</t>
  </si>
  <si>
    <t>3.3.</t>
  </si>
  <si>
    <t>3.4.</t>
  </si>
  <si>
    <t>4.1.</t>
  </si>
  <si>
    <t>Кількість проведених засідань комісії виконавчого комітету міської ради з питань надання матеріальної допомоги, комісій по визначенню отримувачів фінансової підтримки на одну посадову особу органів місцевого самоврядування</t>
  </si>
  <si>
    <t>Кількість засідань комісії виконавчого комітету міської ради з питань надання матеріальної допомоги , комісій по відбору отримувачів на надання фінансової підтримки</t>
  </si>
  <si>
    <t>1.3.1.</t>
  </si>
  <si>
    <t>4.2.</t>
  </si>
  <si>
    <t>4.3.</t>
  </si>
  <si>
    <t>Відсоток жінок, які займають керівні посади у департаменті соціальної політики</t>
  </si>
  <si>
    <t>Відсоток жінок у складі департаменту соціальної політики</t>
  </si>
  <si>
    <t>20.02.2019            №         12-Н</t>
  </si>
  <si>
    <t>1.1.1.</t>
  </si>
  <si>
    <t>обсяг видатків на оплату теплопостачання</t>
  </si>
  <si>
    <t>обсяг видатків на оплату водопостачання та водовідведення</t>
  </si>
  <si>
    <t>обсяг видатків на оплату електроенергії</t>
  </si>
  <si>
    <t>1.1.2.</t>
  </si>
  <si>
    <t>1.1.3.</t>
  </si>
  <si>
    <t>1.1.4.</t>
  </si>
  <si>
    <t>обсяг видатків на оплату інших енергоносіїв та інших комунальних послуг (вивезення сміття)</t>
  </si>
  <si>
    <t>розрахунок до кошторису на 2019 рік, договір про відшкодування витрат за отримані комунальні та інші послуги</t>
  </si>
  <si>
    <t>Загальна площа приміщень (виділених в строкове користування)</t>
  </si>
  <si>
    <t>кв.м.</t>
  </si>
  <si>
    <t>договір про відшкодування витрат за отримані комунальні та інші послуги</t>
  </si>
  <si>
    <t>з них:</t>
  </si>
  <si>
    <t>Витрати на утримання департаменту,  всього</t>
  </si>
  <si>
    <t>Кількість штатних одиниць</t>
  </si>
  <si>
    <t>з них жінок</t>
  </si>
  <si>
    <t>в т.ч.посадових осіб органів місцевого самоврядування</t>
  </si>
  <si>
    <t>Кількість осіб місцевого самоврядування, які займають керівні посади</t>
  </si>
  <si>
    <t>з них жінок, які займають керівні посади</t>
  </si>
  <si>
    <t>Кількість прийнятих нормативно-правових актів</t>
  </si>
  <si>
    <t>2.5.</t>
  </si>
  <si>
    <t>2.6.</t>
  </si>
  <si>
    <t>2.7.</t>
  </si>
  <si>
    <t>2.8.</t>
  </si>
  <si>
    <t>Гкал</t>
  </si>
  <si>
    <t>м.куб.</t>
  </si>
  <si>
    <t>Квт/год</t>
  </si>
  <si>
    <t>Кількість прийнятих нормативно-правових актів на одну посадову особу органів місцевого самоврядування</t>
  </si>
  <si>
    <t>Витрати на утримання однієї штатної одиниці</t>
  </si>
  <si>
    <t>3.5.</t>
  </si>
  <si>
    <t>3.6.</t>
  </si>
  <si>
    <t>Середній обсяг споживання тепла</t>
  </si>
  <si>
    <t>Гкал на 1 м.кв. опалюваної площі</t>
  </si>
  <si>
    <t>3.7.</t>
  </si>
  <si>
    <t>Середній обсяг водопостачання та водовідведення</t>
  </si>
  <si>
    <t>м.куб. на 1 м.кв.загальної площі</t>
  </si>
  <si>
    <t>3.8.</t>
  </si>
  <si>
    <t>Середній обсяг споживання електроенергії</t>
  </si>
  <si>
    <t>3.9.</t>
  </si>
  <si>
    <t>кВт/год. на 1 м.кв. загальної площі</t>
  </si>
  <si>
    <t>4.4.</t>
  </si>
  <si>
    <t xml:space="preserve">Річна економія витрачання енергоресурсів в натуральному виразі по теплу </t>
  </si>
  <si>
    <t>розрахунок: вчасно виконані доручення, листи, звернення, заяви, скарги до загальної кількості</t>
  </si>
  <si>
    <t>спожиті Гкал до запланованих</t>
  </si>
  <si>
    <t>Обсяг споживання енергоресурсів теплопостачання</t>
  </si>
  <si>
    <t>Обсяг споживання водопостачання та водовідведення</t>
  </si>
  <si>
    <t>Обсяг споживання електроенергії</t>
  </si>
  <si>
    <t>Обсяг споживання інших комунальних послуг (вивезення сміття)</t>
  </si>
  <si>
    <t>1.2.1</t>
  </si>
  <si>
    <t>Опалювана площа приміщень (виділених в строкове користування)</t>
  </si>
  <si>
    <t>1.3.2.</t>
  </si>
  <si>
    <t>1.4.</t>
  </si>
  <si>
    <t>1.4.1.</t>
  </si>
  <si>
    <t>розрахунок до кошторису на 2019 рік</t>
  </si>
  <si>
    <t>п.2.1./ п. 1.3.2.</t>
  </si>
  <si>
    <t>п.2.2./ п. 1.3.2.</t>
  </si>
  <si>
    <t>п.2.3./ п. 1.3.2.</t>
  </si>
  <si>
    <t>п.2.4./ п. 1.3.2.</t>
  </si>
  <si>
    <t>п.1.1./ п. 1.3.</t>
  </si>
  <si>
    <t>п.1.1.4./ п. 2.8.</t>
  </si>
  <si>
    <t>Середній розмір на оплату інших комунальних послуг (вивезення сміття)</t>
  </si>
  <si>
    <t>п.2.5./ п. 1.2.1.</t>
  </si>
  <si>
    <t>п.2.6./ п. 1.2.1.</t>
  </si>
  <si>
    <t>п.2.7./ п. 1.2.1.</t>
  </si>
  <si>
    <t>п.1.3.1./ п. 1.3 *100</t>
  </si>
  <si>
    <t>п.1.4.1./ п. 1.4. *100</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</si>
</sst>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00"/>
    <numFmt numFmtId="186" formatCode="0.000000"/>
    <numFmt numFmtId="187" formatCode="0.00000"/>
    <numFmt numFmtId="188" formatCode="0.0000"/>
    <numFmt numFmtId="189" formatCode="0.000"/>
    <numFmt numFmtId="190" formatCode="0.00000000"/>
    <numFmt numFmtId="191" formatCode="0.000000000"/>
    <numFmt numFmtId="192" formatCode="#,##0.0"/>
  </numFmts>
  <fonts count="63">
    <font>
      <sz val="11"/>
      <color theme="1"/>
      <name val="Calibri"/>
      <family val="2"/>
    </font>
    <font>
      <sz val="11"/>
      <color indexed="8"/>
      <name val="Calibri"/>
      <family val="2"/>
    </font>
    <font>
      <sz val="12"/>
      <color indexed="8"/>
      <name val="Times New Roman"/>
      <family val="1"/>
    </font>
    <font>
      <sz val="8"/>
      <color indexed="8"/>
      <name val="Times New Roman"/>
      <family val="1"/>
    </font>
    <font>
      <sz val="11"/>
      <color indexed="8"/>
      <name val="Times New Roman"/>
      <family val="1"/>
    </font>
    <font>
      <i/>
      <sz val="12"/>
      <color indexed="8"/>
      <name val="Times New Roman"/>
      <family val="1"/>
    </font>
    <font>
      <b/>
      <i/>
      <sz val="12"/>
      <color indexed="8"/>
      <name val="Times New Roman"/>
      <family val="1"/>
    </font>
    <font>
      <sz val="12"/>
      <name val="Times New Roman"/>
      <family val="1"/>
    </font>
    <font>
      <sz val="14"/>
      <name val="Times New Roman"/>
      <family val="1"/>
    </font>
    <font>
      <sz val="14"/>
      <color indexed="8"/>
      <name val="Times New Roman"/>
      <family val="1"/>
    </font>
    <font>
      <b/>
      <sz val="14"/>
      <color indexed="8"/>
      <name val="Times New Roman"/>
      <family val="1"/>
    </font>
    <font>
      <b/>
      <sz val="16"/>
      <color indexed="8"/>
      <name val="Times New Roman"/>
      <family val="1"/>
    </font>
    <font>
      <i/>
      <sz val="10"/>
      <name val="Times New Roman"/>
      <family val="1"/>
    </font>
    <font>
      <i/>
      <sz val="10"/>
      <color indexed="8"/>
      <name val="Times New Roman"/>
      <family val="1"/>
    </font>
    <font>
      <sz val="10"/>
      <color indexed="8"/>
      <name val="Times New Roman"/>
      <family val="1"/>
    </font>
    <font>
      <i/>
      <sz val="12"/>
      <name val="Times New Roman"/>
      <family val="1"/>
    </font>
    <font>
      <b/>
      <sz val="12"/>
      <color indexed="8"/>
      <name val="Times New Roman"/>
      <family val="1"/>
    </font>
    <font>
      <b/>
      <sz val="12"/>
      <name val="Times New Roman"/>
      <family val="1"/>
    </font>
    <font>
      <b/>
      <u val="single"/>
      <sz val="14"/>
      <color indexed="8"/>
      <name val="Times New Roman"/>
      <family val="1"/>
    </font>
    <font>
      <sz val="10"/>
      <name val="Arial Cyr"/>
      <family val="0"/>
    </font>
    <font>
      <sz val="11"/>
      <name val="Times New Roman"/>
      <family val="1"/>
    </font>
    <font>
      <sz val="10"/>
      <name val="Times New Roman"/>
      <family val="1"/>
    </font>
    <font>
      <b/>
      <sz val="16"/>
      <name val="Times New Roman"/>
      <family val="1"/>
    </font>
    <font>
      <sz val="20"/>
      <name val="Times New Roman"/>
      <family val="1"/>
    </font>
    <font>
      <b/>
      <sz val="14"/>
      <name val="Times New Roman"/>
      <family val="1"/>
    </font>
    <font>
      <i/>
      <sz val="8"/>
      <name val="Times New Roman"/>
      <family val="1"/>
    </font>
    <font>
      <i/>
      <sz val="8"/>
      <color indexed="8"/>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theme="1"/>
      <name val="Times New Roman"/>
      <family val="1"/>
    </font>
    <font>
      <sz val="14"/>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19" fillId="0" borderId="0">
      <alignment/>
      <protection/>
    </xf>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0" fillId="31" borderId="0" applyNumberFormat="0" applyBorder="0" applyAlignment="0" applyProtection="0"/>
  </cellStyleXfs>
  <cellXfs count="147">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4" fillId="0" borderId="0" xfId="0" applyFont="1" applyAlignment="1">
      <alignment/>
    </xf>
    <xf numFmtId="0" fontId="3" fillId="0" borderId="0" xfId="0" applyFont="1" applyAlignment="1">
      <alignment horizontal="center" vertical="top" wrapText="1"/>
    </xf>
    <xf numFmtId="0" fontId="4" fillId="0" borderId="0" xfId="0" applyFont="1" applyBorder="1" applyAlignment="1">
      <alignment/>
    </xf>
    <xf numFmtId="0" fontId="2" fillId="0" borderId="1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8" fillId="0" borderId="0" xfId="0" applyFont="1" applyFill="1" applyAlignment="1">
      <alignment/>
    </xf>
    <xf numFmtId="0" fontId="9" fillId="0" borderId="0" xfId="0" applyFont="1" applyAlignment="1">
      <alignment/>
    </xf>
    <xf numFmtId="0" fontId="2" fillId="0" borderId="0" xfId="0" applyFont="1" applyBorder="1" applyAlignment="1">
      <alignment vertical="center" wrapText="1"/>
    </xf>
    <xf numFmtId="0" fontId="10" fillId="0" borderId="0" xfId="0" applyFont="1" applyAlignment="1">
      <alignment horizontal="center" vertical="center" wrapText="1"/>
    </xf>
    <xf numFmtId="0" fontId="9" fillId="0" borderId="11"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wrapText="1"/>
    </xf>
    <xf numFmtId="0" fontId="10" fillId="0" borderId="0" xfId="0" applyFont="1" applyAlignment="1">
      <alignment vertical="top" wrapText="1"/>
    </xf>
    <xf numFmtId="49" fontId="10" fillId="0" borderId="10" xfId="0" applyNumberFormat="1" applyFont="1" applyBorder="1" applyAlignment="1">
      <alignment horizontal="center" vertical="center" wrapText="1"/>
    </xf>
    <xf numFmtId="0" fontId="10" fillId="0" borderId="0" xfId="0" applyFont="1" applyAlignment="1">
      <alignment horizontal="center" vertical="top" wrapText="1"/>
    </xf>
    <xf numFmtId="49" fontId="10" fillId="0" borderId="10" xfId="0" applyNumberFormat="1" applyFont="1" applyBorder="1" applyAlignment="1">
      <alignment horizontal="center" wrapText="1"/>
    </xf>
    <xf numFmtId="0" fontId="10" fillId="0" borderId="0" xfId="0" applyFont="1" applyAlignment="1">
      <alignment horizontal="center" wrapText="1"/>
    </xf>
    <xf numFmtId="49" fontId="18" fillId="0" borderId="0" xfId="0" applyNumberFormat="1" applyFont="1" applyBorder="1" applyAlignment="1">
      <alignment horizontal="center" wrapText="1"/>
    </xf>
    <xf numFmtId="0" fontId="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0" fontId="1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right" vertical="center" wrapText="1"/>
    </xf>
    <xf numFmtId="4"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Fill="1" applyAlignment="1">
      <alignment horizontal="left" vertical="center" wrapText="1"/>
    </xf>
    <xf numFmtId="0" fontId="2"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1" xfId="0" applyFont="1" applyFill="1" applyBorder="1" applyAlignment="1">
      <alignment horizontal="center" vertical="center" wrapText="1"/>
    </xf>
    <xf numFmtId="0" fontId="20" fillId="0" borderId="11" xfId="0" applyFont="1" applyFill="1" applyBorder="1" applyAlignment="1">
      <alignment vertical="top" wrapTex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0" xfId="0" applyFont="1" applyFill="1" applyBorder="1" applyAlignment="1">
      <alignment/>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top" wrapText="1"/>
    </xf>
    <xf numFmtId="0" fontId="9" fillId="0" borderId="11" xfId="0" applyFont="1" applyBorder="1" applyAlignment="1">
      <alignment horizontal="center" vertical="center"/>
    </xf>
    <xf numFmtId="0" fontId="61" fillId="0" borderId="1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4" fillId="0" borderId="0" xfId="0" applyFont="1" applyAlignment="1">
      <alignment horizontal="left" vertical="center"/>
    </xf>
    <xf numFmtId="0" fontId="8" fillId="0" borderId="0" xfId="0" applyFont="1" applyFill="1" applyBorder="1" applyAlignment="1">
      <alignment/>
    </xf>
    <xf numFmtId="0" fontId="8" fillId="0" borderId="0" xfId="0" applyFont="1" applyFill="1" applyBorder="1" applyAlignment="1">
      <alignment vertical="center" wrapText="1"/>
    </xf>
    <xf numFmtId="0" fontId="21" fillId="0" borderId="0" xfId="0" applyFont="1" applyFill="1" applyBorder="1" applyAlignment="1">
      <alignment vertical="top" wrapText="1"/>
    </xf>
    <xf numFmtId="0" fontId="21" fillId="0" borderId="0" xfId="0" applyFont="1" applyFill="1" applyBorder="1" applyAlignment="1">
      <alignment/>
    </xf>
    <xf numFmtId="0" fontId="8" fillId="0" borderId="0" xfId="0" applyFont="1" applyFill="1" applyBorder="1" applyAlignment="1">
      <alignment wrapText="1"/>
    </xf>
    <xf numFmtId="0" fontId="7" fillId="0" borderId="0" xfId="0" applyFont="1" applyFill="1" applyAlignment="1">
      <alignment/>
    </xf>
    <xf numFmtId="0" fontId="22" fillId="0" borderId="0" xfId="0" applyFont="1" applyFill="1" applyBorder="1" applyAlignment="1">
      <alignment vertical="center" wrapText="1"/>
    </xf>
    <xf numFmtId="0" fontId="8" fillId="0" borderId="0" xfId="0" applyFont="1" applyFill="1" applyBorder="1" applyAlignment="1">
      <alignment vertical="top"/>
    </xf>
    <xf numFmtId="0" fontId="4" fillId="0" borderId="0" xfId="0" applyFont="1" applyBorder="1" applyAlignment="1">
      <alignment/>
    </xf>
    <xf numFmtId="0" fontId="23" fillId="0" borderId="0" xfId="0" applyFont="1" applyFill="1" applyBorder="1" applyAlignment="1">
      <alignment vertical="center" wrapText="1"/>
    </xf>
    <xf numFmtId="0" fontId="4" fillId="0" borderId="11" xfId="0" applyFont="1" applyBorder="1" applyAlignment="1">
      <alignment wrapText="1"/>
    </xf>
    <xf numFmtId="0" fontId="4" fillId="0" borderId="11" xfId="0" applyFont="1" applyBorder="1" applyAlignment="1">
      <alignment horizontal="center" vertical="center"/>
    </xf>
    <xf numFmtId="0" fontId="4" fillId="0" borderId="11" xfId="0" applyFont="1" applyBorder="1" applyAlignment="1">
      <alignment horizontal="center"/>
    </xf>
    <xf numFmtId="0" fontId="3" fillId="0" borderId="0" xfId="0" applyFont="1" applyAlignment="1">
      <alignment/>
    </xf>
    <xf numFmtId="0" fontId="3" fillId="0" borderId="0" xfId="0" applyFont="1" applyAlignment="1">
      <alignment vertical="top"/>
    </xf>
    <xf numFmtId="0" fontId="4" fillId="0" borderId="0" xfId="0" applyFont="1" applyBorder="1" applyAlignment="1">
      <alignment horizontal="left" vertical="center"/>
    </xf>
    <xf numFmtId="3" fontId="2" fillId="0" borderId="11"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Fill="1" applyBorder="1" applyAlignment="1">
      <alignment vertical="top" wrapText="1"/>
    </xf>
    <xf numFmtId="3" fontId="26"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2" fillId="0" borderId="0" xfId="0" applyFont="1" applyAlignment="1">
      <alignment horizont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21" fillId="0" borderId="11"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0" xfId="0" applyFont="1" applyAlignment="1">
      <alignment horizontal="left" vertical="center" wrapText="1"/>
    </xf>
    <xf numFmtId="0" fontId="24" fillId="0"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8" fillId="0" borderId="15"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wrapText="1"/>
    </xf>
    <xf numFmtId="0" fontId="8" fillId="0" borderId="10" xfId="0" applyFont="1" applyFill="1" applyBorder="1" applyAlignment="1">
      <alignment horizontal="center" wrapText="1"/>
    </xf>
    <xf numFmtId="0" fontId="21" fillId="0" borderId="15" xfId="0" applyFont="1" applyFill="1" applyBorder="1" applyAlignment="1">
      <alignment horizontal="center"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2" fillId="0" borderId="15" xfId="0" applyFont="1" applyBorder="1" applyAlignment="1">
      <alignment horizontal="center" wrapText="1"/>
    </xf>
    <xf numFmtId="0" fontId="5" fillId="0" borderId="11" xfId="0" applyFont="1" applyFill="1" applyBorder="1" applyAlignment="1">
      <alignment horizontal="center" vertical="center" wrapText="1"/>
    </xf>
    <xf numFmtId="0" fontId="10" fillId="0" borderId="0" xfId="0" applyFont="1" applyFill="1" applyAlignment="1">
      <alignment horizontal="left" vertical="center" wrapText="1"/>
    </xf>
    <xf numFmtId="0" fontId="3" fillId="0" borderId="15" xfId="0" applyFont="1" applyFill="1" applyBorder="1" applyAlignment="1">
      <alignment horizontal="center" vertical="top" wrapText="1"/>
    </xf>
    <xf numFmtId="0" fontId="2" fillId="0" borderId="0" xfId="0" applyFont="1" applyFill="1" applyAlignment="1">
      <alignment vertical="center" wrapText="1"/>
    </xf>
    <xf numFmtId="4" fontId="2" fillId="0" borderId="11" xfId="0" applyNumberFormat="1" applyFont="1" applyFill="1" applyBorder="1" applyAlignment="1">
      <alignment horizontal="center" vertical="center" wrapText="1"/>
    </xf>
    <xf numFmtId="0" fontId="2" fillId="0" borderId="0" xfId="0" applyFont="1" applyFill="1" applyAlignment="1">
      <alignment wrapText="1"/>
    </xf>
    <xf numFmtId="0" fontId="16" fillId="0" borderId="11" xfId="0" applyFont="1" applyFill="1" applyBorder="1" applyAlignment="1">
      <alignment horizontal="center" vertical="center" wrapText="1"/>
    </xf>
    <xf numFmtId="0" fontId="4" fillId="0" borderId="10" xfId="0" applyFont="1" applyBorder="1" applyAlignment="1">
      <alignment horizontal="center"/>
    </xf>
    <xf numFmtId="0" fontId="3" fillId="0" borderId="15" xfId="0" applyFont="1" applyBorder="1" applyAlignment="1">
      <alignment horizontal="center" vertical="top" wrapText="1"/>
    </xf>
    <xf numFmtId="0" fontId="10" fillId="0" borderId="10" xfId="0" applyFont="1" applyBorder="1" applyAlignment="1">
      <alignment horizontal="center" wrapText="1"/>
    </xf>
    <xf numFmtId="0" fontId="9" fillId="0" borderId="0" xfId="0" applyFont="1" applyAlignment="1">
      <alignment horizontal="left"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wrapText="1"/>
    </xf>
    <xf numFmtId="0" fontId="4" fillId="0" borderId="10" xfId="0" applyFont="1" applyFill="1" applyBorder="1" applyAlignment="1">
      <alignment horizontal="center"/>
    </xf>
    <xf numFmtId="0" fontId="9" fillId="0" borderId="1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11" xfId="0" applyFont="1" applyBorder="1" applyAlignment="1">
      <alignment horizontal="center" vertical="center" wrapText="1"/>
    </xf>
    <xf numFmtId="0" fontId="62" fillId="0" borderId="11" xfId="0" applyFont="1" applyBorder="1" applyAlignment="1">
      <alignment horizontal="center"/>
    </xf>
    <xf numFmtId="0" fontId="10" fillId="0" borderId="0" xfId="0" applyFont="1" applyAlignment="1">
      <alignment horizontal="distributed" vertical="center" wrapText="1"/>
    </xf>
    <xf numFmtId="0" fontId="8" fillId="0" borderId="0" xfId="52" applyFont="1" applyFill="1" applyAlignment="1">
      <alignment horizontal="left" vertical="center" wrapText="1"/>
      <protection/>
    </xf>
    <xf numFmtId="0" fontId="8" fillId="0" borderId="0" xfId="0" applyFont="1" applyFill="1" applyAlignment="1">
      <alignment/>
    </xf>
    <xf numFmtId="0" fontId="10" fillId="0" borderId="0" xfId="0" applyFont="1" applyAlignment="1">
      <alignment horizontal="left" vertical="center" wrapText="1"/>
    </xf>
    <xf numFmtId="0" fontId="2" fillId="0" borderId="0" xfId="0" applyFont="1" applyAlignment="1">
      <alignment horizontal="center" vertical="top" wrapText="1"/>
    </xf>
    <xf numFmtId="0" fontId="27" fillId="0" borderId="0" xfId="0" applyFont="1" applyFill="1" applyAlignment="1">
      <alignment horizontal="left"/>
    </xf>
    <xf numFmtId="0" fontId="7" fillId="0" borderId="0" xfId="0" applyFont="1" applyFill="1" applyAlignment="1">
      <alignment horizontal="left"/>
    </xf>
    <xf numFmtId="0" fontId="10" fillId="0" borderId="10" xfId="0" applyFont="1" applyBorder="1" applyAlignment="1">
      <alignment horizontal="center" vertical="center" wrapText="1"/>
    </xf>
    <xf numFmtId="0" fontId="10" fillId="0" borderId="0" xfId="0" applyFont="1" applyAlignment="1">
      <alignment horizontal="distributed" vertical="top" wrapText="1"/>
    </xf>
    <xf numFmtId="0" fontId="10" fillId="0" borderId="0" xfId="0" applyFont="1" applyAlignment="1">
      <alignment horizontal="center" wrapText="1"/>
    </xf>
    <xf numFmtId="0" fontId="10" fillId="0" borderId="10" xfId="0" applyFont="1" applyBorder="1" applyAlignment="1">
      <alignment wrapText="1"/>
    </xf>
    <xf numFmtId="0" fontId="9" fillId="0" borderId="11" xfId="0" applyFont="1" applyBorder="1" applyAlignment="1">
      <alignment horizontal="left" vertical="center"/>
    </xf>
    <xf numFmtId="0" fontId="10" fillId="0" borderId="0" xfId="0" applyFont="1" applyAlignment="1">
      <alignment vertical="center" wrapText="1"/>
    </xf>
    <xf numFmtId="4" fontId="21" fillId="0" borderId="11"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Запити на 2008 рік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129"/>
  <sheetViews>
    <sheetView tabSelected="1" zoomScale="120" zoomScaleNormal="120" zoomScaleSheetLayoutView="100" zoomScalePageLayoutView="0" workbookViewId="0" topLeftCell="B111">
      <selection activeCell="G113" sqref="G113:I113"/>
    </sheetView>
  </sheetViews>
  <sheetFormatPr defaultColWidth="21.57421875" defaultRowHeight="15"/>
  <cols>
    <col min="1" max="1" width="21.57421875" style="4" hidden="1" customWidth="1"/>
    <col min="2" max="2" width="3.57421875" style="4" customWidth="1"/>
    <col min="3" max="3" width="6.140625" style="4" customWidth="1"/>
    <col min="4" max="4" width="40.7109375" style="4" customWidth="1"/>
    <col min="5" max="5" width="18.140625" style="4" customWidth="1"/>
    <col min="6" max="6" width="37.140625" style="4" customWidth="1"/>
    <col min="7" max="7" width="20.28125" style="4" customWidth="1"/>
    <col min="8" max="8" width="17.7109375" style="4" customWidth="1"/>
    <col min="9" max="9" width="32.57421875" style="4" customWidth="1"/>
    <col min="10" max="10" width="5.28125" style="4" customWidth="1"/>
    <col min="11" max="16384" width="21.57421875" style="4" customWidth="1"/>
  </cols>
  <sheetData>
    <row r="1" ht="9" customHeight="1"/>
    <row r="2" spans="7:13" ht="18.75">
      <c r="G2" s="10" t="s">
        <v>0</v>
      </c>
      <c r="H2" s="10"/>
      <c r="I2" s="10"/>
      <c r="J2" s="10"/>
      <c r="K2" s="10"/>
      <c r="L2" s="10"/>
      <c r="M2" s="10"/>
    </row>
    <row r="3" spans="7:13" ht="18.75">
      <c r="G3" s="135" t="s">
        <v>46</v>
      </c>
      <c r="H3" s="135"/>
      <c r="I3" s="135"/>
      <c r="J3" s="135"/>
      <c r="K3" s="135"/>
      <c r="L3" s="135"/>
      <c r="M3" s="10"/>
    </row>
    <row r="4" spans="7:13" ht="18.75">
      <c r="G4" s="135" t="s">
        <v>47</v>
      </c>
      <c r="H4" s="135"/>
      <c r="I4" s="135"/>
      <c r="J4" s="135"/>
      <c r="K4" s="135"/>
      <c r="L4" s="135"/>
      <c r="M4" s="10"/>
    </row>
    <row r="5" spans="7:13" ht="4.5" customHeight="1">
      <c r="G5" s="10"/>
      <c r="H5" s="10"/>
      <c r="I5" s="10"/>
      <c r="J5" s="10"/>
      <c r="K5" s="10"/>
      <c r="L5" s="10"/>
      <c r="M5" s="10"/>
    </row>
    <row r="6" spans="7:13" ht="18.75">
      <c r="G6" s="10" t="s">
        <v>48</v>
      </c>
      <c r="H6" s="10"/>
      <c r="I6" s="10"/>
      <c r="J6" s="10"/>
      <c r="K6" s="10"/>
      <c r="L6" s="10"/>
      <c r="M6" s="10"/>
    </row>
    <row r="7" spans="7:13" ht="18.75">
      <c r="G7" s="10" t="s">
        <v>49</v>
      </c>
      <c r="H7" s="10"/>
      <c r="I7" s="10"/>
      <c r="J7" s="10"/>
      <c r="K7" s="10"/>
      <c r="L7" s="10"/>
      <c r="M7" s="10"/>
    </row>
    <row r="8" spans="7:13" ht="21" customHeight="1">
      <c r="G8" s="10" t="s">
        <v>80</v>
      </c>
      <c r="H8" s="10"/>
      <c r="I8" s="10"/>
      <c r="J8" s="10"/>
      <c r="K8" s="10"/>
      <c r="L8" s="10"/>
      <c r="M8" s="10"/>
    </row>
    <row r="9" spans="3:13" ht="24.75" customHeight="1">
      <c r="C9" s="1"/>
      <c r="G9" s="10"/>
      <c r="H9" s="10"/>
      <c r="I9" s="10"/>
      <c r="J9" s="10"/>
      <c r="K9" s="10"/>
      <c r="L9" s="10"/>
      <c r="M9" s="10"/>
    </row>
    <row r="10" spans="3:13" ht="18.75" customHeight="1">
      <c r="C10" s="1"/>
      <c r="G10" s="54" t="s">
        <v>0</v>
      </c>
      <c r="H10" s="10"/>
      <c r="I10" s="10"/>
      <c r="J10" s="54"/>
      <c r="K10" s="54"/>
      <c r="L10" s="54"/>
      <c r="M10" s="54"/>
    </row>
    <row r="11" spans="3:13" ht="18.75">
      <c r="C11" s="1"/>
      <c r="D11" s="1"/>
      <c r="G11" s="104" t="s">
        <v>94</v>
      </c>
      <c r="H11" s="104"/>
      <c r="I11" s="104"/>
      <c r="J11" s="105"/>
      <c r="K11" s="105"/>
      <c r="L11" s="105"/>
      <c r="M11" s="105"/>
    </row>
    <row r="12" spans="3:13" ht="36.75" customHeight="1">
      <c r="C12" s="1"/>
      <c r="G12" s="106" t="s">
        <v>81</v>
      </c>
      <c r="H12" s="106"/>
      <c r="I12" s="106"/>
      <c r="J12" s="10"/>
      <c r="K12" s="10"/>
      <c r="L12" s="10"/>
      <c r="M12" s="10"/>
    </row>
    <row r="13" spans="3:13" ht="11.25" customHeight="1">
      <c r="C13" s="1"/>
      <c r="G13" s="107"/>
      <c r="H13" s="107"/>
      <c r="I13" s="107"/>
      <c r="J13" s="58"/>
      <c r="K13" s="58"/>
      <c r="L13" s="58"/>
      <c r="M13" s="58"/>
    </row>
    <row r="14" spans="3:13" ht="18" customHeight="1">
      <c r="C14" s="1"/>
      <c r="D14" s="1"/>
      <c r="G14" s="108" t="s">
        <v>1</v>
      </c>
      <c r="H14" s="108"/>
      <c r="I14" s="108"/>
      <c r="J14" s="56"/>
      <c r="K14" s="57"/>
      <c r="L14" s="57"/>
      <c r="M14" s="57"/>
    </row>
    <row r="15" spans="3:13" ht="3.75" customHeight="1">
      <c r="C15" s="1"/>
      <c r="G15" s="54"/>
      <c r="H15" s="10"/>
      <c r="I15" s="54"/>
      <c r="J15" s="10"/>
      <c r="K15" s="10"/>
      <c r="L15" s="10"/>
      <c r="M15" s="10"/>
    </row>
    <row r="16" spans="3:13" ht="27.75" customHeight="1">
      <c r="C16" s="1"/>
      <c r="G16" s="138" t="s">
        <v>127</v>
      </c>
      <c r="H16" s="139"/>
      <c r="I16" s="139"/>
      <c r="J16" s="59"/>
      <c r="K16" s="59"/>
      <c r="L16" s="59"/>
      <c r="M16" s="55"/>
    </row>
    <row r="18" ht="33.75" customHeight="1"/>
    <row r="19" spans="3:9" ht="18.75">
      <c r="C19" s="130" t="s">
        <v>2</v>
      </c>
      <c r="D19" s="130"/>
      <c r="E19" s="130"/>
      <c r="F19" s="130"/>
      <c r="G19" s="130"/>
      <c r="H19" s="130"/>
      <c r="I19" s="130"/>
    </row>
    <row r="20" spans="3:9" ht="18.75">
      <c r="C20" s="130" t="s">
        <v>42</v>
      </c>
      <c r="D20" s="130"/>
      <c r="E20" s="130"/>
      <c r="F20" s="130"/>
      <c r="G20" s="130"/>
      <c r="H20" s="130"/>
      <c r="I20" s="130"/>
    </row>
    <row r="21" ht="15">
      <c r="F21" s="4" t="s">
        <v>82</v>
      </c>
    </row>
    <row r="22" ht="39" customHeight="1"/>
    <row r="23" spans="3:9" ht="18.75">
      <c r="C23" s="141" t="s">
        <v>3</v>
      </c>
      <c r="D23" s="18" t="s">
        <v>36</v>
      </c>
      <c r="E23" s="129"/>
      <c r="F23" s="140" t="s">
        <v>35</v>
      </c>
      <c r="G23" s="140"/>
      <c r="H23" s="140"/>
      <c r="I23" s="140"/>
    </row>
    <row r="24" spans="3:9" ht="26.25" customHeight="1">
      <c r="C24" s="141"/>
      <c r="D24" s="19" t="s">
        <v>83</v>
      </c>
      <c r="E24" s="129"/>
      <c r="F24" s="137" t="s">
        <v>33</v>
      </c>
      <c r="G24" s="137"/>
      <c r="H24" s="137"/>
      <c r="I24" s="137"/>
    </row>
    <row r="25" spans="3:9" ht="36" customHeight="1">
      <c r="C25" s="16" t="s">
        <v>4</v>
      </c>
      <c r="D25" s="20" t="s">
        <v>37</v>
      </c>
      <c r="E25" s="142"/>
      <c r="F25" s="143" t="s">
        <v>43</v>
      </c>
      <c r="G25" s="143"/>
      <c r="H25" s="143"/>
      <c r="I25" s="143"/>
    </row>
    <row r="26" spans="3:9" ht="27.75" customHeight="1">
      <c r="C26" s="17"/>
      <c r="D26" s="21" t="s">
        <v>83</v>
      </c>
      <c r="E26" s="142"/>
      <c r="F26" s="112" t="s">
        <v>32</v>
      </c>
      <c r="G26" s="112"/>
      <c r="H26" s="112"/>
      <c r="I26" s="112"/>
    </row>
    <row r="27" spans="3:11" ht="46.5" customHeight="1">
      <c r="C27" s="133" t="s">
        <v>5</v>
      </c>
      <c r="D27" s="20" t="s">
        <v>65</v>
      </c>
      <c r="E27" s="22" t="s">
        <v>67</v>
      </c>
      <c r="F27" s="122" t="s">
        <v>66</v>
      </c>
      <c r="G27" s="122"/>
      <c r="H27" s="122"/>
      <c r="I27" s="122"/>
      <c r="J27" s="12"/>
      <c r="K27" s="12"/>
    </row>
    <row r="28" spans="3:9" ht="25.5" customHeight="1">
      <c r="C28" s="133"/>
      <c r="D28" s="13" t="s">
        <v>83</v>
      </c>
      <c r="E28" s="13" t="s">
        <v>6</v>
      </c>
      <c r="F28" s="137" t="s">
        <v>34</v>
      </c>
      <c r="G28" s="137"/>
      <c r="H28" s="137"/>
      <c r="I28" s="137"/>
    </row>
    <row r="29" spans="3:9" ht="69" customHeight="1">
      <c r="C29" s="13" t="s">
        <v>7</v>
      </c>
      <c r="D29" s="123" t="s">
        <v>95</v>
      </c>
      <c r="E29" s="123"/>
      <c r="F29" s="123"/>
      <c r="G29" s="123"/>
      <c r="H29" s="123"/>
      <c r="I29" s="123"/>
    </row>
    <row r="30" spans="3:9" ht="36.75" customHeight="1">
      <c r="C30" s="13" t="s">
        <v>8</v>
      </c>
      <c r="D30" s="124" t="s">
        <v>51</v>
      </c>
      <c r="E30" s="124"/>
      <c r="F30" s="124"/>
      <c r="G30" s="124"/>
      <c r="H30" s="124"/>
      <c r="I30" s="124"/>
    </row>
    <row r="31" spans="3:9" ht="19.5" customHeight="1">
      <c r="C31" s="99" t="s">
        <v>106</v>
      </c>
      <c r="D31" s="99"/>
      <c r="E31" s="99"/>
      <c r="F31" s="99"/>
      <c r="G31" s="99"/>
      <c r="H31" s="99"/>
      <c r="I31" s="99"/>
    </row>
    <row r="32" spans="3:9" ht="23.25" customHeight="1">
      <c r="C32" s="99" t="s">
        <v>97</v>
      </c>
      <c r="D32" s="99"/>
      <c r="E32" s="99"/>
      <c r="F32" s="99"/>
      <c r="G32" s="99"/>
      <c r="H32" s="99"/>
      <c r="I32" s="99"/>
    </row>
    <row r="33" spans="3:9" ht="36.75" customHeight="1">
      <c r="C33" s="99" t="s">
        <v>98</v>
      </c>
      <c r="D33" s="99"/>
      <c r="E33" s="99"/>
      <c r="F33" s="99"/>
      <c r="G33" s="99"/>
      <c r="H33" s="99"/>
      <c r="I33" s="99"/>
    </row>
    <row r="34" spans="3:9" ht="27.75" customHeight="1">
      <c r="C34" s="99" t="s">
        <v>50</v>
      </c>
      <c r="D34" s="99"/>
      <c r="E34" s="99"/>
      <c r="F34" s="99"/>
      <c r="G34" s="99"/>
      <c r="H34" s="99"/>
      <c r="I34" s="99"/>
    </row>
    <row r="35" spans="3:9" ht="27.75" customHeight="1">
      <c r="C35" s="99" t="s">
        <v>38</v>
      </c>
      <c r="D35" s="99"/>
      <c r="E35" s="99"/>
      <c r="F35" s="99"/>
      <c r="G35" s="99"/>
      <c r="H35" s="99"/>
      <c r="I35" s="99"/>
    </row>
    <row r="36" spans="3:9" ht="35.25" customHeight="1">
      <c r="C36" s="99" t="s">
        <v>84</v>
      </c>
      <c r="D36" s="99"/>
      <c r="E36" s="99"/>
      <c r="F36" s="99"/>
      <c r="G36" s="99"/>
      <c r="H36" s="99"/>
      <c r="I36" s="99"/>
    </row>
    <row r="37" spans="3:9" ht="24" customHeight="1">
      <c r="C37" s="99" t="s">
        <v>96</v>
      </c>
      <c r="D37" s="99"/>
      <c r="E37" s="99"/>
      <c r="F37" s="99"/>
      <c r="G37" s="99"/>
      <c r="H37" s="99"/>
      <c r="I37" s="99"/>
    </row>
    <row r="38" spans="3:21" ht="33.75" customHeight="1">
      <c r="C38" s="100" t="s">
        <v>85</v>
      </c>
      <c r="D38" s="100"/>
      <c r="E38" s="100"/>
      <c r="F38" s="100"/>
      <c r="G38" s="100"/>
      <c r="H38" s="100"/>
      <c r="I38" s="100"/>
      <c r="J38" s="60"/>
      <c r="K38" s="60"/>
      <c r="L38" s="60"/>
      <c r="M38" s="60"/>
      <c r="N38" s="60"/>
      <c r="O38" s="60"/>
      <c r="P38" s="60"/>
      <c r="Q38" s="61"/>
      <c r="R38" s="61"/>
      <c r="S38" s="62"/>
      <c r="T38" s="62"/>
      <c r="U38" s="62"/>
    </row>
    <row r="39" spans="3:21" ht="33.75" customHeight="1">
      <c r="C39" s="44" t="s">
        <v>44</v>
      </c>
      <c r="D39" s="101" t="s">
        <v>86</v>
      </c>
      <c r="E39" s="102"/>
      <c r="F39" s="102"/>
      <c r="G39" s="102"/>
      <c r="H39" s="102"/>
      <c r="I39" s="102"/>
      <c r="J39" s="63"/>
      <c r="K39" s="63"/>
      <c r="L39" s="63"/>
      <c r="M39" s="63"/>
      <c r="N39" s="63"/>
      <c r="O39" s="63"/>
      <c r="P39" s="63"/>
      <c r="Q39" s="63"/>
      <c r="R39" s="63"/>
      <c r="S39" s="62"/>
      <c r="T39" s="62"/>
      <c r="U39" s="62"/>
    </row>
    <row r="40" spans="3:21" ht="33.75" customHeight="1">
      <c r="C40" s="44">
        <v>1</v>
      </c>
      <c r="D40" s="101" t="s">
        <v>100</v>
      </c>
      <c r="E40" s="102"/>
      <c r="F40" s="102"/>
      <c r="G40" s="102"/>
      <c r="H40" s="102"/>
      <c r="I40" s="102"/>
      <c r="J40" s="63"/>
      <c r="K40" s="63"/>
      <c r="L40" s="63"/>
      <c r="M40" s="63"/>
      <c r="N40" s="63"/>
      <c r="O40" s="63"/>
      <c r="P40" s="63"/>
      <c r="Q40" s="63"/>
      <c r="R40" s="63"/>
      <c r="S40" s="62"/>
      <c r="T40" s="62"/>
      <c r="U40" s="62"/>
    </row>
    <row r="41" spans="3:21" ht="28.5" customHeight="1">
      <c r="C41" s="13" t="s">
        <v>9</v>
      </c>
      <c r="D41" s="136" t="s">
        <v>52</v>
      </c>
      <c r="E41" s="136"/>
      <c r="F41" s="136"/>
      <c r="G41" s="136"/>
      <c r="H41" s="136"/>
      <c r="I41" s="136"/>
      <c r="J41" s="62"/>
      <c r="K41" s="62"/>
      <c r="L41" s="62"/>
      <c r="M41" s="62"/>
      <c r="N41" s="62"/>
      <c r="O41" s="62"/>
      <c r="P41" s="62"/>
      <c r="Q41" s="62"/>
      <c r="R41" s="62"/>
      <c r="S41" s="62"/>
      <c r="T41" s="62"/>
      <c r="U41" s="62"/>
    </row>
    <row r="42" spans="3:19" ht="28.5" customHeight="1">
      <c r="C42" s="134" t="s">
        <v>99</v>
      </c>
      <c r="D42" s="134"/>
      <c r="E42" s="134"/>
      <c r="F42" s="134"/>
      <c r="G42" s="134"/>
      <c r="H42" s="134"/>
      <c r="I42" s="134"/>
      <c r="J42" s="134"/>
      <c r="K42" s="134"/>
      <c r="L42" s="134"/>
      <c r="M42" s="134"/>
      <c r="N42" s="134"/>
      <c r="O42" s="134"/>
      <c r="P42" s="134"/>
      <c r="Q42" s="134"/>
      <c r="R42" s="134"/>
      <c r="S42" s="134"/>
    </row>
    <row r="43" spans="3:9" ht="33" customHeight="1">
      <c r="C43" s="13" t="s">
        <v>12</v>
      </c>
      <c r="D43" s="145" t="s">
        <v>10</v>
      </c>
      <c r="E43" s="145"/>
      <c r="F43" s="145"/>
      <c r="G43" s="11"/>
      <c r="H43" s="11"/>
      <c r="I43" s="11"/>
    </row>
    <row r="44" spans="3:9" ht="41.25" customHeight="1">
      <c r="C44" s="14" t="s">
        <v>44</v>
      </c>
      <c r="D44" s="131" t="s">
        <v>45</v>
      </c>
      <c r="E44" s="132"/>
      <c r="F44" s="132"/>
      <c r="G44" s="132"/>
      <c r="H44" s="132"/>
      <c r="I44" s="132"/>
    </row>
    <row r="45" spans="3:19" ht="41.25" customHeight="1">
      <c r="C45" s="14">
        <v>1</v>
      </c>
      <c r="D45" s="128" t="s">
        <v>101</v>
      </c>
      <c r="E45" s="128"/>
      <c r="F45" s="128"/>
      <c r="G45" s="128"/>
      <c r="H45" s="128"/>
      <c r="I45" s="128"/>
      <c r="J45" s="53"/>
      <c r="K45" s="53"/>
      <c r="L45" s="53"/>
      <c r="M45" s="53"/>
      <c r="N45" s="53"/>
      <c r="O45" s="53"/>
      <c r="P45" s="53"/>
      <c r="Q45" s="53"/>
      <c r="R45" s="53"/>
      <c r="S45" s="53"/>
    </row>
    <row r="46" spans="3:19" ht="34.5" customHeight="1">
      <c r="C46" s="14">
        <v>2</v>
      </c>
      <c r="D46" s="144" t="s">
        <v>102</v>
      </c>
      <c r="E46" s="144"/>
      <c r="F46" s="144"/>
      <c r="G46" s="144"/>
      <c r="H46" s="144"/>
      <c r="I46" s="144"/>
      <c r="J46" s="69"/>
      <c r="K46" s="53"/>
      <c r="L46" s="53"/>
      <c r="M46" s="53"/>
      <c r="N46" s="53"/>
      <c r="O46" s="53"/>
      <c r="P46" s="53"/>
      <c r="Q46" s="53"/>
      <c r="R46" s="53"/>
      <c r="S46" s="53"/>
    </row>
    <row r="47" spans="3:19" ht="34.5" customHeight="1">
      <c r="C47" s="50">
        <v>3</v>
      </c>
      <c r="D47" s="96" t="s">
        <v>77</v>
      </c>
      <c r="E47" s="97"/>
      <c r="F47" s="97"/>
      <c r="G47" s="97"/>
      <c r="H47" s="97"/>
      <c r="I47" s="98"/>
      <c r="J47" s="69"/>
      <c r="K47" s="53"/>
      <c r="L47" s="53"/>
      <c r="M47" s="53"/>
      <c r="N47" s="53"/>
      <c r="O47" s="53"/>
      <c r="P47" s="53"/>
      <c r="Q47" s="53"/>
      <c r="R47" s="53"/>
      <c r="S47" s="53"/>
    </row>
    <row r="48" spans="3:19" ht="34.5" customHeight="1">
      <c r="C48" s="14">
        <v>4</v>
      </c>
      <c r="D48" s="109" t="s">
        <v>103</v>
      </c>
      <c r="E48" s="110"/>
      <c r="F48" s="110"/>
      <c r="G48" s="110"/>
      <c r="H48" s="110"/>
      <c r="I48" s="111"/>
      <c r="J48" s="69"/>
      <c r="K48" s="53"/>
      <c r="L48" s="53"/>
      <c r="M48" s="53"/>
      <c r="N48" s="53"/>
      <c r="O48" s="53"/>
      <c r="P48" s="53"/>
      <c r="Q48" s="53"/>
      <c r="R48" s="53"/>
      <c r="S48" s="53"/>
    </row>
    <row r="49" spans="3:19" ht="41.25" customHeight="1">
      <c r="C49" s="50">
        <v>5</v>
      </c>
      <c r="D49" s="96" t="s">
        <v>104</v>
      </c>
      <c r="E49" s="97"/>
      <c r="F49" s="97"/>
      <c r="G49" s="97"/>
      <c r="H49" s="97"/>
      <c r="I49" s="98"/>
      <c r="J49" s="55"/>
      <c r="K49" s="55"/>
      <c r="L49" s="55"/>
      <c r="M49" s="55"/>
      <c r="N49" s="55"/>
      <c r="O49" s="55"/>
      <c r="P49" s="55"/>
      <c r="Q49" s="55"/>
      <c r="R49" s="55"/>
      <c r="S49" s="55"/>
    </row>
    <row r="50" spans="3:9" ht="51" customHeight="1">
      <c r="C50" s="15" t="s">
        <v>18</v>
      </c>
      <c r="D50" s="125" t="s">
        <v>13</v>
      </c>
      <c r="E50" s="125"/>
      <c r="F50" s="125"/>
      <c r="G50" s="125"/>
      <c r="H50" s="125"/>
      <c r="I50" s="125"/>
    </row>
    <row r="51" spans="3:9" ht="23.25" customHeight="1">
      <c r="C51" s="3"/>
      <c r="H51" s="9"/>
      <c r="I51" s="9" t="s">
        <v>39</v>
      </c>
    </row>
    <row r="52" spans="3:9" ht="41.25" customHeight="1">
      <c r="C52" s="23" t="s">
        <v>11</v>
      </c>
      <c r="D52" s="23" t="s">
        <v>14</v>
      </c>
      <c r="E52" s="23" t="s">
        <v>15</v>
      </c>
      <c r="F52" s="23" t="s">
        <v>16</v>
      </c>
      <c r="G52" s="94" t="s">
        <v>17</v>
      </c>
      <c r="H52" s="94"/>
      <c r="I52" s="94"/>
    </row>
    <row r="53" spans="3:9" ht="15">
      <c r="C53" s="24">
        <v>1</v>
      </c>
      <c r="D53" s="24">
        <v>2</v>
      </c>
      <c r="E53" s="24">
        <v>3</v>
      </c>
      <c r="F53" s="24">
        <v>4</v>
      </c>
      <c r="G53" s="103">
        <v>5</v>
      </c>
      <c r="H53" s="103"/>
      <c r="I53" s="103"/>
    </row>
    <row r="54" spans="3:9" ht="21.75" customHeight="1">
      <c r="C54" s="23">
        <v>1</v>
      </c>
      <c r="D54" s="51" t="s">
        <v>57</v>
      </c>
      <c r="E54" s="25">
        <v>28743526</v>
      </c>
      <c r="F54" s="25">
        <v>0</v>
      </c>
      <c r="G54" s="92">
        <f>E54+F54</f>
        <v>28743526</v>
      </c>
      <c r="H54" s="92"/>
      <c r="I54" s="92"/>
    </row>
    <row r="55" spans="3:9" ht="21.75" customHeight="1">
      <c r="C55" s="23">
        <v>2</v>
      </c>
      <c r="D55" s="51" t="s">
        <v>58</v>
      </c>
      <c r="E55" s="25">
        <v>5948891</v>
      </c>
      <c r="F55" s="25">
        <v>0</v>
      </c>
      <c r="G55" s="92">
        <f aca="true" t="shared" si="0" ref="G55:G66">E55+F55</f>
        <v>5948891</v>
      </c>
      <c r="H55" s="92"/>
      <c r="I55" s="92"/>
    </row>
    <row r="56" spans="3:9" ht="33" customHeight="1">
      <c r="C56" s="23">
        <v>3</v>
      </c>
      <c r="D56" s="51" t="s">
        <v>59</v>
      </c>
      <c r="E56" s="25">
        <v>547400</v>
      </c>
      <c r="F56" s="25">
        <v>0</v>
      </c>
      <c r="G56" s="92">
        <f t="shared" si="0"/>
        <v>547400</v>
      </c>
      <c r="H56" s="92"/>
      <c r="I56" s="92"/>
    </row>
    <row r="57" spans="3:9" ht="27.75" customHeight="1">
      <c r="C57" s="23">
        <v>4</v>
      </c>
      <c r="D57" s="51" t="s">
        <v>60</v>
      </c>
      <c r="E57" s="25">
        <f>175000-5250</f>
        <v>169750</v>
      </c>
      <c r="F57" s="25">
        <v>0</v>
      </c>
      <c r="G57" s="92">
        <f t="shared" si="0"/>
        <v>169750</v>
      </c>
      <c r="H57" s="92"/>
      <c r="I57" s="92"/>
    </row>
    <row r="58" spans="3:9" ht="23.25" customHeight="1">
      <c r="C58" s="23">
        <v>5</v>
      </c>
      <c r="D58" s="51" t="s">
        <v>61</v>
      </c>
      <c r="E58" s="25">
        <f>21421-60</f>
        <v>21361</v>
      </c>
      <c r="F58" s="25">
        <v>0</v>
      </c>
      <c r="G58" s="92">
        <f t="shared" si="0"/>
        <v>21361</v>
      </c>
      <c r="H58" s="92"/>
      <c r="I58" s="92"/>
    </row>
    <row r="59" spans="3:9" ht="25.5" customHeight="1">
      <c r="C59" s="23">
        <v>6</v>
      </c>
      <c r="D59" s="51" t="s">
        <v>62</v>
      </c>
      <c r="E59" s="25">
        <v>185389</v>
      </c>
      <c r="F59" s="25">
        <v>0</v>
      </c>
      <c r="G59" s="92">
        <f t="shared" si="0"/>
        <v>185389</v>
      </c>
      <c r="H59" s="92"/>
      <c r="I59" s="92"/>
    </row>
    <row r="60" spans="3:9" ht="35.25" customHeight="1">
      <c r="C60" s="23">
        <v>7</v>
      </c>
      <c r="D60" s="51" t="s">
        <v>63</v>
      </c>
      <c r="E60" s="25">
        <v>24733</v>
      </c>
      <c r="F60" s="25">
        <v>0</v>
      </c>
      <c r="G60" s="92">
        <f t="shared" si="0"/>
        <v>24733</v>
      </c>
      <c r="H60" s="92"/>
      <c r="I60" s="92"/>
    </row>
    <row r="61" spans="3:9" ht="24" customHeight="1">
      <c r="C61" s="23">
        <v>8</v>
      </c>
      <c r="D61" s="51" t="s">
        <v>64</v>
      </c>
      <c r="E61" s="25">
        <v>274328</v>
      </c>
      <c r="F61" s="25">
        <v>0</v>
      </c>
      <c r="G61" s="92">
        <f t="shared" si="0"/>
        <v>274328</v>
      </c>
      <c r="H61" s="92"/>
      <c r="I61" s="92"/>
    </row>
    <row r="62" spans="3:9" ht="34.5" customHeight="1">
      <c r="C62" s="23">
        <v>9</v>
      </c>
      <c r="D62" s="51" t="s">
        <v>87</v>
      </c>
      <c r="E62" s="25">
        <v>5250</v>
      </c>
      <c r="F62" s="25">
        <v>0</v>
      </c>
      <c r="G62" s="92">
        <f t="shared" si="0"/>
        <v>5250</v>
      </c>
      <c r="H62" s="92"/>
      <c r="I62" s="92"/>
    </row>
    <row r="63" spans="3:9" ht="61.5" customHeight="1">
      <c r="C63" s="23">
        <v>10</v>
      </c>
      <c r="D63" s="51" t="s">
        <v>68</v>
      </c>
      <c r="E63" s="25">
        <v>12517</v>
      </c>
      <c r="F63" s="25">
        <v>0</v>
      </c>
      <c r="G63" s="92">
        <f t="shared" si="0"/>
        <v>12517</v>
      </c>
      <c r="H63" s="92"/>
      <c r="I63" s="92"/>
    </row>
    <row r="64" spans="3:9" ht="54.75" customHeight="1">
      <c r="C64" s="23">
        <v>11</v>
      </c>
      <c r="D64" s="52" t="s">
        <v>69</v>
      </c>
      <c r="E64" s="25">
        <v>257609</v>
      </c>
      <c r="F64" s="25">
        <v>0</v>
      </c>
      <c r="G64" s="92">
        <f t="shared" si="0"/>
        <v>257609</v>
      </c>
      <c r="H64" s="92"/>
      <c r="I64" s="92"/>
    </row>
    <row r="65" spans="3:9" ht="105.75" customHeight="1">
      <c r="C65" s="23">
        <v>12</v>
      </c>
      <c r="D65" s="52" t="s">
        <v>88</v>
      </c>
      <c r="E65" s="25">
        <v>60</v>
      </c>
      <c r="F65" s="25">
        <v>0</v>
      </c>
      <c r="G65" s="92">
        <f t="shared" si="0"/>
        <v>60</v>
      </c>
      <c r="H65" s="92"/>
      <c r="I65" s="92"/>
    </row>
    <row r="66" spans="3:9" ht="29.25" customHeight="1">
      <c r="C66" s="119" t="s">
        <v>17</v>
      </c>
      <c r="D66" s="119"/>
      <c r="E66" s="26">
        <f>E54+E55+E56+E57+E58+E59+E60+E61+E62+E63+E64+E65</f>
        <v>36190814</v>
      </c>
      <c r="F66" s="26">
        <v>0</v>
      </c>
      <c r="G66" s="93">
        <f t="shared" si="0"/>
        <v>36190814</v>
      </c>
      <c r="H66" s="93"/>
      <c r="I66" s="93"/>
    </row>
    <row r="67" spans="3:9" ht="6" customHeight="1">
      <c r="C67" s="27"/>
      <c r="D67" s="28"/>
      <c r="E67" s="28"/>
      <c r="F67" s="28"/>
      <c r="G67" s="28"/>
      <c r="H67" s="28"/>
      <c r="I67" s="28"/>
    </row>
    <row r="68" spans="3:9" ht="15" customHeight="1">
      <c r="C68" s="27"/>
      <c r="D68" s="28"/>
      <c r="E68" s="28"/>
      <c r="F68" s="28"/>
      <c r="G68" s="28"/>
      <c r="H68" s="28"/>
      <c r="I68" s="28"/>
    </row>
    <row r="69" spans="3:9" ht="44.25" customHeight="1">
      <c r="C69" s="29" t="s">
        <v>21</v>
      </c>
      <c r="D69" s="114" t="s">
        <v>19</v>
      </c>
      <c r="E69" s="114"/>
      <c r="F69" s="114"/>
      <c r="G69" s="114"/>
      <c r="H69" s="114"/>
      <c r="I69" s="114"/>
    </row>
    <row r="70" spans="3:9" ht="21.75" customHeight="1">
      <c r="C70" s="30"/>
      <c r="D70" s="28"/>
      <c r="E70" s="28"/>
      <c r="F70" s="28"/>
      <c r="G70" s="31"/>
      <c r="H70" s="28"/>
      <c r="I70" s="31" t="s">
        <v>39</v>
      </c>
    </row>
    <row r="71" spans="2:9" ht="42" customHeight="1">
      <c r="B71" s="64" t="s">
        <v>44</v>
      </c>
      <c r="C71" s="94" t="s">
        <v>20</v>
      </c>
      <c r="D71" s="94"/>
      <c r="E71" s="23" t="s">
        <v>15</v>
      </c>
      <c r="F71" s="23" t="s">
        <v>16</v>
      </c>
      <c r="G71" s="94" t="s">
        <v>17</v>
      </c>
      <c r="H71" s="94"/>
      <c r="I71" s="94"/>
    </row>
    <row r="72" spans="2:9" ht="21" customHeight="1">
      <c r="B72" s="66">
        <v>1</v>
      </c>
      <c r="C72" s="94">
        <v>2</v>
      </c>
      <c r="D72" s="94"/>
      <c r="E72" s="23">
        <v>3</v>
      </c>
      <c r="F72" s="23">
        <v>4</v>
      </c>
      <c r="G72" s="94">
        <v>5</v>
      </c>
      <c r="H72" s="94"/>
      <c r="I72" s="94"/>
    </row>
    <row r="73" spans="2:9" ht="9.75" customHeight="1">
      <c r="B73" s="65"/>
      <c r="C73" s="113"/>
      <c r="D73" s="113"/>
      <c r="E73" s="32"/>
      <c r="F73" s="32"/>
      <c r="G73" s="117"/>
      <c r="H73" s="117"/>
      <c r="I73" s="117"/>
    </row>
    <row r="74" spans="2:9" ht="19.5" customHeight="1">
      <c r="B74" s="94" t="s">
        <v>17</v>
      </c>
      <c r="C74" s="94"/>
      <c r="D74" s="94"/>
      <c r="E74" s="32"/>
      <c r="F74" s="32"/>
      <c r="G74" s="117"/>
      <c r="H74" s="117"/>
      <c r="I74" s="117"/>
    </row>
    <row r="75" spans="3:9" ht="5.25" customHeight="1">
      <c r="C75" s="27"/>
      <c r="D75" s="28"/>
      <c r="E75" s="28"/>
      <c r="F75" s="28"/>
      <c r="G75" s="28"/>
      <c r="H75" s="28"/>
      <c r="I75" s="28"/>
    </row>
    <row r="76" spans="3:9" ht="2.25" customHeight="1">
      <c r="C76" s="27"/>
      <c r="D76" s="28"/>
      <c r="E76" s="28"/>
      <c r="F76" s="28"/>
      <c r="G76" s="28"/>
      <c r="H76" s="28"/>
      <c r="I76" s="28"/>
    </row>
    <row r="77" spans="3:9" ht="21.75" customHeight="1">
      <c r="C77" s="41" t="s">
        <v>89</v>
      </c>
      <c r="D77" s="114" t="s">
        <v>22</v>
      </c>
      <c r="E77" s="114"/>
      <c r="F77" s="114"/>
      <c r="G77" s="114"/>
      <c r="H77" s="114"/>
      <c r="I77" s="114"/>
    </row>
    <row r="78" spans="3:9" ht="11.25" customHeight="1">
      <c r="C78" s="27"/>
      <c r="D78" s="28"/>
      <c r="E78" s="28"/>
      <c r="F78" s="28"/>
      <c r="G78" s="28"/>
      <c r="H78" s="28"/>
      <c r="I78" s="28"/>
    </row>
    <row r="79" spans="3:9" ht="58.5" customHeight="1">
      <c r="C79" s="23" t="s">
        <v>11</v>
      </c>
      <c r="D79" s="23" t="s">
        <v>23</v>
      </c>
      <c r="E79" s="23" t="s">
        <v>24</v>
      </c>
      <c r="F79" s="23" t="s">
        <v>25</v>
      </c>
      <c r="G79" s="23" t="s">
        <v>15</v>
      </c>
      <c r="H79" s="23" t="s">
        <v>16</v>
      </c>
      <c r="I79" s="23" t="s">
        <v>17</v>
      </c>
    </row>
    <row r="80" spans="3:9" ht="17.25" customHeight="1">
      <c r="C80" s="23">
        <v>1</v>
      </c>
      <c r="D80" s="23">
        <v>2</v>
      </c>
      <c r="E80" s="23">
        <v>3</v>
      </c>
      <c r="F80" s="23">
        <v>4</v>
      </c>
      <c r="G80" s="23">
        <v>5</v>
      </c>
      <c r="H80" s="23">
        <v>6</v>
      </c>
      <c r="I80" s="23">
        <v>7</v>
      </c>
    </row>
    <row r="81" spans="3:9" ht="24" customHeight="1">
      <c r="C81" s="23">
        <v>1</v>
      </c>
      <c r="D81" s="42" t="s">
        <v>56</v>
      </c>
      <c r="E81" s="23"/>
      <c r="F81" s="23"/>
      <c r="G81" s="23"/>
      <c r="H81" s="23"/>
      <c r="I81" s="23"/>
    </row>
    <row r="82" spans="3:11" ht="86.25" customHeight="1">
      <c r="C82" s="80" t="s">
        <v>108</v>
      </c>
      <c r="D82" s="33" t="s">
        <v>141</v>
      </c>
      <c r="E82" s="23" t="s">
        <v>39</v>
      </c>
      <c r="F82" s="35" t="s">
        <v>105</v>
      </c>
      <c r="G82" s="70">
        <f>SUM(E66)</f>
        <v>36190814</v>
      </c>
      <c r="H82" s="70">
        <f>SUM(F66)</f>
        <v>0</v>
      </c>
      <c r="I82" s="70">
        <f aca="true" t="shared" si="1" ref="I82:I89">SUM(G82:H82)</f>
        <v>36190814</v>
      </c>
      <c r="J82" s="34"/>
      <c r="K82" s="8"/>
    </row>
    <row r="83" spans="3:11" ht="15.75" customHeight="1">
      <c r="C83" s="80"/>
      <c r="D83" s="33" t="s">
        <v>140</v>
      </c>
      <c r="E83" s="23"/>
      <c r="F83" s="35"/>
      <c r="G83" s="70"/>
      <c r="H83" s="70"/>
      <c r="I83" s="70"/>
      <c r="J83" s="34"/>
      <c r="K83" s="8"/>
    </row>
    <row r="84" spans="3:11" ht="42.75" customHeight="1">
      <c r="C84" s="85" t="s">
        <v>128</v>
      </c>
      <c r="D84" s="86" t="s">
        <v>129</v>
      </c>
      <c r="E84" s="24" t="s">
        <v>39</v>
      </c>
      <c r="F84" s="87" t="s">
        <v>136</v>
      </c>
      <c r="G84" s="74">
        <v>185389</v>
      </c>
      <c r="H84" s="74">
        <f>SUM(F67)</f>
        <v>0</v>
      </c>
      <c r="I84" s="74">
        <f t="shared" si="1"/>
        <v>185389</v>
      </c>
      <c r="J84" s="34"/>
      <c r="K84" s="8"/>
    </row>
    <row r="85" spans="3:11" ht="47.25" customHeight="1">
      <c r="C85" s="85" t="s">
        <v>132</v>
      </c>
      <c r="D85" s="86" t="s">
        <v>130</v>
      </c>
      <c r="E85" s="24" t="s">
        <v>39</v>
      </c>
      <c r="F85" s="87" t="s">
        <v>136</v>
      </c>
      <c r="G85" s="74">
        <v>24733</v>
      </c>
      <c r="H85" s="74">
        <f>SUM(F68)</f>
        <v>0</v>
      </c>
      <c r="I85" s="74">
        <f t="shared" si="1"/>
        <v>24733</v>
      </c>
      <c r="J85" s="34"/>
      <c r="K85" s="8"/>
    </row>
    <row r="86" spans="3:11" ht="47.25" customHeight="1">
      <c r="C86" s="85" t="s">
        <v>133</v>
      </c>
      <c r="D86" s="86" t="s">
        <v>131</v>
      </c>
      <c r="E86" s="24" t="s">
        <v>39</v>
      </c>
      <c r="F86" s="87" t="s">
        <v>136</v>
      </c>
      <c r="G86" s="74">
        <v>274328</v>
      </c>
      <c r="H86" s="74">
        <f>SUM(F69)</f>
        <v>0</v>
      </c>
      <c r="I86" s="74">
        <f t="shared" si="1"/>
        <v>274328</v>
      </c>
      <c r="J86" s="34"/>
      <c r="K86" s="8"/>
    </row>
    <row r="87" spans="3:11" ht="46.5" customHeight="1">
      <c r="C87" s="85" t="s">
        <v>134</v>
      </c>
      <c r="D87" s="86" t="s">
        <v>135</v>
      </c>
      <c r="E87" s="24" t="s">
        <v>39</v>
      </c>
      <c r="F87" s="87" t="s">
        <v>136</v>
      </c>
      <c r="G87" s="74">
        <v>5250</v>
      </c>
      <c r="H87" s="74">
        <f>SUM(F70)</f>
        <v>0</v>
      </c>
      <c r="I87" s="74">
        <f t="shared" si="1"/>
        <v>5250</v>
      </c>
      <c r="J87" s="34"/>
      <c r="K87" s="8"/>
    </row>
    <row r="88" spans="3:11" ht="46.5" customHeight="1">
      <c r="C88" s="88" t="s">
        <v>109</v>
      </c>
      <c r="D88" s="33" t="s">
        <v>137</v>
      </c>
      <c r="E88" s="23" t="s">
        <v>138</v>
      </c>
      <c r="F88" s="35" t="s">
        <v>139</v>
      </c>
      <c r="G88" s="32">
        <v>2694.97</v>
      </c>
      <c r="H88" s="32">
        <f>SUM(F71)</f>
        <v>0</v>
      </c>
      <c r="I88" s="32">
        <f t="shared" si="1"/>
        <v>2694.97</v>
      </c>
      <c r="J88" s="34"/>
      <c r="K88" s="8"/>
    </row>
    <row r="89" spans="3:11" ht="29.25" customHeight="1">
      <c r="C89" s="85" t="s">
        <v>176</v>
      </c>
      <c r="D89" s="86" t="s">
        <v>177</v>
      </c>
      <c r="E89" s="24" t="s">
        <v>138</v>
      </c>
      <c r="F89" s="87" t="s">
        <v>139</v>
      </c>
      <c r="G89" s="89">
        <v>2694.97</v>
      </c>
      <c r="H89" s="89">
        <v>0</v>
      </c>
      <c r="I89" s="89">
        <f t="shared" si="1"/>
        <v>2694.97</v>
      </c>
      <c r="J89" s="34"/>
      <c r="K89" s="8"/>
    </row>
    <row r="90" spans="3:9" ht="75.75" customHeight="1">
      <c r="C90" s="80" t="s">
        <v>110</v>
      </c>
      <c r="D90" s="36" t="s">
        <v>142</v>
      </c>
      <c r="E90" s="37" t="s">
        <v>40</v>
      </c>
      <c r="F90" s="38" t="s">
        <v>70</v>
      </c>
      <c r="G90" s="71">
        <v>124</v>
      </c>
      <c r="H90" s="71">
        <v>0</v>
      </c>
      <c r="I90" s="71">
        <f>G90+H90</f>
        <v>124</v>
      </c>
    </row>
    <row r="91" spans="3:9" ht="46.5" customHeight="1">
      <c r="C91" s="82" t="s">
        <v>122</v>
      </c>
      <c r="D91" s="76" t="s">
        <v>143</v>
      </c>
      <c r="E91" s="40" t="s">
        <v>40</v>
      </c>
      <c r="F91" s="77" t="s">
        <v>70</v>
      </c>
      <c r="G91" s="78">
        <v>120</v>
      </c>
      <c r="H91" s="78">
        <f>SUM(H88)</f>
        <v>0</v>
      </c>
      <c r="I91" s="78">
        <f>SUM(G91:H91)</f>
        <v>120</v>
      </c>
    </row>
    <row r="92" spans="3:9" ht="45.75" customHeight="1">
      <c r="C92" s="82" t="s">
        <v>178</v>
      </c>
      <c r="D92" s="39" t="s">
        <v>144</v>
      </c>
      <c r="E92" s="40" t="s">
        <v>40</v>
      </c>
      <c r="F92" s="77" t="s">
        <v>70</v>
      </c>
      <c r="G92" s="72">
        <v>123</v>
      </c>
      <c r="H92" s="72">
        <f>SUM(H82)</f>
        <v>0</v>
      </c>
      <c r="I92" s="72">
        <f>SUM(G92:H92)</f>
        <v>123</v>
      </c>
    </row>
    <row r="93" spans="3:9" ht="76.5" customHeight="1">
      <c r="C93" s="80" t="s">
        <v>179</v>
      </c>
      <c r="D93" s="43" t="s">
        <v>145</v>
      </c>
      <c r="E93" s="40"/>
      <c r="F93" s="38" t="s">
        <v>70</v>
      </c>
      <c r="G93" s="72">
        <v>39</v>
      </c>
      <c r="H93" s="72">
        <f>SUM(H83)</f>
        <v>0</v>
      </c>
      <c r="I93" s="72">
        <f>SUM(G93:H93)</f>
        <v>39</v>
      </c>
    </row>
    <row r="94" spans="3:9" ht="46.5" customHeight="1">
      <c r="C94" s="83" t="s">
        <v>180</v>
      </c>
      <c r="D94" s="76" t="s">
        <v>146</v>
      </c>
      <c r="E94" s="40" t="s">
        <v>40</v>
      </c>
      <c r="F94" s="77" t="s">
        <v>70</v>
      </c>
      <c r="G94" s="78">
        <v>38</v>
      </c>
      <c r="H94" s="72">
        <f>SUM(H84)</f>
        <v>0</v>
      </c>
      <c r="I94" s="78">
        <f>SUM(G94:H94)</f>
        <v>38</v>
      </c>
    </row>
    <row r="95" spans="3:9" ht="19.5" customHeight="1">
      <c r="C95" s="23">
        <v>2</v>
      </c>
      <c r="D95" s="42" t="s">
        <v>26</v>
      </c>
      <c r="E95" s="40"/>
      <c r="F95" s="77"/>
      <c r="G95" s="72"/>
      <c r="H95" s="72"/>
      <c r="I95" s="72"/>
    </row>
    <row r="96" spans="3:9" ht="54" customHeight="1">
      <c r="C96" s="23" t="s">
        <v>111</v>
      </c>
      <c r="D96" s="33" t="s">
        <v>71</v>
      </c>
      <c r="E96" s="23" t="s">
        <v>40</v>
      </c>
      <c r="F96" s="79" t="s">
        <v>107</v>
      </c>
      <c r="G96" s="70">
        <v>19282</v>
      </c>
      <c r="H96" s="70">
        <v>0</v>
      </c>
      <c r="I96" s="70">
        <f aca="true" t="shared" si="2" ref="I96:I104">SUM(G96:H96)</f>
        <v>19282</v>
      </c>
    </row>
    <row r="97" spans="3:9" ht="53.25" customHeight="1">
      <c r="C97" s="23" t="s">
        <v>112</v>
      </c>
      <c r="D97" s="33" t="s">
        <v>147</v>
      </c>
      <c r="E97" s="23" t="s">
        <v>40</v>
      </c>
      <c r="F97" s="79" t="s">
        <v>107</v>
      </c>
      <c r="G97" s="70">
        <v>660</v>
      </c>
      <c r="H97" s="70">
        <v>0</v>
      </c>
      <c r="I97" s="70">
        <f t="shared" si="2"/>
        <v>660</v>
      </c>
    </row>
    <row r="98" spans="3:9" ht="111.75" customHeight="1">
      <c r="C98" s="23" t="s">
        <v>113</v>
      </c>
      <c r="D98" s="33" t="s">
        <v>75</v>
      </c>
      <c r="E98" s="23" t="s">
        <v>40</v>
      </c>
      <c r="F98" s="23" t="s">
        <v>72</v>
      </c>
      <c r="G98" s="70">
        <v>120</v>
      </c>
      <c r="H98" s="70">
        <v>0</v>
      </c>
      <c r="I98" s="70">
        <f t="shared" si="2"/>
        <v>120</v>
      </c>
    </row>
    <row r="99" spans="3:9" ht="81" customHeight="1">
      <c r="C99" s="23" t="s">
        <v>114</v>
      </c>
      <c r="D99" s="33" t="s">
        <v>121</v>
      </c>
      <c r="E99" s="23" t="s">
        <v>40</v>
      </c>
      <c r="F99" s="23" t="s">
        <v>72</v>
      </c>
      <c r="G99" s="70">
        <v>80</v>
      </c>
      <c r="H99" s="70">
        <v>0</v>
      </c>
      <c r="I99" s="70">
        <f t="shared" si="2"/>
        <v>80</v>
      </c>
    </row>
    <row r="100" spans="3:9" ht="39" customHeight="1">
      <c r="C100" s="23" t="s">
        <v>148</v>
      </c>
      <c r="D100" s="33" t="s">
        <v>172</v>
      </c>
      <c r="E100" s="23" t="s">
        <v>152</v>
      </c>
      <c r="F100" s="23" t="s">
        <v>181</v>
      </c>
      <c r="G100" s="32">
        <v>104.03</v>
      </c>
      <c r="H100" s="32">
        <v>0</v>
      </c>
      <c r="I100" s="32">
        <f t="shared" si="2"/>
        <v>104.03</v>
      </c>
    </row>
    <row r="101" spans="3:9" ht="34.5" customHeight="1">
      <c r="C101" s="23" t="s">
        <v>149</v>
      </c>
      <c r="D101" s="33" t="s">
        <v>173</v>
      </c>
      <c r="E101" s="23" t="s">
        <v>153</v>
      </c>
      <c r="F101" s="23" t="s">
        <v>181</v>
      </c>
      <c r="G101" s="32">
        <v>1373.66</v>
      </c>
      <c r="H101" s="32">
        <v>0</v>
      </c>
      <c r="I101" s="32">
        <f t="shared" si="2"/>
        <v>1373.66</v>
      </c>
    </row>
    <row r="102" spans="3:9" ht="30" customHeight="1">
      <c r="C102" s="23" t="s">
        <v>150</v>
      </c>
      <c r="D102" s="33" t="s">
        <v>174</v>
      </c>
      <c r="E102" s="23" t="s">
        <v>154</v>
      </c>
      <c r="F102" s="23" t="s">
        <v>181</v>
      </c>
      <c r="G102" s="32">
        <v>86293.9</v>
      </c>
      <c r="H102" s="32">
        <v>0</v>
      </c>
      <c r="I102" s="32">
        <f t="shared" si="2"/>
        <v>86293.9</v>
      </c>
    </row>
    <row r="103" spans="3:9" ht="43.5" customHeight="1">
      <c r="C103" s="23" t="s">
        <v>151</v>
      </c>
      <c r="D103" s="33" t="s">
        <v>175</v>
      </c>
      <c r="E103" s="23" t="s">
        <v>153</v>
      </c>
      <c r="F103" s="23" t="s">
        <v>181</v>
      </c>
      <c r="G103" s="32">
        <v>58.5</v>
      </c>
      <c r="H103" s="32">
        <v>0</v>
      </c>
      <c r="I103" s="32">
        <f t="shared" si="2"/>
        <v>58.5</v>
      </c>
    </row>
    <row r="104" spans="3:9" ht="27.75" customHeight="1">
      <c r="C104" s="23">
        <v>3</v>
      </c>
      <c r="D104" s="42" t="s">
        <v>27</v>
      </c>
      <c r="E104" s="23"/>
      <c r="F104" s="23"/>
      <c r="G104" s="70"/>
      <c r="H104" s="70">
        <v>0</v>
      </c>
      <c r="I104" s="70">
        <f t="shared" si="2"/>
        <v>0</v>
      </c>
    </row>
    <row r="105" spans="3:10" ht="57.75" customHeight="1">
      <c r="C105" s="23" t="s">
        <v>115</v>
      </c>
      <c r="D105" s="33" t="s">
        <v>73</v>
      </c>
      <c r="E105" s="23" t="s">
        <v>40</v>
      </c>
      <c r="F105" s="79" t="s">
        <v>182</v>
      </c>
      <c r="G105" s="73">
        <f>G96/G92</f>
        <v>156.7642276422764</v>
      </c>
      <c r="H105" s="73">
        <v>0</v>
      </c>
      <c r="I105" s="73">
        <f aca="true" t="shared" si="3" ref="I105:I113">G105+H105</f>
        <v>156.7642276422764</v>
      </c>
      <c r="J105" s="28"/>
    </row>
    <row r="106" spans="3:9" ht="59.25" customHeight="1">
      <c r="C106" s="23" t="s">
        <v>116</v>
      </c>
      <c r="D106" s="33" t="s">
        <v>155</v>
      </c>
      <c r="E106" s="23" t="s">
        <v>40</v>
      </c>
      <c r="F106" s="79" t="s">
        <v>183</v>
      </c>
      <c r="G106" s="73">
        <f>G97/G92</f>
        <v>5.365853658536586</v>
      </c>
      <c r="H106" s="73">
        <v>0</v>
      </c>
      <c r="I106" s="73">
        <f t="shared" si="3"/>
        <v>5.365853658536586</v>
      </c>
    </row>
    <row r="107" spans="3:9" ht="146.25" customHeight="1">
      <c r="C107" s="23" t="s">
        <v>117</v>
      </c>
      <c r="D107" s="33" t="s">
        <v>74</v>
      </c>
      <c r="E107" s="23" t="s">
        <v>40</v>
      </c>
      <c r="F107" s="79" t="s">
        <v>184</v>
      </c>
      <c r="G107" s="74">
        <f>G98/G92</f>
        <v>0.975609756097561</v>
      </c>
      <c r="H107" s="74">
        <v>0</v>
      </c>
      <c r="I107" s="73">
        <f t="shared" si="3"/>
        <v>0.975609756097561</v>
      </c>
    </row>
    <row r="108" spans="3:9" ht="103.5" customHeight="1">
      <c r="C108" s="23" t="s">
        <v>118</v>
      </c>
      <c r="D108" s="33" t="s">
        <v>120</v>
      </c>
      <c r="E108" s="23" t="s">
        <v>40</v>
      </c>
      <c r="F108" s="79" t="s">
        <v>185</v>
      </c>
      <c r="G108" s="74">
        <f>G99/G92</f>
        <v>0.6504065040650406</v>
      </c>
      <c r="H108" s="74">
        <v>0</v>
      </c>
      <c r="I108" s="73">
        <f t="shared" si="3"/>
        <v>0.6504065040650406</v>
      </c>
    </row>
    <row r="109" spans="3:9" ht="39.75" customHeight="1">
      <c r="C109" s="23" t="s">
        <v>157</v>
      </c>
      <c r="D109" s="43" t="s">
        <v>156</v>
      </c>
      <c r="E109" s="44" t="s">
        <v>39</v>
      </c>
      <c r="F109" s="79" t="s">
        <v>186</v>
      </c>
      <c r="G109" s="73">
        <f>G82/G90</f>
        <v>291861.4032258064</v>
      </c>
      <c r="H109" s="73">
        <v>0</v>
      </c>
      <c r="I109" s="73">
        <f t="shared" si="3"/>
        <v>291861.4032258064</v>
      </c>
    </row>
    <row r="110" spans="3:9" ht="34.5" customHeight="1">
      <c r="C110" s="23" t="s">
        <v>158</v>
      </c>
      <c r="D110" s="33" t="s">
        <v>159</v>
      </c>
      <c r="E110" s="79" t="s">
        <v>160</v>
      </c>
      <c r="F110" s="79" t="s">
        <v>189</v>
      </c>
      <c r="G110" s="90">
        <f>G100/G89</f>
        <v>0.03860154287431771</v>
      </c>
      <c r="H110" s="90">
        <v>0</v>
      </c>
      <c r="I110" s="91">
        <f t="shared" si="3"/>
        <v>0.03860154287431771</v>
      </c>
    </row>
    <row r="111" spans="3:9" ht="43.5" customHeight="1">
      <c r="C111" s="23" t="s">
        <v>161</v>
      </c>
      <c r="D111" s="33" t="s">
        <v>162</v>
      </c>
      <c r="E111" s="79" t="s">
        <v>163</v>
      </c>
      <c r="F111" s="79" t="s">
        <v>190</v>
      </c>
      <c r="G111" s="90">
        <f>G101/G89</f>
        <v>0.5097125385440284</v>
      </c>
      <c r="H111" s="90">
        <v>0</v>
      </c>
      <c r="I111" s="91">
        <f t="shared" si="3"/>
        <v>0.5097125385440284</v>
      </c>
    </row>
    <row r="112" spans="3:9" ht="37.5" customHeight="1">
      <c r="C112" s="23" t="s">
        <v>164</v>
      </c>
      <c r="D112" s="33" t="s">
        <v>165</v>
      </c>
      <c r="E112" s="79" t="s">
        <v>167</v>
      </c>
      <c r="F112" s="79" t="s">
        <v>191</v>
      </c>
      <c r="G112" s="90">
        <f>G102/G89</f>
        <v>32.02035644181568</v>
      </c>
      <c r="H112" s="90">
        <v>0</v>
      </c>
      <c r="I112" s="91">
        <f t="shared" si="3"/>
        <v>32.02035644181568</v>
      </c>
    </row>
    <row r="113" spans="3:9" ht="52.5" customHeight="1">
      <c r="C113" s="23" t="s">
        <v>166</v>
      </c>
      <c r="D113" s="33" t="s">
        <v>188</v>
      </c>
      <c r="E113" s="84" t="s">
        <v>39</v>
      </c>
      <c r="F113" s="79" t="s">
        <v>187</v>
      </c>
      <c r="G113" s="146">
        <f>G87/G103</f>
        <v>89.74358974358974</v>
      </c>
      <c r="H113" s="146">
        <v>0</v>
      </c>
      <c r="I113" s="146">
        <f t="shared" si="3"/>
        <v>89.74358974358974</v>
      </c>
    </row>
    <row r="114" spans="3:9" ht="25.5" customHeight="1">
      <c r="C114" s="23">
        <v>4</v>
      </c>
      <c r="D114" s="42" t="s">
        <v>28</v>
      </c>
      <c r="E114" s="23"/>
      <c r="F114" s="23"/>
      <c r="G114" s="70"/>
      <c r="H114" s="70"/>
      <c r="I114" s="70"/>
    </row>
    <row r="115" spans="3:9" ht="46.5" customHeight="1">
      <c r="C115" s="23" t="s">
        <v>119</v>
      </c>
      <c r="D115" s="43" t="s">
        <v>76</v>
      </c>
      <c r="E115" s="44" t="s">
        <v>41</v>
      </c>
      <c r="F115" s="84" t="s">
        <v>170</v>
      </c>
      <c r="G115" s="75">
        <v>100</v>
      </c>
      <c r="H115" s="75">
        <v>0</v>
      </c>
      <c r="I115" s="75">
        <f>G115+H115</f>
        <v>100</v>
      </c>
    </row>
    <row r="116" spans="3:9" ht="46.5" customHeight="1">
      <c r="C116" s="23" t="s">
        <v>123</v>
      </c>
      <c r="D116" s="43" t="s">
        <v>169</v>
      </c>
      <c r="E116" s="44" t="s">
        <v>41</v>
      </c>
      <c r="F116" s="84" t="s">
        <v>171</v>
      </c>
      <c r="G116" s="75">
        <v>100</v>
      </c>
      <c r="H116" s="75">
        <v>0</v>
      </c>
      <c r="I116" s="75">
        <f>G116+H116</f>
        <v>100</v>
      </c>
    </row>
    <row r="117" spans="3:9" ht="36" customHeight="1">
      <c r="C117" s="23" t="s">
        <v>124</v>
      </c>
      <c r="D117" s="43" t="s">
        <v>126</v>
      </c>
      <c r="E117" s="44" t="s">
        <v>41</v>
      </c>
      <c r="F117" s="84" t="s">
        <v>192</v>
      </c>
      <c r="G117" s="75">
        <f>G91/G90*100</f>
        <v>96.7741935483871</v>
      </c>
      <c r="H117" s="75">
        <v>0</v>
      </c>
      <c r="I117" s="75">
        <f>G117+H117</f>
        <v>96.7741935483871</v>
      </c>
    </row>
    <row r="118" spans="3:9" ht="51" customHeight="1">
      <c r="C118" s="23" t="s">
        <v>168</v>
      </c>
      <c r="D118" s="43" t="s">
        <v>125</v>
      </c>
      <c r="E118" s="44" t="s">
        <v>41</v>
      </c>
      <c r="F118" s="84" t="s">
        <v>193</v>
      </c>
      <c r="G118" s="75">
        <f>G94/G93*100</f>
        <v>97.43589743589743</v>
      </c>
      <c r="H118" s="75">
        <v>0</v>
      </c>
      <c r="I118" s="75">
        <f>G118+H118</f>
        <v>97.43589743589743</v>
      </c>
    </row>
    <row r="119" spans="3:9" ht="34.5" customHeight="1">
      <c r="C119" s="27"/>
      <c r="D119" s="28"/>
      <c r="E119" s="28"/>
      <c r="F119" s="28"/>
      <c r="G119" s="28"/>
      <c r="H119" s="28"/>
      <c r="I119" s="28"/>
    </row>
    <row r="120" spans="3:9" ht="18.75" customHeight="1">
      <c r="C120" s="118" t="s">
        <v>54</v>
      </c>
      <c r="D120" s="118"/>
      <c r="E120" s="118"/>
      <c r="F120" s="30"/>
      <c r="G120" s="28"/>
      <c r="H120" s="28"/>
      <c r="I120" s="28"/>
    </row>
    <row r="121" spans="3:9" ht="14.25" customHeight="1">
      <c r="C121" s="116" t="s">
        <v>53</v>
      </c>
      <c r="D121" s="116"/>
      <c r="E121" s="116"/>
      <c r="F121" s="45"/>
      <c r="G121" s="46"/>
      <c r="H121" s="127" t="s">
        <v>55</v>
      </c>
      <c r="I121" s="127"/>
    </row>
    <row r="122" spans="3:9" ht="6.75" customHeight="1" hidden="1">
      <c r="C122" s="47"/>
      <c r="D122" s="48"/>
      <c r="E122" s="28"/>
      <c r="F122" s="49" t="s">
        <v>29</v>
      </c>
      <c r="G122" s="28"/>
      <c r="H122" s="115" t="s">
        <v>30</v>
      </c>
      <c r="I122" s="115"/>
    </row>
    <row r="123" spans="3:9" ht="51" customHeight="1">
      <c r="C123" s="126" t="s">
        <v>31</v>
      </c>
      <c r="D123" s="126"/>
      <c r="E123" s="2"/>
      <c r="F123" s="5" t="s">
        <v>29</v>
      </c>
      <c r="G123" s="67"/>
      <c r="H123" s="67"/>
      <c r="I123" s="68" t="s">
        <v>93</v>
      </c>
    </row>
    <row r="124" spans="3:6" ht="32.25" customHeight="1">
      <c r="C124" s="95" t="s">
        <v>90</v>
      </c>
      <c r="D124" s="95"/>
      <c r="E124" s="2"/>
      <c r="F124" s="2"/>
    </row>
    <row r="125" spans="3:9" ht="61.5" customHeight="1">
      <c r="C125" s="99" t="s">
        <v>78</v>
      </c>
      <c r="D125" s="99"/>
      <c r="E125" s="2"/>
      <c r="F125" s="7"/>
      <c r="G125" s="6"/>
      <c r="H125" s="120" t="s">
        <v>79</v>
      </c>
      <c r="I125" s="120"/>
    </row>
    <row r="126" spans="3:9" ht="14.25" customHeight="1">
      <c r="C126" s="1"/>
      <c r="D126" s="2"/>
      <c r="E126" s="2"/>
      <c r="F126" s="5" t="s">
        <v>29</v>
      </c>
      <c r="H126" s="121" t="s">
        <v>93</v>
      </c>
      <c r="I126" s="121"/>
    </row>
    <row r="127" spans="3:4" ht="48" customHeight="1">
      <c r="C127" s="3" t="s">
        <v>91</v>
      </c>
      <c r="D127" s="3"/>
    </row>
    <row r="128" spans="3:4" ht="2.25" customHeight="1" hidden="1">
      <c r="C128" s="3"/>
      <c r="D128" s="3"/>
    </row>
    <row r="129" spans="3:4" ht="15.75">
      <c r="C129" s="3"/>
      <c r="D129" s="81" t="s">
        <v>92</v>
      </c>
    </row>
  </sheetData>
  <sheetProtection/>
  <mergeCells count="75">
    <mergeCell ref="F28:I28"/>
    <mergeCell ref="E25:E26"/>
    <mergeCell ref="F25:I25"/>
    <mergeCell ref="D46:I46"/>
    <mergeCell ref="C31:I31"/>
    <mergeCell ref="C32:I32"/>
    <mergeCell ref="C33:I33"/>
    <mergeCell ref="D43:F43"/>
    <mergeCell ref="G3:L3"/>
    <mergeCell ref="G4:L4"/>
    <mergeCell ref="D41:I41"/>
    <mergeCell ref="C34:I34"/>
    <mergeCell ref="C35:I35"/>
    <mergeCell ref="C20:I20"/>
    <mergeCell ref="F24:I24"/>
    <mergeCell ref="G16:I16"/>
    <mergeCell ref="F23:I23"/>
    <mergeCell ref="C23:C24"/>
    <mergeCell ref="G61:I61"/>
    <mergeCell ref="G62:I62"/>
    <mergeCell ref="G63:I63"/>
    <mergeCell ref="G64:I64"/>
    <mergeCell ref="E23:E24"/>
    <mergeCell ref="C19:I19"/>
    <mergeCell ref="D44:I44"/>
    <mergeCell ref="C37:I37"/>
    <mergeCell ref="C27:C28"/>
    <mergeCell ref="C42:S42"/>
    <mergeCell ref="H126:I126"/>
    <mergeCell ref="F27:I27"/>
    <mergeCell ref="D29:I29"/>
    <mergeCell ref="D30:I30"/>
    <mergeCell ref="D50:I50"/>
    <mergeCell ref="C125:D125"/>
    <mergeCell ref="C123:D123"/>
    <mergeCell ref="H121:I121"/>
    <mergeCell ref="D45:I45"/>
    <mergeCell ref="G60:I60"/>
    <mergeCell ref="D77:I77"/>
    <mergeCell ref="C71:D71"/>
    <mergeCell ref="C72:D72"/>
    <mergeCell ref="C66:D66"/>
    <mergeCell ref="H125:I125"/>
    <mergeCell ref="G71:I71"/>
    <mergeCell ref="G72:I72"/>
    <mergeCell ref="G57:I57"/>
    <mergeCell ref="G58:I58"/>
    <mergeCell ref="G59:I59"/>
    <mergeCell ref="C73:D73"/>
    <mergeCell ref="D69:I69"/>
    <mergeCell ref="H122:I122"/>
    <mergeCell ref="C121:E121"/>
    <mergeCell ref="G73:I73"/>
    <mergeCell ref="G74:I74"/>
    <mergeCell ref="C120:E120"/>
    <mergeCell ref="G53:I53"/>
    <mergeCell ref="G54:I54"/>
    <mergeCell ref="G55:I55"/>
    <mergeCell ref="G56:I56"/>
    <mergeCell ref="G11:M11"/>
    <mergeCell ref="G12:I13"/>
    <mergeCell ref="G14:I14"/>
    <mergeCell ref="D47:I47"/>
    <mergeCell ref="D48:I48"/>
    <mergeCell ref="F26:I26"/>
    <mergeCell ref="G65:I65"/>
    <mergeCell ref="G66:I66"/>
    <mergeCell ref="B74:D74"/>
    <mergeCell ref="C124:D124"/>
    <mergeCell ref="D49:I49"/>
    <mergeCell ref="C36:I36"/>
    <mergeCell ref="C38:I38"/>
    <mergeCell ref="D39:I39"/>
    <mergeCell ref="D40:I40"/>
    <mergeCell ref="G52:I52"/>
  </mergeCells>
  <printOptions/>
  <pageMargins left="0.18" right="0.16" top="0.52" bottom="0.29"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Игорь</cp:lastModifiedBy>
  <cp:lastPrinted>2019-03-28T12:05:34Z</cp:lastPrinted>
  <dcterms:created xsi:type="dcterms:W3CDTF">2018-12-28T08:43:53Z</dcterms:created>
  <dcterms:modified xsi:type="dcterms:W3CDTF">2019-03-28T12:08:10Z</dcterms:modified>
  <cp:category/>
  <cp:version/>
  <cp:contentType/>
  <cp:contentStatus/>
</cp:coreProperties>
</file>