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s>
  <definedNames/>
  <calcPr fullCalcOnLoad="1"/>
</workbook>
</file>

<file path=xl/sharedStrings.xml><?xml version="1.0" encoding="utf-8"?>
<sst xmlns="http://schemas.openxmlformats.org/spreadsheetml/2006/main" count="206" uniqueCount="123">
  <si>
    <t>ЗАТВЕРДЖЕНО</t>
  </si>
  <si>
    <t>(найменування головного розпорядника коштів місцевого бюджету)</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</si>
  <si>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</si>
  <si>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</si>
  <si>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</si>
  <si>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</si>
  <si>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</si>
  <si>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</si>
  <si>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</si>
  <si>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</si>
  <si>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</si>
  <si>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</si>
  <si>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</si>
  <si>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</si>
  <si>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</si>
  <si>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</si>
  <si>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</si>
  <si>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</si>
  <si>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</si>
  <si>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</si>
  <si>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</si>
  <si>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</si>
  <si>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</si>
  <si>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</si>
  <si>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</si>
  <si>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</si>
  <si>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</si>
  <si>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</si>
  <si>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</si>
  <si>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</si>
  <si>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</si>
  <si>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</si>
  <si>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</si>
  <si>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</si>
  <si>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</si>
  <si>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</si>
  <si>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</si>
  <si>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</si>
  <si>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</si>
  <si>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</si>
  <si>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</si>
  <si>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Виконавчий комітет Житомирської міської ради Житомирської області</t>
  </si>
  <si>
    <t>«Ефективна влада. Конкурентне місто» на 2018-2020» (зі змінами)</t>
  </si>
  <si>
    <t>1.1.</t>
  </si>
  <si>
    <t>2.1.</t>
  </si>
  <si>
    <t>3.1.</t>
  </si>
  <si>
    <t>4.1.</t>
  </si>
  <si>
    <t>Міський голова</t>
  </si>
  <si>
    <t>С.І.Сухомлин</t>
  </si>
  <si>
    <t>грн.</t>
  </si>
  <si>
    <t xml:space="preserve">рішення міської ради від 18.12.2018  № 1297 </t>
  </si>
  <si>
    <t>шт.</t>
  </si>
  <si>
    <t>п.1.1./п.2.1.</t>
  </si>
  <si>
    <t>%</t>
  </si>
  <si>
    <t>розрахункові показники</t>
  </si>
  <si>
    <t>осіб</t>
  </si>
  <si>
    <t>грн</t>
  </si>
  <si>
    <t>0217693</t>
  </si>
  <si>
    <t>0490</t>
  </si>
  <si>
    <t>Інші заходи, пов'язані з економічною діяльністю</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</si>
  <si>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</si>
  <si>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</si>
  <si>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Забезпечити потреби виборчого округу на об'єкти соціально-культурного та житлово-комунального господарства міста за пропозиціями депутатів міської ради, районних в м. Житомирі рад та Житомирської обласної ради.</t>
  </si>
  <si>
    <t>Виготовлення технічної документації та документів, необхідних для реєстрації права на об'єкти нерухомого майна територіальної громади м. Житомира</t>
  </si>
  <si>
    <t>Проведення незалежних оцінок об'єктів приватизації,їх рецензування, підготовка та проведення аукціонів</t>
  </si>
  <si>
    <t>Впровадження субпроектів в рамках проекту "Бюджет участі"</t>
  </si>
  <si>
    <t>Проведення благоустрою міста, ремонтів житлового фонду, зміцнення матеріально-технічної бази бюджетних установ та комунальних підприємств, надання матеріальної допомоги, інші видатки щодо розвитку культури, освіти, охорони здоров'я, спорту, соціального захисту, житлово-комунального господарства та виконання заходів міських цільових програм</t>
  </si>
  <si>
    <t>Обсяг видатків на здійснення захисту майнових прав територіальної громади міста відносно об'єктів комунальної власності міста</t>
  </si>
  <si>
    <t>Кількість об'єктів на які заплановано виготовити технічну документацію</t>
  </si>
  <si>
    <t>розрахунок до кошторису, інвентаризаційні справи, довідки, дублікати свідоцтв</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</si>
  <si>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</si>
  <si>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</si>
  <si>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Обсяг видатків на забезпечення процесу приватизації об'єктів комунальної власності</t>
  </si>
  <si>
    <t>Кількість договорів купівлі-продажу, що планується укласти</t>
  </si>
  <si>
    <t>проект рішення міської ради «Про перелік  об'єктів Житомирської міської об’єднаної територіальної громади що підлягають приватизації  в 2019 році»</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</si>
  <si>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</si>
  <si>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</si>
  <si>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</si>
  <si>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Обсяг видатків на забезпечення потреб виборчого округу</t>
  </si>
  <si>
    <t>1.2.</t>
  </si>
  <si>
    <t>Обсяг видатків, які не розподілені депутатами</t>
  </si>
  <si>
    <t>Кількість депутатів міської ради</t>
  </si>
  <si>
    <t>Закон України "Про місцеві вибори"</t>
  </si>
  <si>
    <t>Середні витрати на виконання повноважень 1 депутата</t>
  </si>
  <si>
    <t>Питома вага ефективного використання коштів</t>
  </si>
  <si>
    <t>Цілі державної політики, на досягнення яких спрямована реалізація бюджетної програми</t>
  </si>
  <si>
    <t>Ціль державної політики</t>
  </si>
  <si>
    <t>Зміна економічних відносин державної власності на відносини приватної чи колективної власності на засоби виробництва</t>
  </si>
  <si>
    <t>Створення прошарку недержавних власників як основи багатоукладної соціально орієнтованої економіки.</t>
  </si>
  <si>
    <t>Територіальна самоорганізація громадян для самостійного вирішення безпосередньо або через органи, які вони обирають, усіх питань місцевого життя в межах Конституції України, законів України та власної фінансово-економічної бази</t>
  </si>
  <si>
    <t xml:space="preserve">Сприяння соціально-економічного розвитку регіону                                     </t>
  </si>
  <si>
    <t>Здійснення фінансової підтримки КП «ЦЕНТР ІНВЕСТИЦІЙ» Житомирської міської ради на заходи пов’язані з діяльністю підприємства</t>
  </si>
  <si>
    <t>Підстави для виконання бюджетної програми: рішення Житомирської міської ради від 18.12.2017 р. №879 програма «Ефективна влада. Конкурентне місто» на 2018-2020» (зі змінами), рішення Житомирської міської ради від 18.12.2018 р. №1293 «Програма соціально-економічного і культурного розвитку міста Житомира та села Вереси на 2019 рік» (зі змінами),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Концепція інтегрованого розвитку м. Житомир до 2030 року.</t>
  </si>
  <si>
    <t>Мета бюджетної програми: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Збільшення надходжень до міського бюджету. 3. Забезпечення потреб виборчого округу міста Житомира за пропозиціями депутатів міської ради. 4. Фінансова підтримка КП "ЦЕНТР ІНВЕСТИЦІЙ".</t>
  </si>
  <si>
    <t>«Програма соціально-економічного і культурного розвитку міста Житомира та села Вереси на 2019 рік» (зі змінами)</t>
  </si>
  <si>
    <t>11.</t>
  </si>
  <si>
    <t xml:space="preserve">Сприяти розвитку інвестиційної діяльності в місті </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</si>
  <si>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</si>
  <si>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 xml:space="preserve">розрахунок до кошторису </t>
  </si>
  <si>
    <t>Період діяльності комунального підприємства</t>
  </si>
  <si>
    <t>міс.</t>
  </si>
  <si>
    <t>розрахунково</t>
  </si>
  <si>
    <t>Середньомісячні витати на забезпечення функціонування підприємства</t>
  </si>
  <si>
    <t>Відсоток забезпечення діяльності підприємства</t>
  </si>
  <si>
    <t>розпорядження міського голови</t>
  </si>
  <si>
    <t>бюджетної програми місцевого бюджету на 2019 рік (зі змінами)</t>
  </si>
  <si>
    <t>Департамент бюджету та фінансів міської ради</t>
  </si>
  <si>
    <t>Дата погодження</t>
  </si>
  <si>
    <t>М. П.</t>
  </si>
  <si>
    <t>рішення міської ради від 18.12.2018  № 1297 (зі змінами від 07.02.19 р.)</t>
  </si>
  <si>
    <t>Підтримка громадських ініціатив в рамках реалізації проекту "Бюджет участі" (Резервний фонд для реалізації субпроектів)</t>
  </si>
  <si>
    <t>Обсяг видатків на виконання пункту Програми</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</si>
  <si>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</si>
  <si>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</si>
  <si>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Підтримка громадських ініціатив в рамках реалізації проекту "Бюджет участі" (Резервний фонд для реалізації субпроектів).</t>
  </si>
  <si>
    <t>Сприяти розвитку інвестиційної діяльності в місті.</t>
  </si>
  <si>
    <t>рішення міської ради від 18.12.2018  № 1297 (зі змінами від 23.04.19 р.)</t>
  </si>
  <si>
    <t>Заст. директора департаменту</t>
  </si>
  <si>
    <t>Т.А.Грищук</t>
  </si>
  <si>
    <t>0200000</t>
  </si>
  <si>
    <t>0210000</t>
  </si>
  <si>
    <t>Обсяг бюджетних призначень / бюджетних асигнувань - 2 063 791,93  гривень, у тому числі загального фонду - 1 792 109,20   гривень та спеціального фонду - 271 682,73 гривень.</t>
  </si>
  <si>
    <t>від 06.05.2019__  N _460</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</si>
</sst>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23">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2" fillId="4" borderId="0" applyNumberFormat="0" applyBorder="0" applyAlignment="0" applyProtection="0"/>
  </cellStyleXfs>
  <cellXfs count="63">
    <xf numFmtId="0" fontId="0" fillId="0" borderId="0" xfId="0" applyAlignment="1">
      <alignment/>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xf>
    <xf numFmtId="0" fontId="2" fillId="0" borderId="0" xfId="0" applyFont="1" applyAlignment="1">
      <alignment/>
    </xf>
    <xf numFmtId="0" fontId="2"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0" xfId="0" applyFont="1" applyBorder="1" applyAlignment="1">
      <alignment/>
    </xf>
    <xf numFmtId="0" fontId="1" fillId="0" borderId="11" xfId="0" applyFont="1" applyBorder="1" applyAlignment="1">
      <alignment vertical="center" wrapText="1"/>
    </xf>
    <xf numFmtId="49" fontId="1" fillId="0" borderId="11"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184" fontId="1"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85"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0" xfId="0" applyFont="1" applyAlignment="1">
      <alignment horizontal="left" vertical="center" wrapText="1"/>
    </xf>
    <xf numFmtId="0" fontId="1" fillId="0" borderId="12" xfId="0" applyFont="1" applyBorder="1" applyAlignment="1">
      <alignment vertical="top" wrapText="1"/>
    </xf>
    <xf numFmtId="4" fontId="1" fillId="0" borderId="10" xfId="0" applyNumberFormat="1" applyFont="1" applyBorder="1" applyAlignment="1">
      <alignment vertical="center" wrapText="1"/>
    </xf>
    <xf numFmtId="0" fontId="1" fillId="0" borderId="12" xfId="0" applyFont="1" applyBorder="1" applyAlignment="1">
      <alignment horizontal="center" vertical="top" wrapText="1"/>
    </xf>
    <xf numFmtId="185" fontId="1" fillId="0" borderId="1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top" wrapText="1"/>
    </xf>
    <xf numFmtId="0" fontId="1" fillId="0" borderId="0" xfId="0" applyFont="1" applyBorder="1" applyAlignment="1">
      <alignment horizontal="center" vertical="top" wrapText="1"/>
    </xf>
    <xf numFmtId="185" fontId="1" fillId="0" borderId="0" xfId="0" applyNumberFormat="1" applyFont="1" applyBorder="1" applyAlignment="1">
      <alignment horizontal="center" vertical="center" wrapText="1"/>
    </xf>
    <xf numFmtId="0" fontId="5" fillId="0" borderId="0" xfId="0" applyFont="1" applyAlignment="1">
      <alignment/>
    </xf>
    <xf numFmtId="184" fontId="1" fillId="0" borderId="12" xfId="0" applyNumberFormat="1" applyFont="1" applyBorder="1" applyAlignment="1">
      <alignment horizontal="center" vertical="center" wrapText="1"/>
    </xf>
    <xf numFmtId="0" fontId="1" fillId="0" borderId="12" xfId="0" applyFont="1" applyBorder="1" applyAlignment="1">
      <alignment horizontal="justify" vertical="center" wrapText="1"/>
    </xf>
    <xf numFmtId="4" fontId="1" fillId="0" borderId="0" xfId="0" applyNumberFormat="1" applyFont="1" applyAlignment="1">
      <alignment horizontal="center" vertical="center"/>
    </xf>
    <xf numFmtId="0" fontId="1" fillId="0" borderId="13" xfId="0" applyFont="1" applyBorder="1" applyAlignment="1">
      <alignment horizontal="justify" vertical="top" wrapText="1"/>
    </xf>
    <xf numFmtId="184" fontId="1" fillId="0" borderId="13" xfId="0" applyNumberFormat="1" applyFont="1" applyBorder="1" applyAlignment="1">
      <alignment horizontal="center" vertical="center" wrapText="1"/>
    </xf>
    <xf numFmtId="184" fontId="1" fillId="0" borderId="10"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1" fillId="0" borderId="14" xfId="0" applyFont="1" applyBorder="1" applyAlignment="1">
      <alignment horizontal="center" vertical="center" wrapText="1"/>
    </xf>
    <xf numFmtId="4" fontId="1" fillId="0" borderId="14" xfId="0" applyNumberFormat="1" applyFont="1" applyBorder="1" applyAlignment="1">
      <alignment horizontal="center" vertical="center" wrapText="1"/>
    </xf>
    <xf numFmtId="0" fontId="1" fillId="0" borderId="10" xfId="0" applyFont="1" applyBorder="1" applyAlignment="1">
      <alignment horizontal="justify" vertical="top" wrapText="1"/>
    </xf>
    <xf numFmtId="0" fontId="1" fillId="0" borderId="0" xfId="0" applyFont="1" applyAlignment="1">
      <alignment horizontal="center" vertical="center" wrapText="1"/>
    </xf>
    <xf numFmtId="0" fontId="0" fillId="0" borderId="0" xfId="0" applyAlignment="1">
      <alignment/>
    </xf>
    <xf numFmtId="0" fontId="5" fillId="0" borderId="0" xfId="0" applyFont="1" applyAlignment="1">
      <alignment horizontal="justify"/>
    </xf>
    <xf numFmtId="0" fontId="3" fillId="0" borderId="15" xfId="0" applyFont="1" applyBorder="1" applyAlignment="1">
      <alignment horizontal="center" vertical="top" wrapText="1"/>
    </xf>
    <xf numFmtId="0" fontId="2" fillId="0" borderId="11" xfId="0" applyFont="1" applyBorder="1" applyAlignment="1">
      <alignment horizontal="center"/>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3" fillId="0" borderId="0" xfId="0" applyFont="1" applyAlignment="1">
      <alignment horizontal="center" vertical="top" wrapText="1"/>
    </xf>
    <xf numFmtId="0" fontId="5" fillId="0" borderId="0" xfId="0" applyFont="1" applyAlignment="1">
      <alignment horizontal="center" vertical="center"/>
    </xf>
    <xf numFmtId="0" fontId="1" fillId="0" borderId="0" xfId="0" applyFont="1" applyAlignment="1">
      <alignment horizontal="center" wrapText="1"/>
    </xf>
    <xf numFmtId="0" fontId="4" fillId="0" borderId="11" xfId="0" applyFont="1" applyBorder="1" applyAlignment="1">
      <alignment horizontal="center"/>
    </xf>
    <xf numFmtId="0" fontId="1" fillId="0" borderId="10" xfId="0" applyFont="1" applyBorder="1" applyAlignment="1">
      <alignment horizontal="center" vertical="center" wrapText="1"/>
    </xf>
    <xf numFmtId="0" fontId="5" fillId="0" borderId="16"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4"/>
  <sheetViews>
    <sheetView tabSelected="1" zoomScalePageLayoutView="0" workbookViewId="0" topLeftCell="A1">
      <selection activeCell="E5" sqref="E5:G5"/>
    </sheetView>
  </sheetViews>
  <sheetFormatPr defaultColWidth="21.57421875" defaultRowHeight="15"/>
  <cols>
    <col min="1" max="1" width="6.57421875" style="4" customWidth="1"/>
    <col min="2" max="16384" width="21.57421875" style="4" customWidth="1"/>
  </cols>
  <sheetData>
    <row r="1" spans="1:7" ht="15.75">
      <c r="A1" s="1"/>
      <c r="E1" s="42" t="s">
        <v>0</v>
      </c>
      <c r="F1" s="43"/>
      <c r="G1" s="43"/>
    </row>
    <row r="2" spans="1:7" ht="15.75">
      <c r="A2" s="1"/>
      <c r="E2" s="54" t="s">
        <v>104</v>
      </c>
      <c r="F2" s="54"/>
      <c r="G2" s="54"/>
    </row>
    <row r="3" spans="1:7" ht="15.75">
      <c r="A3" s="1"/>
      <c r="B3" s="1"/>
      <c r="E3" s="55" t="s">
        <v>41</v>
      </c>
      <c r="F3" s="55"/>
      <c r="G3" s="55"/>
    </row>
    <row r="4" spans="1:7" ht="15" customHeight="1">
      <c r="A4" s="1"/>
      <c r="E4" s="45" t="s">
        <v>1</v>
      </c>
      <c r="F4" s="45"/>
      <c r="G4" s="45"/>
    </row>
    <row r="5" spans="1:7" ht="15.75">
      <c r="A5" s="1"/>
      <c r="E5" s="42" t="s">
        <v>122</v>
      </c>
      <c r="F5" s="42"/>
      <c r="G5" s="42"/>
    </row>
    <row r="8" spans="1:7" ht="15.75">
      <c r="A8" s="53" t="s">
        <v>2</v>
      </c>
      <c r="B8" s="53"/>
      <c r="C8" s="53"/>
      <c r="D8" s="53"/>
      <c r="E8" s="53"/>
      <c r="F8" s="53"/>
      <c r="G8" s="53"/>
    </row>
    <row r="9" spans="1:7" ht="15.75">
      <c r="A9" s="53" t="s">
        <v>105</v>
      </c>
      <c r="B9" s="53"/>
      <c r="C9" s="53"/>
      <c r="D9" s="53"/>
      <c r="E9" s="53"/>
      <c r="F9" s="53"/>
      <c r="G9" s="53"/>
    </row>
    <row r="12" spans="1:7" ht="15.75">
      <c r="A12" s="42" t="s">
        <v>3</v>
      </c>
      <c r="B12" s="12" t="s">
        <v>119</v>
      </c>
      <c r="C12" s="42"/>
      <c r="D12" s="51" t="s">
        <v>41</v>
      </c>
      <c r="E12" s="51"/>
      <c r="F12" s="51"/>
      <c r="G12" s="51"/>
    </row>
    <row r="13" spans="1:7" ht="15">
      <c r="A13" s="42"/>
      <c r="B13" s="6" t="s">
        <v>4</v>
      </c>
      <c r="C13" s="42"/>
      <c r="D13" s="52" t="s">
        <v>39</v>
      </c>
      <c r="E13" s="52"/>
      <c r="F13" s="52"/>
      <c r="G13" s="52"/>
    </row>
    <row r="14" spans="1:7" ht="15.75">
      <c r="A14" s="42" t="s">
        <v>5</v>
      </c>
      <c r="B14" s="12" t="s">
        <v>120</v>
      </c>
      <c r="C14" s="42"/>
      <c r="D14" s="51" t="s">
        <v>41</v>
      </c>
      <c r="E14" s="51"/>
      <c r="F14" s="51"/>
      <c r="G14" s="51"/>
    </row>
    <row r="15" spans="1:7" ht="15">
      <c r="A15" s="42"/>
      <c r="B15" s="6" t="s">
        <v>4</v>
      </c>
      <c r="C15" s="42"/>
      <c r="D15" s="45" t="s">
        <v>38</v>
      </c>
      <c r="E15" s="45"/>
      <c r="F15" s="45"/>
      <c r="G15" s="45"/>
    </row>
    <row r="16" spans="1:7" ht="15.75">
      <c r="A16" s="42" t="s">
        <v>6</v>
      </c>
      <c r="B16" s="12" t="s">
        <v>57</v>
      </c>
      <c r="C16" s="12" t="s">
        <v>58</v>
      </c>
      <c r="D16" s="51" t="s">
        <v>59</v>
      </c>
      <c r="E16" s="51"/>
      <c r="F16" s="51"/>
      <c r="G16" s="51"/>
    </row>
    <row r="17" spans="1:7" ht="15">
      <c r="A17" s="42"/>
      <c r="B17" s="7" t="s">
        <v>4</v>
      </c>
      <c r="C17" s="7" t="s">
        <v>7</v>
      </c>
      <c r="D17" s="52" t="s">
        <v>40</v>
      </c>
      <c r="E17" s="52"/>
      <c r="F17" s="52"/>
      <c r="G17" s="52"/>
    </row>
    <row r="18" spans="1:7" ht="42" customHeight="1">
      <c r="A18" s="2" t="s">
        <v>8</v>
      </c>
      <c r="B18" s="48" t="s">
        <v>121</v>
      </c>
      <c r="C18" s="48"/>
      <c r="D18" s="48"/>
      <c r="E18" s="48"/>
      <c r="F18" s="48"/>
      <c r="G18" s="48"/>
    </row>
    <row r="19" spans="1:7" ht="84.75" customHeight="1">
      <c r="A19" s="2" t="s">
        <v>9</v>
      </c>
      <c r="B19" s="48" t="s">
        <v>92</v>
      </c>
      <c r="C19" s="48"/>
      <c r="D19" s="48"/>
      <c r="E19" s="48"/>
      <c r="F19" s="48"/>
      <c r="G19" s="48"/>
    </row>
    <row r="20" spans="1:7" ht="21" customHeight="1">
      <c r="A20" s="2" t="s">
        <v>10</v>
      </c>
      <c r="B20" s="3" t="s">
        <v>85</v>
      </c>
      <c r="C20" s="18"/>
      <c r="D20" s="18"/>
      <c r="E20" s="18"/>
      <c r="F20" s="18"/>
      <c r="G20" s="18"/>
    </row>
    <row r="21" spans="1:7" ht="20.25" customHeight="1">
      <c r="A21" s="8" t="s">
        <v>13</v>
      </c>
      <c r="B21" s="56" t="s">
        <v>86</v>
      </c>
      <c r="C21" s="56"/>
      <c r="D21" s="56"/>
      <c r="E21" s="56"/>
      <c r="F21" s="56"/>
      <c r="G21" s="56"/>
    </row>
    <row r="22" spans="1:7" ht="20.25" customHeight="1">
      <c r="A22" s="8" t="s">
        <v>3</v>
      </c>
      <c r="B22" s="50" t="s">
        <v>87</v>
      </c>
      <c r="C22" s="50"/>
      <c r="D22" s="50"/>
      <c r="E22" s="50"/>
      <c r="F22" s="50"/>
      <c r="G22" s="50"/>
    </row>
    <row r="23" spans="1:7" ht="21.75" customHeight="1">
      <c r="A23" s="8" t="s">
        <v>5</v>
      </c>
      <c r="B23" s="50" t="s">
        <v>88</v>
      </c>
      <c r="C23" s="50"/>
      <c r="D23" s="50"/>
      <c r="E23" s="50"/>
      <c r="F23" s="50"/>
      <c r="G23" s="50"/>
    </row>
    <row r="24" spans="1:7" ht="41.25" customHeight="1">
      <c r="A24" s="8" t="s">
        <v>6</v>
      </c>
      <c r="B24" s="50" t="s">
        <v>89</v>
      </c>
      <c r="C24" s="50"/>
      <c r="D24" s="50"/>
      <c r="E24" s="50"/>
      <c r="F24" s="50"/>
      <c r="G24" s="50"/>
    </row>
    <row r="25" spans="1:7" ht="20.25" customHeight="1">
      <c r="A25" s="8" t="s">
        <v>8</v>
      </c>
      <c r="B25" s="50" t="s">
        <v>90</v>
      </c>
      <c r="C25" s="50"/>
      <c r="D25" s="50"/>
      <c r="E25" s="50"/>
      <c r="F25" s="50"/>
      <c r="G25" s="50"/>
    </row>
    <row r="26" spans="1:7" ht="20.25" customHeight="1">
      <c r="A26" s="23"/>
      <c r="B26" s="24"/>
      <c r="C26" s="24"/>
      <c r="D26" s="24"/>
      <c r="E26" s="24"/>
      <c r="F26" s="24"/>
      <c r="G26" s="24"/>
    </row>
    <row r="27" spans="1:7" ht="63.75" customHeight="1">
      <c r="A27" s="2" t="s">
        <v>11</v>
      </c>
      <c r="B27" s="48" t="s">
        <v>93</v>
      </c>
      <c r="C27" s="48"/>
      <c r="D27" s="48"/>
      <c r="E27" s="48"/>
      <c r="F27" s="48"/>
      <c r="G27" s="48"/>
    </row>
    <row r="28" spans="1:7" ht="20.25" customHeight="1">
      <c r="A28" s="2"/>
      <c r="B28" s="18"/>
      <c r="C28" s="18"/>
      <c r="D28" s="18"/>
      <c r="E28" s="18"/>
      <c r="F28" s="18"/>
      <c r="G28" s="18"/>
    </row>
    <row r="29" spans="1:4" ht="31.5" customHeight="1">
      <c r="A29" s="2" t="s">
        <v>15</v>
      </c>
      <c r="B29" s="47" t="s">
        <v>12</v>
      </c>
      <c r="C29" s="47"/>
      <c r="D29" s="47"/>
    </row>
    <row r="30" ht="15.75" customHeight="1">
      <c r="A30" s="3"/>
    </row>
    <row r="31" spans="1:7" ht="15.75">
      <c r="A31" s="8" t="s">
        <v>13</v>
      </c>
      <c r="B31" s="56" t="s">
        <v>14</v>
      </c>
      <c r="C31" s="56"/>
      <c r="D31" s="56"/>
      <c r="E31" s="56"/>
      <c r="F31" s="56"/>
      <c r="G31" s="56"/>
    </row>
    <row r="32" spans="1:7" ht="15.75">
      <c r="A32" s="8" t="s">
        <v>3</v>
      </c>
      <c r="B32" s="50" t="s">
        <v>112</v>
      </c>
      <c r="C32" s="50"/>
      <c r="D32" s="50"/>
      <c r="E32" s="50"/>
      <c r="F32" s="50"/>
      <c r="G32" s="50"/>
    </row>
    <row r="33" spans="1:7" ht="15.75">
      <c r="A33" s="8" t="s">
        <v>5</v>
      </c>
      <c r="B33" s="50" t="s">
        <v>113</v>
      </c>
      <c r="C33" s="50"/>
      <c r="D33" s="50"/>
      <c r="E33" s="50"/>
      <c r="F33" s="50"/>
      <c r="G33" s="50"/>
    </row>
    <row r="34" spans="1:7" ht="21.75" customHeight="1">
      <c r="A34" s="8" t="s">
        <v>6</v>
      </c>
      <c r="B34" s="50" t="s">
        <v>114</v>
      </c>
      <c r="C34" s="50"/>
      <c r="D34" s="50"/>
      <c r="E34" s="50"/>
      <c r="F34" s="50"/>
      <c r="G34" s="50"/>
    </row>
    <row r="35" spans="1:7" ht="31.5" customHeight="1">
      <c r="A35" s="8" t="s">
        <v>8</v>
      </c>
      <c r="B35" s="50" t="s">
        <v>62</v>
      </c>
      <c r="C35" s="50"/>
      <c r="D35" s="50"/>
      <c r="E35" s="50"/>
      <c r="F35" s="50"/>
      <c r="G35" s="50"/>
    </row>
    <row r="36" spans="1:7" ht="20.25" customHeight="1">
      <c r="A36" s="8" t="s">
        <v>9</v>
      </c>
      <c r="B36" s="50" t="s">
        <v>115</v>
      </c>
      <c r="C36" s="50"/>
      <c r="D36" s="50"/>
      <c r="E36" s="50"/>
      <c r="F36" s="50"/>
      <c r="G36" s="50"/>
    </row>
    <row r="37" ht="15.75">
      <c r="A37" s="3"/>
    </row>
    <row r="38" spans="1:7" ht="15.75">
      <c r="A38" s="42" t="s">
        <v>23</v>
      </c>
      <c r="B38" s="48" t="s">
        <v>16</v>
      </c>
      <c r="C38" s="48"/>
      <c r="D38" s="48"/>
      <c r="E38" s="48"/>
      <c r="F38" s="48"/>
      <c r="G38" s="48"/>
    </row>
    <row r="39" spans="1:2" ht="15.75">
      <c r="A39" s="42"/>
      <c r="B39" s="1" t="s">
        <v>17</v>
      </c>
    </row>
    <row r="40" ht="15.75">
      <c r="A40" s="3"/>
    </row>
    <row r="41" spans="1:6" ht="47.25">
      <c r="A41" s="8" t="s">
        <v>13</v>
      </c>
      <c r="B41" s="8" t="s">
        <v>18</v>
      </c>
      <c r="C41" s="8" t="s">
        <v>19</v>
      </c>
      <c r="D41" s="8" t="s">
        <v>20</v>
      </c>
      <c r="E41" s="8" t="s">
        <v>21</v>
      </c>
      <c r="F41" s="8" t="s">
        <v>22</v>
      </c>
    </row>
    <row r="42" spans="1:6" ht="15.75">
      <c r="A42" s="8">
        <v>1</v>
      </c>
      <c r="B42" s="8">
        <v>2</v>
      </c>
      <c r="C42" s="8">
        <v>3</v>
      </c>
      <c r="D42" s="8">
        <v>4</v>
      </c>
      <c r="E42" s="8">
        <v>5</v>
      </c>
      <c r="F42" s="8">
        <v>6</v>
      </c>
    </row>
    <row r="43" spans="1:6" ht="173.25">
      <c r="A43" s="8" t="s">
        <v>3</v>
      </c>
      <c r="B43" s="30" t="s">
        <v>63</v>
      </c>
      <c r="C43" s="29">
        <v>22400</v>
      </c>
      <c r="D43" s="14">
        <v>0</v>
      </c>
      <c r="E43" s="14">
        <v>0</v>
      </c>
      <c r="F43" s="14">
        <f>C43+D43</f>
        <v>22400</v>
      </c>
    </row>
    <row r="44" spans="1:6" ht="126">
      <c r="A44" s="8" t="s">
        <v>5</v>
      </c>
      <c r="B44" s="30" t="s">
        <v>64</v>
      </c>
      <c r="C44" s="29">
        <v>25800</v>
      </c>
      <c r="D44" s="14">
        <v>0</v>
      </c>
      <c r="E44" s="14">
        <v>0</v>
      </c>
      <c r="F44" s="14">
        <f>C44+D44</f>
        <v>25800</v>
      </c>
    </row>
    <row r="45" spans="1:6" ht="63">
      <c r="A45" s="39" t="s">
        <v>6</v>
      </c>
      <c r="B45" s="32" t="s">
        <v>65</v>
      </c>
      <c r="C45" s="33">
        <v>0</v>
      </c>
      <c r="D45" s="31">
        <f>15219100.73-14947418</f>
        <v>271682.73000000045</v>
      </c>
      <c r="E45" s="40">
        <f>D45</f>
        <v>271682.73000000045</v>
      </c>
      <c r="F45" s="40">
        <f>C45+D45</f>
        <v>271682.73000000045</v>
      </c>
    </row>
    <row r="46" spans="1:6" ht="362.25">
      <c r="A46" s="8" t="s">
        <v>8</v>
      </c>
      <c r="B46" s="41" t="s">
        <v>66</v>
      </c>
      <c r="C46" s="34">
        <f>4200000-756034-1434150-538126.8-302980</f>
        <v>1168709.2</v>
      </c>
      <c r="D46" s="14">
        <v>0</v>
      </c>
      <c r="E46" s="14">
        <f>D46</f>
        <v>0</v>
      </c>
      <c r="F46" s="14">
        <f>C46+D46</f>
        <v>1168709.2</v>
      </c>
    </row>
    <row r="47" spans="1:6" ht="157.5">
      <c r="A47" s="8" t="s">
        <v>9</v>
      </c>
      <c r="B47" s="9" t="s">
        <v>91</v>
      </c>
      <c r="C47" s="34">
        <v>575200</v>
      </c>
      <c r="D47" s="14">
        <v>0</v>
      </c>
      <c r="E47" s="14">
        <v>0</v>
      </c>
      <c r="F47" s="14">
        <f>C47+D47</f>
        <v>575200</v>
      </c>
    </row>
    <row r="48" spans="1:6" ht="15.75">
      <c r="A48" s="56" t="s">
        <v>22</v>
      </c>
      <c r="B48" s="56"/>
      <c r="C48" s="14">
        <f>SUM(C43:C47)</f>
        <v>1792109.2</v>
      </c>
      <c r="D48" s="13">
        <f>SUM(D43:D47)</f>
        <v>271682.73000000045</v>
      </c>
      <c r="E48" s="13">
        <f>SUM(E43:E47)</f>
        <v>271682.73000000045</v>
      </c>
      <c r="F48" s="13">
        <f>SUM(F43:F47)</f>
        <v>2063791.9300000004</v>
      </c>
    </row>
    <row r="49" ht="15.75">
      <c r="A49" s="3"/>
    </row>
    <row r="50" spans="1:7" ht="15.75">
      <c r="A50" s="42" t="s">
        <v>26</v>
      </c>
      <c r="B50" s="48" t="s">
        <v>24</v>
      </c>
      <c r="C50" s="48"/>
      <c r="D50" s="48"/>
      <c r="E50" s="48"/>
      <c r="F50" s="48"/>
      <c r="G50" s="48"/>
    </row>
    <row r="51" spans="1:2" ht="15.75">
      <c r="A51" s="42"/>
      <c r="B51" s="1" t="s">
        <v>17</v>
      </c>
    </row>
    <row r="52" ht="15.75">
      <c r="A52" s="3"/>
    </row>
    <row r="53" ht="15.75">
      <c r="A53" s="3"/>
    </row>
    <row r="54" spans="2:5" ht="63">
      <c r="B54" s="8" t="s">
        <v>25</v>
      </c>
      <c r="C54" s="8" t="s">
        <v>19</v>
      </c>
      <c r="D54" s="8" t="s">
        <v>20</v>
      </c>
      <c r="E54" s="8" t="s">
        <v>22</v>
      </c>
    </row>
    <row r="55" spans="2:5" ht="15.75">
      <c r="B55" s="8">
        <v>1</v>
      </c>
      <c r="C55" s="8">
        <v>2</v>
      </c>
      <c r="D55" s="8">
        <v>3</v>
      </c>
      <c r="E55" s="8">
        <v>4</v>
      </c>
    </row>
    <row r="56" spans="2:5" ht="63">
      <c r="B56" s="36" t="s">
        <v>42</v>
      </c>
      <c r="C56" s="35">
        <v>48200</v>
      </c>
      <c r="D56" s="35">
        <f>15219100.73-14947418</f>
        <v>271682.73000000045</v>
      </c>
      <c r="E56" s="13">
        <f>C56+D56</f>
        <v>319882.73000000045</v>
      </c>
    </row>
    <row r="57" spans="2:5" ht="126">
      <c r="B57" s="36" t="s">
        <v>94</v>
      </c>
      <c r="C57" s="35">
        <f>4200000-756034+575200-1434150-538126.8-302980</f>
        <v>1743909.2</v>
      </c>
      <c r="D57" s="35">
        <v>0</v>
      </c>
      <c r="E57" s="13">
        <f>C57+D57</f>
        <v>1743909.2</v>
      </c>
    </row>
    <row r="58" spans="2:5" ht="15.75">
      <c r="B58" s="9" t="s">
        <v>22</v>
      </c>
      <c r="C58" s="14">
        <f>SUM(C56:C57)</f>
        <v>1792109.2</v>
      </c>
      <c r="D58" s="13">
        <f>SUM(D56:D57)</f>
        <v>271682.73000000045</v>
      </c>
      <c r="E58" s="20">
        <f>SUM(E56:E57)</f>
        <v>2063791.9300000004</v>
      </c>
    </row>
    <row r="59" ht="15.75">
      <c r="A59" s="3"/>
    </row>
    <row r="60" spans="1:7" ht="15.75">
      <c r="A60" s="2" t="s">
        <v>95</v>
      </c>
      <c r="B60" s="48" t="s">
        <v>27</v>
      </c>
      <c r="C60" s="48"/>
      <c r="D60" s="48"/>
      <c r="E60" s="48"/>
      <c r="F60" s="48"/>
      <c r="G60" s="48"/>
    </row>
    <row r="61" ht="15.75">
      <c r="A61" s="3"/>
    </row>
    <row r="62" ht="15.75">
      <c r="A62" s="3"/>
    </row>
    <row r="63" spans="1:7" ht="46.5" customHeight="1">
      <c r="A63" s="8" t="s">
        <v>13</v>
      </c>
      <c r="B63" s="8" t="s">
        <v>28</v>
      </c>
      <c r="C63" s="8" t="s">
        <v>29</v>
      </c>
      <c r="D63" s="8" t="s">
        <v>30</v>
      </c>
      <c r="E63" s="8" t="s">
        <v>19</v>
      </c>
      <c r="F63" s="8" t="s">
        <v>20</v>
      </c>
      <c r="G63" s="8" t="s">
        <v>22</v>
      </c>
    </row>
    <row r="64" spans="1:7" ht="15.75">
      <c r="A64" s="8">
        <v>1</v>
      </c>
      <c r="B64" s="8">
        <v>2</v>
      </c>
      <c r="C64" s="8">
        <v>3</v>
      </c>
      <c r="D64" s="8">
        <v>4</v>
      </c>
      <c r="E64" s="8">
        <v>5</v>
      </c>
      <c r="F64" s="8">
        <v>6</v>
      </c>
      <c r="G64" s="8">
        <v>7</v>
      </c>
    </row>
    <row r="65" spans="1:7" ht="15.75">
      <c r="A65" s="15" t="s">
        <v>3</v>
      </c>
      <c r="B65" s="60" t="s">
        <v>60</v>
      </c>
      <c r="C65" s="61"/>
      <c r="D65" s="61"/>
      <c r="E65" s="61"/>
      <c r="F65" s="61"/>
      <c r="G65" s="62"/>
    </row>
    <row r="66" spans="1:7" ht="15.75">
      <c r="A66" s="8">
        <v>1</v>
      </c>
      <c r="B66" s="9" t="s">
        <v>31</v>
      </c>
      <c r="C66" s="8"/>
      <c r="D66" s="8"/>
      <c r="E66" s="8"/>
      <c r="F66" s="8"/>
      <c r="G66" s="8"/>
    </row>
    <row r="67" spans="1:7" ht="126">
      <c r="A67" s="8" t="s">
        <v>43</v>
      </c>
      <c r="B67" s="9" t="s">
        <v>67</v>
      </c>
      <c r="C67" s="8" t="s">
        <v>49</v>
      </c>
      <c r="D67" s="8" t="s">
        <v>50</v>
      </c>
      <c r="E67" s="14">
        <v>22400</v>
      </c>
      <c r="F67" s="14">
        <v>0</v>
      </c>
      <c r="G67" s="14">
        <f>E67+F67</f>
        <v>22400</v>
      </c>
    </row>
    <row r="68" spans="1:7" ht="15.75">
      <c r="A68" s="8">
        <v>2</v>
      </c>
      <c r="B68" s="9" t="s">
        <v>32</v>
      </c>
      <c r="C68" s="8"/>
      <c r="D68" s="8"/>
      <c r="E68" s="8"/>
      <c r="F68" s="8"/>
      <c r="G68" s="8"/>
    </row>
    <row r="69" spans="1:7" ht="93.75" customHeight="1">
      <c r="A69" s="8" t="s">
        <v>44</v>
      </c>
      <c r="B69" s="38" t="s">
        <v>68</v>
      </c>
      <c r="C69" s="37" t="s">
        <v>51</v>
      </c>
      <c r="D69" s="37" t="s">
        <v>69</v>
      </c>
      <c r="E69" s="8">
        <v>25</v>
      </c>
      <c r="F69" s="8">
        <v>0</v>
      </c>
      <c r="G69" s="8">
        <f>E69+F69</f>
        <v>25</v>
      </c>
    </row>
    <row r="70" spans="1:7" ht="15.75">
      <c r="A70" s="8">
        <v>3</v>
      </c>
      <c r="B70" s="9" t="s">
        <v>33</v>
      </c>
      <c r="C70" s="8"/>
      <c r="D70" s="8"/>
      <c r="E70" s="8"/>
      <c r="F70" s="8"/>
      <c r="G70" s="8"/>
    </row>
    <row r="71" spans="1:7" ht="78.75">
      <c r="A71" s="8" t="s">
        <v>45</v>
      </c>
      <c r="B71" s="19" t="s">
        <v>70</v>
      </c>
      <c r="C71" s="37" t="s">
        <v>56</v>
      </c>
      <c r="D71" s="37" t="s">
        <v>52</v>
      </c>
      <c r="E71" s="14">
        <v>896</v>
      </c>
      <c r="F71" s="14">
        <v>0</v>
      </c>
      <c r="G71" s="14">
        <f>E71+F71</f>
        <v>896</v>
      </c>
    </row>
    <row r="72" spans="1:7" ht="15.75">
      <c r="A72" s="8">
        <v>4</v>
      </c>
      <c r="B72" s="9" t="s">
        <v>34</v>
      </c>
      <c r="C72" s="8"/>
      <c r="D72" s="8"/>
      <c r="E72" s="8"/>
      <c r="F72" s="8"/>
      <c r="G72" s="8"/>
    </row>
    <row r="73" spans="1:7" ht="94.5">
      <c r="A73" s="8" t="s">
        <v>46</v>
      </c>
      <c r="B73" s="19" t="s">
        <v>71</v>
      </c>
      <c r="C73" s="37" t="s">
        <v>53</v>
      </c>
      <c r="D73" s="37" t="s">
        <v>54</v>
      </c>
      <c r="E73" s="16">
        <v>100</v>
      </c>
      <c r="F73" s="16">
        <v>0</v>
      </c>
      <c r="G73" s="16">
        <f>E73+F73</f>
        <v>100</v>
      </c>
    </row>
    <row r="74" spans="1:7" ht="15.75">
      <c r="A74" s="15" t="s">
        <v>5</v>
      </c>
      <c r="B74" s="57" t="s">
        <v>61</v>
      </c>
      <c r="C74" s="58"/>
      <c r="D74" s="58"/>
      <c r="E74" s="58"/>
      <c r="F74" s="58"/>
      <c r="G74" s="59"/>
    </row>
    <row r="75" spans="1:7" ht="15.75">
      <c r="A75" s="8">
        <v>1</v>
      </c>
      <c r="B75" s="9" t="s">
        <v>31</v>
      </c>
      <c r="C75" s="8"/>
      <c r="D75" s="8"/>
      <c r="E75" s="8"/>
      <c r="F75" s="8"/>
      <c r="G75" s="8"/>
    </row>
    <row r="76" spans="1:7" ht="94.5">
      <c r="A76" s="8" t="s">
        <v>43</v>
      </c>
      <c r="B76" s="9" t="s">
        <v>72</v>
      </c>
      <c r="C76" s="8" t="s">
        <v>49</v>
      </c>
      <c r="D76" s="8" t="s">
        <v>50</v>
      </c>
      <c r="E76" s="14">
        <v>25800</v>
      </c>
      <c r="F76" s="14">
        <v>0</v>
      </c>
      <c r="G76" s="14">
        <f>E76+F76</f>
        <v>25800</v>
      </c>
    </row>
    <row r="77" spans="1:7" ht="15.75">
      <c r="A77" s="8">
        <v>2</v>
      </c>
      <c r="B77" s="9" t="s">
        <v>32</v>
      </c>
      <c r="C77" s="8"/>
      <c r="D77" s="8"/>
      <c r="E77" s="8"/>
      <c r="F77" s="8"/>
      <c r="G77" s="8"/>
    </row>
    <row r="78" spans="1:7" ht="170.25" customHeight="1">
      <c r="A78" s="8" t="s">
        <v>44</v>
      </c>
      <c r="B78" s="38" t="s">
        <v>73</v>
      </c>
      <c r="C78" s="37" t="s">
        <v>51</v>
      </c>
      <c r="D78" s="21" t="s">
        <v>74</v>
      </c>
      <c r="E78" s="8">
        <v>8</v>
      </c>
      <c r="F78" s="8">
        <v>0</v>
      </c>
      <c r="G78" s="8">
        <f>E78+F78</f>
        <v>8</v>
      </c>
    </row>
    <row r="79" spans="1:7" ht="15.75">
      <c r="A79" s="8">
        <v>3</v>
      </c>
      <c r="B79" s="9" t="s">
        <v>33</v>
      </c>
      <c r="C79" s="8"/>
      <c r="D79" s="8"/>
      <c r="E79" s="8"/>
      <c r="F79" s="8"/>
      <c r="G79" s="8"/>
    </row>
    <row r="80" spans="1:7" ht="47.25">
      <c r="A80" s="8" t="s">
        <v>45</v>
      </c>
      <c r="B80" s="19" t="s">
        <v>75</v>
      </c>
      <c r="C80" s="37" t="s">
        <v>51</v>
      </c>
      <c r="D80" s="37" t="s">
        <v>76</v>
      </c>
      <c r="E80" s="17">
        <v>8</v>
      </c>
      <c r="F80" s="17">
        <v>0</v>
      </c>
      <c r="G80" s="17">
        <f>E80+F80</f>
        <v>8</v>
      </c>
    </row>
    <row r="81" spans="1:7" ht="15.75">
      <c r="A81" s="8">
        <v>4</v>
      </c>
      <c r="B81" s="9" t="s">
        <v>34</v>
      </c>
      <c r="C81" s="8"/>
      <c r="D81" s="8"/>
      <c r="E81" s="8"/>
      <c r="F81" s="8"/>
      <c r="G81" s="8"/>
    </row>
    <row r="82" spans="1:7" ht="78.75">
      <c r="A82" s="8" t="s">
        <v>46</v>
      </c>
      <c r="B82" s="19" t="s">
        <v>77</v>
      </c>
      <c r="C82" s="37" t="s">
        <v>53</v>
      </c>
      <c r="D82" s="37" t="s">
        <v>54</v>
      </c>
      <c r="E82" s="16">
        <v>100</v>
      </c>
      <c r="F82" s="16">
        <v>0</v>
      </c>
      <c r="G82" s="16">
        <f>E82+F82</f>
        <v>100</v>
      </c>
    </row>
    <row r="83" spans="1:7" ht="24.75" customHeight="1">
      <c r="A83" s="15" t="s">
        <v>6</v>
      </c>
      <c r="B83" s="57" t="s">
        <v>110</v>
      </c>
      <c r="C83" s="58"/>
      <c r="D83" s="58"/>
      <c r="E83" s="58"/>
      <c r="F83" s="58"/>
      <c r="G83" s="59"/>
    </row>
    <row r="84" spans="1:7" ht="15.75">
      <c r="A84" s="8">
        <v>1</v>
      </c>
      <c r="B84" s="9" t="s">
        <v>31</v>
      </c>
      <c r="C84" s="8"/>
      <c r="D84" s="8"/>
      <c r="E84" s="8"/>
      <c r="F84" s="8"/>
      <c r="G84" s="8"/>
    </row>
    <row r="85" spans="1:7" ht="63">
      <c r="A85" s="8" t="s">
        <v>43</v>
      </c>
      <c r="B85" s="9" t="s">
        <v>111</v>
      </c>
      <c r="C85" s="8" t="s">
        <v>49</v>
      </c>
      <c r="D85" s="8" t="s">
        <v>109</v>
      </c>
      <c r="E85" s="13">
        <v>0</v>
      </c>
      <c r="F85" s="13">
        <f>15219100.73-14947418</f>
        <v>271682.73000000045</v>
      </c>
      <c r="G85" s="13">
        <f>E85+F85</f>
        <v>271682.73000000045</v>
      </c>
    </row>
    <row r="86" spans="1:7" ht="36" customHeight="1">
      <c r="A86" s="15" t="s">
        <v>8</v>
      </c>
      <c r="B86" s="57" t="s">
        <v>62</v>
      </c>
      <c r="C86" s="58"/>
      <c r="D86" s="58"/>
      <c r="E86" s="58"/>
      <c r="F86" s="58"/>
      <c r="G86" s="59"/>
    </row>
    <row r="87" spans="1:7" ht="15.75">
      <c r="A87" s="8">
        <v>1</v>
      </c>
      <c r="B87" s="9" t="s">
        <v>31</v>
      </c>
      <c r="C87" s="8"/>
      <c r="D87" s="8"/>
      <c r="E87" s="8"/>
      <c r="F87" s="8"/>
      <c r="G87" s="8"/>
    </row>
    <row r="88" spans="1:7" ht="63">
      <c r="A88" s="8" t="s">
        <v>43</v>
      </c>
      <c r="B88" s="9" t="s">
        <v>78</v>
      </c>
      <c r="C88" s="8" t="s">
        <v>49</v>
      </c>
      <c r="D88" s="8" t="s">
        <v>109</v>
      </c>
      <c r="E88" s="14">
        <f>4200000+20000</f>
        <v>4220000</v>
      </c>
      <c r="F88" s="14">
        <v>0</v>
      </c>
      <c r="G88" s="14">
        <f>E88+F88</f>
        <v>4220000</v>
      </c>
    </row>
    <row r="89" spans="1:7" ht="63">
      <c r="A89" s="8" t="s">
        <v>79</v>
      </c>
      <c r="B89" s="38" t="s">
        <v>80</v>
      </c>
      <c r="C89" s="37" t="s">
        <v>49</v>
      </c>
      <c r="D89" s="8" t="s">
        <v>116</v>
      </c>
      <c r="E89" s="14">
        <f>4200000-2190184-538126.8-302980</f>
        <v>1168709.2</v>
      </c>
      <c r="F89" s="14">
        <v>0</v>
      </c>
      <c r="G89" s="14">
        <f>E89+F89</f>
        <v>1168709.2</v>
      </c>
    </row>
    <row r="90" spans="1:7" ht="15.75">
      <c r="A90" s="8">
        <v>2</v>
      </c>
      <c r="B90" s="9" t="s">
        <v>32</v>
      </c>
      <c r="C90" s="8"/>
      <c r="D90" s="8"/>
      <c r="E90" s="8"/>
      <c r="F90" s="8"/>
      <c r="G90" s="8"/>
    </row>
    <row r="91" spans="1:7" ht="31.5">
      <c r="A91" s="8" t="s">
        <v>44</v>
      </c>
      <c r="B91" s="19" t="s">
        <v>81</v>
      </c>
      <c r="C91" s="37" t="s">
        <v>55</v>
      </c>
      <c r="D91" s="21" t="s">
        <v>82</v>
      </c>
      <c r="E91" s="8">
        <v>42</v>
      </c>
      <c r="F91" s="8">
        <v>0</v>
      </c>
      <c r="G91" s="8">
        <f>E91+F91</f>
        <v>42</v>
      </c>
    </row>
    <row r="92" spans="1:7" ht="15.75">
      <c r="A92" s="8">
        <v>3</v>
      </c>
      <c r="B92" s="9" t="s">
        <v>33</v>
      </c>
      <c r="C92" s="8"/>
      <c r="D92" s="8"/>
      <c r="E92" s="8"/>
      <c r="F92" s="8"/>
      <c r="G92" s="8"/>
    </row>
    <row r="93" spans="1:7" ht="63">
      <c r="A93" s="8" t="s">
        <v>45</v>
      </c>
      <c r="B93" s="9" t="s">
        <v>83</v>
      </c>
      <c r="C93" s="8" t="s">
        <v>49</v>
      </c>
      <c r="D93" s="8" t="s">
        <v>52</v>
      </c>
      <c r="E93" s="14">
        <f>4220000/42</f>
        <v>100476.19047619047</v>
      </c>
      <c r="F93" s="14">
        <v>0</v>
      </c>
      <c r="G93" s="14">
        <f>E93+F93</f>
        <v>100476.19047619047</v>
      </c>
    </row>
    <row r="94" spans="1:7" ht="15.75">
      <c r="A94" s="8">
        <v>4</v>
      </c>
      <c r="B94" s="9" t="s">
        <v>34</v>
      </c>
      <c r="C94" s="8"/>
      <c r="D94" s="8"/>
      <c r="E94" s="8"/>
      <c r="F94" s="8"/>
      <c r="G94" s="8"/>
    </row>
    <row r="95" spans="1:7" ht="63">
      <c r="A95" s="8" t="s">
        <v>46</v>
      </c>
      <c r="B95" s="38" t="s">
        <v>84</v>
      </c>
      <c r="C95" s="37" t="s">
        <v>53</v>
      </c>
      <c r="D95" s="37" t="s">
        <v>54</v>
      </c>
      <c r="E95" s="16">
        <v>100</v>
      </c>
      <c r="F95" s="16">
        <v>0</v>
      </c>
      <c r="G95" s="16">
        <f>E95+F95</f>
        <v>100</v>
      </c>
    </row>
    <row r="96" spans="1:7" ht="15.75">
      <c r="A96" s="15" t="s">
        <v>9</v>
      </c>
      <c r="B96" s="57" t="s">
        <v>96</v>
      </c>
      <c r="C96" s="58"/>
      <c r="D96" s="58"/>
      <c r="E96" s="58"/>
      <c r="F96" s="58"/>
      <c r="G96" s="59"/>
    </row>
    <row r="97" spans="1:7" ht="15.75">
      <c r="A97" s="8">
        <v>1</v>
      </c>
      <c r="B97" s="9" t="s">
        <v>31</v>
      </c>
      <c r="C97" s="8"/>
      <c r="D97" s="8"/>
      <c r="E97" s="8"/>
      <c r="F97" s="8"/>
      <c r="G97" s="8"/>
    </row>
    <row r="98" spans="1:7" ht="147.75" customHeight="1">
      <c r="A98" s="8" t="s">
        <v>43</v>
      </c>
      <c r="B98" s="19" t="s">
        <v>97</v>
      </c>
      <c r="C98" s="37" t="s">
        <v>49</v>
      </c>
      <c r="D98" s="37" t="s">
        <v>98</v>
      </c>
      <c r="E98" s="14">
        <v>575200</v>
      </c>
      <c r="F98" s="14">
        <v>0</v>
      </c>
      <c r="G98" s="14">
        <f>E98+F98</f>
        <v>575200</v>
      </c>
    </row>
    <row r="99" spans="1:7" ht="15.75">
      <c r="A99" s="8">
        <v>2</v>
      </c>
      <c r="B99" s="9" t="s">
        <v>32</v>
      </c>
      <c r="C99" s="8"/>
      <c r="D99" s="8"/>
      <c r="E99" s="8"/>
      <c r="F99" s="8"/>
      <c r="G99" s="8"/>
    </row>
    <row r="100" spans="1:7" ht="47.25">
      <c r="A100" s="8" t="s">
        <v>44</v>
      </c>
      <c r="B100" s="19" t="s">
        <v>99</v>
      </c>
      <c r="C100" s="37" t="s">
        <v>100</v>
      </c>
      <c r="D100" s="37" t="s">
        <v>101</v>
      </c>
      <c r="E100" s="8">
        <v>4</v>
      </c>
      <c r="F100" s="8">
        <v>0</v>
      </c>
      <c r="G100" s="8">
        <f>E100+F100</f>
        <v>4</v>
      </c>
    </row>
    <row r="101" spans="1:7" ht="15.75">
      <c r="A101" s="8">
        <v>3</v>
      </c>
      <c r="B101" s="9" t="s">
        <v>33</v>
      </c>
      <c r="C101" s="8"/>
      <c r="D101" s="8"/>
      <c r="E101" s="8"/>
      <c r="F101" s="8"/>
      <c r="G101" s="8"/>
    </row>
    <row r="102" spans="1:7" ht="78.75">
      <c r="A102" s="8" t="s">
        <v>45</v>
      </c>
      <c r="B102" s="19" t="s">
        <v>102</v>
      </c>
      <c r="C102" s="37" t="s">
        <v>56</v>
      </c>
      <c r="D102" s="37" t="s">
        <v>52</v>
      </c>
      <c r="E102" s="14">
        <v>143800</v>
      </c>
      <c r="F102" s="14">
        <v>0</v>
      </c>
      <c r="G102" s="14">
        <f>E102+F102</f>
        <v>143800</v>
      </c>
    </row>
    <row r="103" spans="1:7" ht="15.75">
      <c r="A103" s="8">
        <v>4</v>
      </c>
      <c r="B103" s="9" t="s">
        <v>34</v>
      </c>
      <c r="C103" s="8"/>
      <c r="D103" s="8"/>
      <c r="E103" s="8"/>
      <c r="F103" s="8"/>
      <c r="G103" s="8"/>
    </row>
    <row r="104" spans="1:7" ht="63">
      <c r="A104" s="8" t="s">
        <v>46</v>
      </c>
      <c r="B104" s="38" t="s">
        <v>103</v>
      </c>
      <c r="C104" s="37" t="s">
        <v>53</v>
      </c>
      <c r="D104" s="37" t="s">
        <v>54</v>
      </c>
      <c r="E104" s="22">
        <v>100</v>
      </c>
      <c r="F104" s="22">
        <v>0</v>
      </c>
      <c r="G104" s="22">
        <f>E104+F104</f>
        <v>100</v>
      </c>
    </row>
    <row r="105" spans="1:7" ht="15.75">
      <c r="A105" s="23"/>
      <c r="B105" s="25"/>
      <c r="C105" s="26"/>
      <c r="D105" s="26"/>
      <c r="E105" s="27"/>
      <c r="F105" s="27"/>
      <c r="G105" s="27"/>
    </row>
    <row r="106" spans="1:4" ht="15.75">
      <c r="A106" s="47"/>
      <c r="B106" s="47"/>
      <c r="C106" s="47"/>
      <c r="D106" s="1"/>
    </row>
    <row r="107" spans="1:7" ht="15.75" customHeight="1">
      <c r="A107" s="47" t="s">
        <v>47</v>
      </c>
      <c r="B107" s="47"/>
      <c r="C107" s="47"/>
      <c r="D107" s="11"/>
      <c r="E107" s="10"/>
      <c r="F107" s="46" t="s">
        <v>48</v>
      </c>
      <c r="G107" s="46"/>
    </row>
    <row r="108" spans="1:7" ht="15.75">
      <c r="A108" s="5"/>
      <c r="B108" s="2"/>
      <c r="D108" s="6" t="s">
        <v>35</v>
      </c>
      <c r="F108" s="45" t="s">
        <v>36</v>
      </c>
      <c r="G108" s="45"/>
    </row>
    <row r="109" spans="1:4" ht="15.75" customHeight="1">
      <c r="A109" s="48" t="s">
        <v>37</v>
      </c>
      <c r="B109" s="48"/>
      <c r="C109" s="2"/>
      <c r="D109" s="2"/>
    </row>
    <row r="110" spans="1:4" ht="32.25" customHeight="1">
      <c r="A110" s="48" t="s">
        <v>106</v>
      </c>
      <c r="B110" s="48"/>
      <c r="C110" s="49"/>
      <c r="D110" s="2"/>
    </row>
    <row r="111" spans="1:7" ht="15.75">
      <c r="A111" s="48" t="s">
        <v>117</v>
      </c>
      <c r="B111" s="48"/>
      <c r="C111" s="2"/>
      <c r="D111" s="11"/>
      <c r="E111" s="10"/>
      <c r="F111" s="46" t="s">
        <v>118</v>
      </c>
      <c r="G111" s="46"/>
    </row>
    <row r="112" spans="1:7" ht="15.75">
      <c r="A112" s="44" t="s">
        <v>107</v>
      </c>
      <c r="B112" s="43"/>
      <c r="C112" s="2"/>
      <c r="D112" s="6" t="s">
        <v>35</v>
      </c>
      <c r="F112" s="45" t="s">
        <v>36</v>
      </c>
      <c r="G112" s="45"/>
    </row>
    <row r="114" ht="15.75">
      <c r="A114" s="28" t="s">
        <v>108</v>
      </c>
    </row>
  </sheetData>
  <sheetProtection/>
  <mergeCells count="54">
    <mergeCell ref="B83:G83"/>
    <mergeCell ref="B86:G86"/>
    <mergeCell ref="B96:G96"/>
    <mergeCell ref="B33:G33"/>
    <mergeCell ref="B34:G34"/>
    <mergeCell ref="B65:G65"/>
    <mergeCell ref="B74:G74"/>
    <mergeCell ref="B36:G36"/>
    <mergeCell ref="B60:G60"/>
    <mergeCell ref="B50:G50"/>
    <mergeCell ref="C14:C15"/>
    <mergeCell ref="A16:A17"/>
    <mergeCell ref="B32:G32"/>
    <mergeCell ref="B21:G21"/>
    <mergeCell ref="B22:G22"/>
    <mergeCell ref="B23:G23"/>
    <mergeCell ref="B24:G24"/>
    <mergeCell ref="B25:G25"/>
    <mergeCell ref="B27:G27"/>
    <mergeCell ref="E2:G2"/>
    <mergeCell ref="E3:G3"/>
    <mergeCell ref="E4:G4"/>
    <mergeCell ref="D13:G13"/>
    <mergeCell ref="D12:G12"/>
    <mergeCell ref="A14:A15"/>
    <mergeCell ref="E5:G5"/>
    <mergeCell ref="A8:G8"/>
    <mergeCell ref="A9:G9"/>
    <mergeCell ref="A12:A13"/>
    <mergeCell ref="C12:C13"/>
    <mergeCell ref="D14:G14"/>
    <mergeCell ref="D15:G15"/>
    <mergeCell ref="D17:G17"/>
    <mergeCell ref="D16:G16"/>
    <mergeCell ref="A111:B111"/>
    <mergeCell ref="B18:G18"/>
    <mergeCell ref="B19:G19"/>
    <mergeCell ref="B35:G35"/>
    <mergeCell ref="B38:G38"/>
    <mergeCell ref="A50:A51"/>
    <mergeCell ref="B29:D29"/>
    <mergeCell ref="A38:A39"/>
    <mergeCell ref="A48:B48"/>
    <mergeCell ref="B31:G31"/>
    <mergeCell ref="E1:G1"/>
    <mergeCell ref="A112:B112"/>
    <mergeCell ref="F112:G112"/>
    <mergeCell ref="F107:G107"/>
    <mergeCell ref="F108:G108"/>
    <mergeCell ref="A106:C106"/>
    <mergeCell ref="A107:C107"/>
    <mergeCell ref="F111:G111"/>
    <mergeCell ref="A109:B109"/>
    <mergeCell ref="A110:C110"/>
  </mergeCells>
  <printOptions horizontalCentered="1"/>
  <pageMargins left="0.1968503937007874" right="0.15748031496062992" top="0.5118110236220472" bottom="0.2755905511811024" header="0.31496062992125984" footer="0.31496062992125984"/>
  <pageSetup horizontalDpi="600" verticalDpi="600" orientation="landscape" paperSize="9" scale="92" r:id="rId1"/>
  <rowBreaks count="2" manualBreakCount="2">
    <brk id="59" max="255" man="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new_01</cp:lastModifiedBy>
  <cp:lastPrinted>2019-05-07T14:40:17Z</cp:lastPrinted>
  <dcterms:created xsi:type="dcterms:W3CDTF">2018-12-28T08:43:53Z</dcterms:created>
  <dcterms:modified xsi:type="dcterms:W3CDTF">2019-05-10T08:25:01Z</dcterms:modified>
  <cp:category/>
  <cp:version/>
  <cp:contentType/>
  <cp:contentStatus/>
</cp:coreProperties>
</file>