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216017" sheetId="1" r:id="rId1"/>
  </sheets>
  <definedNames/>
  <calcPr fullCalcOnLoad="1"/>
</workbook>
</file>

<file path=xl/sharedStrings.xml><?xml version="1.0" encoding="utf-8"?>
<sst xmlns="http://schemas.openxmlformats.org/spreadsheetml/2006/main" count="236" uniqueCount="161">
  <si>
    <t>Спеціальний фонд</t>
  </si>
  <si>
    <t>Одиниця виміру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</si>
  <si>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</si>
  <si>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</si>
  <si>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>9.</t>
  </si>
  <si>
    <t>КФКВК</t>
  </si>
  <si>
    <t>(найменування головного розпорядникакоштів місцевого бюджету)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</si>
  <si>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</si>
  <si>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</si>
  <si>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</si>
  <si>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</si>
  <si>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</si>
  <si>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</si>
  <si>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</si>
  <si>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</si>
  <si>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</si>
  <si>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</si>
  <si>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</si>
  <si>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</si>
  <si>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</si>
  <si>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</si>
  <si>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10.</t>
  </si>
  <si>
    <t>Джерело інформації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</si>
  <si>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</si>
  <si>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</si>
  <si>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</si>
  <si>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</si>
  <si>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</si>
  <si>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%</t>
  </si>
  <si>
    <t>розрахунок</t>
  </si>
  <si>
    <t>Усього</t>
  </si>
  <si>
    <t>1.1.</t>
  </si>
  <si>
    <t>2.1.</t>
  </si>
  <si>
    <t>3.1.</t>
  </si>
  <si>
    <t>4.1.</t>
  </si>
  <si>
    <t>Директор департаменту бюджету та фінансів Житомирської міської ради</t>
  </si>
  <si>
    <t>Д.А.Прохорчук</t>
  </si>
  <si>
    <t>Завдання бюджетної програми:</t>
  </si>
  <si>
    <t>Результативні показники бюджетної програми:</t>
  </si>
  <si>
    <t>Показник</t>
  </si>
  <si>
    <t>Завдання</t>
  </si>
  <si>
    <t>Перелік місцевих/регіональних програм, які виконуються у складі бюджетної програми</t>
  </si>
  <si>
    <t>Найменування місцевої/регіональної програми</t>
  </si>
  <si>
    <t>Напрями використання бюджетних коштів:</t>
  </si>
  <si>
    <t>Напрями використання коштів</t>
  </si>
  <si>
    <t xml:space="preserve">гривень, у тому числі </t>
  </si>
  <si>
    <t xml:space="preserve">гривень та спеціального фонду - </t>
  </si>
  <si>
    <t xml:space="preserve"> гривень.</t>
  </si>
  <si>
    <t>грн</t>
  </si>
  <si>
    <t xml:space="preserve">  </t>
  </si>
  <si>
    <r>
      <t xml:space="preserve">бюджетної програми місцевого бюджету на </t>
    </r>
    <r>
      <rPr>
        <b/>
        <u val="single"/>
        <sz val="10"/>
        <rFont val="Arial Cyr"/>
        <family val="0"/>
      </rPr>
      <t xml:space="preserve"> 2019 </t>
    </r>
    <r>
      <rPr>
        <b/>
        <sz val="10"/>
        <rFont val="Arial Cyr"/>
        <family val="0"/>
      </rPr>
      <t>рік</t>
    </r>
  </si>
  <si>
    <t>затрат</t>
  </si>
  <si>
    <t>продукту</t>
  </si>
  <si>
    <t>ефективності</t>
  </si>
  <si>
    <t>якості</t>
  </si>
  <si>
    <t>од.</t>
  </si>
  <si>
    <t>Управління житлового господарства Житомирської міської ради</t>
  </si>
  <si>
    <t xml:space="preserve">Управління житлового господарства Житомирської міської ради  </t>
  </si>
  <si>
    <t>1.2.</t>
  </si>
  <si>
    <t>рішення про місцевий бюджет, кошторис</t>
  </si>
  <si>
    <t>2.2.</t>
  </si>
  <si>
    <t>Обертович</t>
  </si>
  <si>
    <t>22-89-64</t>
  </si>
  <si>
    <t>0620</t>
  </si>
  <si>
    <t>дані обліку</t>
  </si>
  <si>
    <t>Забезпечення належного стану житлових будинків та прибудинкових територій</t>
  </si>
  <si>
    <t>Завдання 1. Забезпечення належного стану житлових будинків та прибудинкових територій</t>
  </si>
  <si>
    <t xml:space="preserve">Кількість будинків житлового фонду </t>
  </si>
  <si>
    <t>1.3.</t>
  </si>
  <si>
    <t>1.4.</t>
  </si>
  <si>
    <t>1.5.</t>
  </si>
  <si>
    <t>1.6.</t>
  </si>
  <si>
    <t>1.7.</t>
  </si>
  <si>
    <t>Демонтаж (розбирання, знесення) будівель</t>
  </si>
  <si>
    <t>Обстеження техстану конструкцій житлових будинків</t>
  </si>
  <si>
    <t>2.3.</t>
  </si>
  <si>
    <t>2.4.</t>
  </si>
  <si>
    <t>2.5.</t>
  </si>
  <si>
    <t>поточний ремонт</t>
  </si>
  <si>
    <t>капітальний ремонт</t>
  </si>
  <si>
    <t>кількість будівель, які планується демонтувати</t>
  </si>
  <si>
    <t>кількість будівель, які планується техобстежити</t>
  </si>
  <si>
    <t>2.6.</t>
  </si>
  <si>
    <t>кв.м</t>
  </si>
  <si>
    <t xml:space="preserve">Площа дворових територій, на якій планується проведення ремонту асфальтобетонного покриття, в т.ч.  </t>
  </si>
  <si>
    <t>розрахунок до кошторису</t>
  </si>
  <si>
    <t>3.2.</t>
  </si>
  <si>
    <t>3.3.</t>
  </si>
  <si>
    <t>3.4.</t>
  </si>
  <si>
    <t>3.5.</t>
  </si>
  <si>
    <t>Середня вартість поточного ремонту на 1 кв.м. прибудинкової території</t>
  </si>
  <si>
    <t>Середні витрати на демонтаж  1-ї будівлі</t>
  </si>
  <si>
    <t xml:space="preserve">Середні витрати на техобстеження однієї будівлі    </t>
  </si>
  <si>
    <t>розрахунок (п.1.4./п.2.2.)</t>
  </si>
  <si>
    <t>розрахунок (п.1.5./п.2.4.)</t>
  </si>
  <si>
    <t>розрахунок (п.1.7./п.2.6.)</t>
  </si>
  <si>
    <t>розрахунок (п.1.6./п.2.5.)</t>
  </si>
  <si>
    <t>розрахунок (п.1.3./п.2.3.)</t>
  </si>
  <si>
    <t>Цілі державної політики, на досягнення яких спрямована реалізація бюджетної програми:</t>
  </si>
  <si>
    <t>Ціль державної політики</t>
  </si>
  <si>
    <r>
      <t>ПАСПОРТ</t>
    </r>
    <r>
      <rPr>
        <b/>
        <sz val="12"/>
        <rFont val="Arial Cyr"/>
        <family val="0"/>
      </rPr>
      <t xml:space="preserve">  (із змінами)</t>
    </r>
  </si>
  <si>
    <t>11.</t>
  </si>
  <si>
    <t>Дата погодження</t>
  </si>
  <si>
    <t>Забезпечення надійного функціонування житлово-комунального господарства</t>
  </si>
  <si>
    <t>(гривень)</t>
  </si>
  <si>
    <t>М.П.</t>
  </si>
  <si>
    <t>5.1. Рішення міської ради від 18.12.18р. № 1297 "Про бюджет Житомирської міської об’єднаної територіальної громади (бюджет міста Житомира) на 2019 рік"              (із змінами)</t>
  </si>
  <si>
    <t>Середня вартість капітального ремонту на 1 кв.м. прибудинкової території</t>
  </si>
  <si>
    <t xml:space="preserve">Утримання та ефективна екслуатація об’єктів житлово-комунального господарства </t>
  </si>
  <si>
    <t>Інша діяльність, пов’язана з експлутатцією об’єктів житлово-комунального господарства</t>
  </si>
  <si>
    <r>
      <t xml:space="preserve">                              </t>
    </r>
    <r>
      <rPr>
        <b/>
        <sz val="10"/>
        <rFont val="Times New Roman Cyr"/>
        <family val="0"/>
      </rPr>
      <t>ЗАТВЕРДЖЕНО</t>
    </r>
    <r>
      <rPr>
        <sz val="10"/>
        <rFont val="Times New Roman Cyr"/>
        <family val="1"/>
      </rPr>
      <t xml:space="preserve">
наказ  </t>
    </r>
  </si>
  <si>
    <t>Обсяг видатків запланованих для прове-дення  поточного та капітального ремонтів асфальтобетонного покриття прибудинкових триторій, ремонтних робіт в будинках та на прибудинкових територіях та ін, з них:</t>
  </si>
  <si>
    <t>Поточний ремонт асфальтобетонного покриття прибудинкових територій  житлових будинків управителів, ЖБК, ОСББ тощо</t>
  </si>
  <si>
    <t>Капітальний ремонт асфальтобетонного покриття прибудинкових територій  житлових будинків управителів,  ОСББ, ЖБК та ін.</t>
  </si>
  <si>
    <t>Департамент бюджету та фінансів Житомирської міської ради</t>
  </si>
  <si>
    <t>1.8.</t>
  </si>
  <si>
    <t>2.7.</t>
  </si>
  <si>
    <t>2.8.</t>
  </si>
  <si>
    <t>Кількість  дитячих ігрових майданчиків, які планується влаштувати, відремонтувати</t>
  </si>
  <si>
    <t xml:space="preserve">кількість ПКД на проведення капітального ремонту підпірних стінок </t>
  </si>
  <si>
    <t>3.6.</t>
  </si>
  <si>
    <t>3.7.</t>
  </si>
  <si>
    <t>Виготовлення ПКД на капітальний ремонт підпірних стінок на прибудинкових територіях житлових будинків</t>
  </si>
  <si>
    <t>1.9.</t>
  </si>
  <si>
    <t>розрахунок (п.1.8./п.2.7.)</t>
  </si>
  <si>
    <t>Середня вартість ПКД на капітальний ремонт однієї підпірної стінки</t>
  </si>
  <si>
    <t>5.2. Комплексна цільова Програма розвитку житлового господарства "Ефективне та надійне житлове господарство - мешканцям міста на 2018-2020 роки"   Житомирської міської об’єднаної територіальної громади  (із змінами)</t>
  </si>
  <si>
    <t>Комплексна цільова Програма розвитку житлового господарства "Ефективне та надійне житлове господарство - мешканцям міста на 2018-2020 роки" Житомирської міської об’єднаної територіальної громади</t>
  </si>
  <si>
    <t xml:space="preserve">Рівень готовності ПКД  </t>
  </si>
  <si>
    <t>4.2.</t>
  </si>
  <si>
    <t>4.3.</t>
  </si>
  <si>
    <t>Динаміка площі прибудинкової території, що підлягає ремонту за рахунок обсягу коштів на проведення поточного ремонту, в порівнянні з попереднім роком</t>
  </si>
  <si>
    <t>Динаміка площі прибудинкової території, що підлягає ремонту за рахунок обсягу коштів на проведення капітального ремонту, в порівнянні з попереднім роком</t>
  </si>
  <si>
    <t>Забезпечення належного стану житлових будинків та прибудинкових територій, в т.ч. за пропозиціями депутатів</t>
  </si>
  <si>
    <t>1.10.</t>
  </si>
  <si>
    <t xml:space="preserve">Забезпечення ремонтних робіт в житловому фонді та інше,                              в т.ч. за пропозиціями депутатів </t>
  </si>
  <si>
    <t>2.9.</t>
  </si>
  <si>
    <t>3.8.</t>
  </si>
  <si>
    <t xml:space="preserve">кількість обєктів житлового фонду, в яких планується виконання ремонтних робіт, в т.ч. за пропозиціями депутатів  </t>
  </si>
  <si>
    <t xml:space="preserve">Середні витрати на придбання матеріа-лів, проведення ремонту одного обєкту    </t>
  </si>
  <si>
    <t>В.о. начальника управління житлового господарства Житомирської міської ради</t>
  </si>
  <si>
    <t>І.В. Задорожний</t>
  </si>
  <si>
    <t>5.4. Концепція інтегрованого розвитку м. Житомира до 2030 року</t>
  </si>
  <si>
    <t>Придбання, влаштування та ремонт дитячих і спортивних ігрових майданчиків та їх елементів та ін.,                          в т.ч. за пропозиціями депутатів</t>
  </si>
  <si>
    <t>1.11.</t>
  </si>
  <si>
    <t>Виготовлення для фасадів житлових будинків покажчиків (табличок) назви вулиці, провулка, площі та номерних знаків</t>
  </si>
  <si>
    <t>Встановлення на фасадах житлових будинків покажчиків (табличок) назви вулиці, провулка, площі та номерними знаками</t>
  </si>
  <si>
    <t xml:space="preserve">кількість покажчиків (табличок) з назвами вулиць, провулків, площі та номерних знаків, які планується виготовити </t>
  </si>
  <si>
    <t xml:space="preserve">кількість покажчиків (табличок) з назвами вулиць, провулків, площ та номерних знаків, які планується встановити </t>
  </si>
  <si>
    <t>згідно ПКД</t>
  </si>
  <si>
    <t xml:space="preserve">кількість покажчиків (табличок) з назвами вулиць, провулків, площі та номерних знаків, які планується встановити </t>
  </si>
  <si>
    <t>3.9.</t>
  </si>
  <si>
    <t>Середні витрати на виготовлення  покажчиків (табличок) назви вулиці, провулка, площі та номерних знаків</t>
  </si>
  <si>
    <t>Середні витрати на встановлення  покажчиків (табличок) назви вулиці, провулка, площі та номерних знаків</t>
  </si>
  <si>
    <t xml:space="preserve">5.3.Програма соціально-економічного розвитку і культурного розвитку території Житомирської обєднаної територіальної громади на 2019 рік                  
</t>
  </si>
  <si>
    <t>Кількість  дитячих ігрових майданчиків та інших обєктів, які планується влаштувати, відремонтувати, провести благоустрій</t>
  </si>
  <si>
    <t>Кількість обєктів, для яких планується придбання матеріалів, проведення ремонтних робіт</t>
  </si>
  <si>
    <t>розрахунок (п.1.11./п.2.9.)</t>
  </si>
  <si>
    <t>розрахунок (п.1.10./п.2.8.)</t>
  </si>
  <si>
    <t>Середня вартість ремонту та влашту-вання одного дитячого ігрового майданчика та ін.</t>
  </si>
  <si>
    <t xml:space="preserve">від  31.07.2019 №     30-ОС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</si>
</sst>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[$-422]General"/>
    <numFmt numFmtId="182" formatCode="0.000"/>
    <numFmt numFmtId="183" formatCode="#,##0.0"/>
    <numFmt numFmtId="184" formatCode="#,##0.000"/>
    <numFmt numFmtId="185" formatCode="0.00000"/>
    <numFmt numFmtId="186" formatCode="0.0000"/>
    <numFmt numFmtId="187" formatCode="#,##0.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1"/>
      <family val="0"/>
    </font>
    <font>
      <b/>
      <sz val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u val="single"/>
      <sz val="10"/>
      <name val="Arial Cyr"/>
      <family val="0"/>
    </font>
    <font>
      <sz val="6"/>
      <name val="Arial Cyr"/>
      <family val="0"/>
    </font>
    <font>
      <b/>
      <sz val="10"/>
      <name val="Times New Roman Cyr"/>
      <family val="0"/>
    </font>
    <font>
      <sz val="10"/>
      <color indexed="20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81" fontId="10" fillId="0" borderId="0" applyBorder="0" applyProtection="0">
      <alignment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6" fillId="0" borderId="0" xfId="53" applyFont="1" applyAlignment="1">
      <alignment/>
      <protection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0" xfId="0" applyFont="1" applyBorder="1" applyAlignment="1">
      <alignment wrapText="1"/>
    </xf>
    <xf numFmtId="0" fontId="4" fillId="0" borderId="11" xfId="53" applyFont="1" applyBorder="1" applyAlignment="1">
      <alignment/>
      <protection/>
    </xf>
    <xf numFmtId="0" fontId="4" fillId="0" borderId="11" xfId="0" applyFont="1" applyBorder="1" applyAlignment="1">
      <alignment/>
    </xf>
    <xf numFmtId="0" fontId="7" fillId="0" borderId="0" xfId="53" applyFont="1" applyBorder="1" applyAlignment="1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4" fillId="0" borderId="10" xfId="5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180" fontId="0" fillId="0" borderId="0" xfId="0" applyNumberFormat="1" applyFont="1" applyBorder="1" applyAlignment="1">
      <alignment vertical="center" wrapText="1"/>
    </xf>
    <xf numFmtId="180" fontId="0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2" fillId="32" borderId="0" xfId="53" applyFont="1" applyFill="1" applyBorder="1" applyAlignment="1">
      <alignment/>
      <protection/>
    </xf>
    <xf numFmtId="49" fontId="0" fillId="0" borderId="10" xfId="53" applyNumberFormat="1" applyFont="1" applyBorder="1" applyAlignment="1">
      <alignment horizontal="center"/>
      <protection/>
    </xf>
    <xf numFmtId="183" fontId="0" fillId="0" borderId="0" xfId="0" applyNumberFormat="1" applyAlignment="1">
      <alignment/>
    </xf>
    <xf numFmtId="0" fontId="2" fillId="33" borderId="0" xfId="53" applyFont="1" applyFill="1" applyBorder="1" applyAlignment="1">
      <alignment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4" fontId="0" fillId="32" borderId="12" xfId="0" applyNumberFormat="1" applyFont="1" applyFill="1" applyBorder="1" applyAlignment="1">
      <alignment horizontal="center" vertical="center" wrapText="1"/>
    </xf>
    <xf numFmtId="4" fontId="0" fillId="32" borderId="14" xfId="0" applyNumberFormat="1" applyFont="1" applyFill="1" applyBorder="1" applyAlignment="1">
      <alignment horizontal="center" vertical="center" wrapText="1"/>
    </xf>
    <xf numFmtId="4" fontId="0" fillId="32" borderId="13" xfId="0" applyNumberFormat="1" applyFont="1" applyFill="1" applyBorder="1" applyAlignment="1">
      <alignment horizontal="center" vertical="center" wrapText="1"/>
    </xf>
    <xf numFmtId="3" fontId="0" fillId="32" borderId="12" xfId="0" applyNumberFormat="1" applyFont="1" applyFill="1" applyBorder="1" applyAlignment="1">
      <alignment horizontal="center" vertical="center" wrapText="1"/>
    </xf>
    <xf numFmtId="3" fontId="0" fillId="32" borderId="14" xfId="0" applyNumberFormat="1" applyFont="1" applyFill="1" applyBorder="1" applyAlignment="1">
      <alignment horizontal="center" vertical="center" wrapText="1"/>
    </xf>
    <xf numFmtId="3" fontId="0" fillId="32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183" fontId="0" fillId="0" borderId="15" xfId="0" applyNumberFormat="1" applyFont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left" vertical="center" wrapText="1"/>
    </xf>
    <xf numFmtId="0" fontId="0" fillId="32" borderId="13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83" fontId="0" fillId="0" borderId="12" xfId="0" applyNumberFormat="1" applyFont="1" applyBorder="1" applyAlignment="1">
      <alignment horizontal="center" vertical="center" wrapText="1"/>
    </xf>
    <xf numFmtId="183" fontId="0" fillId="0" borderId="14" xfId="0" applyNumberFormat="1" applyFont="1" applyBorder="1" applyAlignment="1">
      <alignment horizontal="center" vertical="center" wrapText="1"/>
    </xf>
    <xf numFmtId="183" fontId="0" fillId="0" borderId="13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3" fontId="0" fillId="32" borderId="12" xfId="0" applyNumberFormat="1" applyFont="1" applyFill="1" applyBorder="1" applyAlignment="1">
      <alignment horizontal="center" vertical="center" wrapText="1"/>
    </xf>
    <xf numFmtId="3" fontId="0" fillId="32" borderId="14" xfId="0" applyNumberFormat="1" applyFont="1" applyFill="1" applyBorder="1" applyAlignment="1">
      <alignment horizontal="center" vertical="center" wrapText="1"/>
    </xf>
    <xf numFmtId="3" fontId="0" fillId="32" borderId="13" xfId="0" applyNumberFormat="1" applyFont="1" applyFill="1" applyBorder="1" applyAlignment="1">
      <alignment horizontal="center" vertical="center" wrapText="1"/>
    </xf>
    <xf numFmtId="4" fontId="0" fillId="32" borderId="12" xfId="0" applyNumberFormat="1" applyFont="1" applyFill="1" applyBorder="1" applyAlignment="1">
      <alignment horizontal="center" vertical="center" wrapText="1"/>
    </xf>
    <xf numFmtId="4" fontId="0" fillId="32" borderId="14" xfId="0" applyNumberFormat="1" applyFont="1" applyFill="1" applyBorder="1" applyAlignment="1">
      <alignment horizontal="center" vertical="center" wrapText="1"/>
    </xf>
    <xf numFmtId="4" fontId="0" fillId="32" borderId="13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32" borderId="14" xfId="0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/>
    </xf>
    <xf numFmtId="0" fontId="0" fillId="32" borderId="13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32" borderId="13" xfId="0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183" fontId="0" fillId="0" borderId="15" xfId="0" applyNumberFormat="1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2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4" fontId="0" fillId="32" borderId="12" xfId="0" applyNumberFormat="1" applyFont="1" applyFill="1" applyBorder="1" applyAlignment="1">
      <alignment horizontal="center" vertical="center" wrapText="1"/>
    </xf>
    <xf numFmtId="4" fontId="0" fillId="32" borderId="13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 wrapText="1"/>
    </xf>
    <xf numFmtId="4" fontId="0" fillId="34" borderId="14" xfId="0" applyNumberFormat="1" applyFont="1" applyFill="1" applyBorder="1" applyAlignment="1">
      <alignment horizontal="center" vertical="center" wrapText="1"/>
    </xf>
    <xf numFmtId="4" fontId="0" fillId="34" borderId="13" xfId="0" applyNumberFormat="1" applyFont="1" applyFill="1" applyBorder="1" applyAlignment="1">
      <alignment horizontal="center" vertical="center" wrapText="1"/>
    </xf>
    <xf numFmtId="4" fontId="0" fillId="34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4" fontId="0" fillId="34" borderId="15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" fontId="0" fillId="0" borderId="15" xfId="0" applyNumberFormat="1" applyFont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53" applyFont="1" applyBorder="1" applyAlignment="1">
      <alignment/>
      <protection/>
    </xf>
    <xf numFmtId="0" fontId="4" fillId="0" borderId="0" xfId="53" applyFont="1" applyBorder="1" applyAlignment="1">
      <alignment horizontal="center"/>
      <protection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53" applyFont="1" applyBorder="1" applyAlignment="1">
      <alignment/>
      <protection/>
    </xf>
    <xf numFmtId="0" fontId="0" fillId="0" borderId="0" xfId="0" applyBorder="1" applyAlignment="1">
      <alignment/>
    </xf>
    <xf numFmtId="0" fontId="17" fillId="0" borderId="10" xfId="0" applyFont="1" applyBorder="1" applyAlignment="1">
      <alignment horizontal="left" wrapText="1"/>
    </xf>
    <xf numFmtId="0" fontId="0" fillId="0" borderId="10" xfId="53" applyFont="1" applyBorder="1" applyAlignment="1">
      <alignment/>
      <protection/>
    </xf>
    <xf numFmtId="0" fontId="0" fillId="0" borderId="10" xfId="5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10" xfId="53" applyNumberFormat="1" applyFont="1" applyBorder="1" applyAlignment="1">
      <alignment horizontal="center"/>
      <protection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3" fillId="0" borderId="11" xfId="53" applyNumberFormat="1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49" fontId="0" fillId="0" borderId="12" xfId="0" applyNumberForma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0" xfId="53" applyNumberFormat="1" applyFont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2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9.75390625" style="0" customWidth="1"/>
    <col min="4" max="4" width="25.625" style="0" customWidth="1"/>
    <col min="5" max="5" width="10.625" style="0" customWidth="1"/>
    <col min="6" max="6" width="6.625" style="0" customWidth="1"/>
    <col min="7" max="7" width="4.875" style="0" customWidth="1"/>
    <col min="8" max="8" width="3.75390625" style="0" customWidth="1"/>
    <col min="9" max="9" width="6.125" style="0" customWidth="1"/>
    <col min="10" max="10" width="5.625" style="0" customWidth="1"/>
    <col min="11" max="11" width="5.875" style="0" customWidth="1"/>
    <col min="12" max="12" width="5.375" style="0" customWidth="1"/>
    <col min="13" max="14" width="6.25390625" style="0" customWidth="1"/>
    <col min="15" max="15" width="5.625" style="0" customWidth="1"/>
    <col min="16" max="17" width="5.75390625" style="0" customWidth="1"/>
  </cols>
  <sheetData>
    <row r="1" spans="1:19" ht="27" customHeight="1">
      <c r="A1" s="7"/>
      <c r="O1" s="203" t="s">
        <v>110</v>
      </c>
      <c r="P1" s="203"/>
      <c r="Q1" s="203"/>
      <c r="R1" s="203"/>
      <c r="S1" s="203"/>
    </row>
    <row r="2" spans="1:19" ht="12" customHeight="1">
      <c r="A2" s="7"/>
      <c r="O2" s="203"/>
      <c r="P2" s="203"/>
      <c r="Q2" s="203"/>
      <c r="R2" s="203"/>
      <c r="S2" s="203"/>
    </row>
    <row r="3" spans="1:19" ht="19.5" customHeight="1">
      <c r="A3" s="7"/>
      <c r="O3" s="203"/>
      <c r="P3" s="203"/>
      <c r="Q3" s="203"/>
      <c r="R3" s="203"/>
      <c r="S3" s="203"/>
    </row>
    <row r="4" spans="1:19" ht="25.5" customHeight="1">
      <c r="A4" s="7"/>
      <c r="O4" s="204" t="s">
        <v>56</v>
      </c>
      <c r="P4" s="205"/>
      <c r="Q4" s="205"/>
      <c r="R4" s="205"/>
      <c r="S4" s="205"/>
    </row>
    <row r="5" spans="1:19" ht="20.25" customHeight="1">
      <c r="A5" s="7"/>
      <c r="O5" s="206" t="s">
        <v>6</v>
      </c>
      <c r="P5" s="206"/>
      <c r="Q5" s="206"/>
      <c r="R5" s="206"/>
      <c r="S5" s="206"/>
    </row>
    <row r="6" spans="1:19" ht="12.75">
      <c r="A6" s="7"/>
      <c r="O6" s="59" t="s">
        <v>160</v>
      </c>
      <c r="P6" s="59"/>
      <c r="Q6" s="59"/>
      <c r="R6" s="59"/>
      <c r="S6" s="59"/>
    </row>
    <row r="7" spans="1:19" ht="5.25" customHeight="1">
      <c r="A7" s="7"/>
      <c r="O7" s="56"/>
      <c r="P7" s="56"/>
      <c r="Q7" s="56"/>
      <c r="R7" s="56"/>
      <c r="S7" s="56"/>
    </row>
    <row r="8" spans="1:19" ht="75" customHeight="1">
      <c r="A8" s="1"/>
      <c r="B8" s="2"/>
      <c r="C8" s="2"/>
      <c r="D8" s="2"/>
      <c r="E8" s="2"/>
      <c r="F8" s="2"/>
      <c r="G8" s="207" t="s">
        <v>100</v>
      </c>
      <c r="H8" s="207"/>
      <c r="I8" s="207"/>
      <c r="J8" s="207"/>
      <c r="K8" s="207"/>
      <c r="L8" s="207"/>
      <c r="M8" s="19"/>
      <c r="N8" s="19"/>
      <c r="S8" s="2"/>
    </row>
    <row r="9" spans="1:19" ht="12.75">
      <c r="A9" s="1"/>
      <c r="B9" s="2"/>
      <c r="C9" s="2"/>
      <c r="D9" s="208" t="s">
        <v>50</v>
      </c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"/>
    </row>
    <row r="10" spans="1:19" ht="22.5" customHeight="1">
      <c r="A10" s="1"/>
      <c r="B10" s="2"/>
      <c r="C10" s="2"/>
      <c r="D10" s="2"/>
      <c r="E10" s="2"/>
      <c r="F10" s="2"/>
      <c r="G10" s="2"/>
      <c r="H10" s="9"/>
      <c r="I10" s="4"/>
      <c r="J10" s="4"/>
      <c r="K10" s="4"/>
      <c r="L10" s="4"/>
      <c r="M10" s="4"/>
      <c r="N10" s="4"/>
      <c r="S10" s="2"/>
    </row>
    <row r="11" spans="1:19" ht="12.75">
      <c r="A11" s="1" t="s">
        <v>7</v>
      </c>
      <c r="B11" s="209">
        <v>1200000</v>
      </c>
      <c r="C11" s="209"/>
      <c r="D11" s="2"/>
      <c r="E11" s="199" t="s">
        <v>56</v>
      </c>
      <c r="F11" s="200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5"/>
    </row>
    <row r="12" spans="1:19" ht="12.75">
      <c r="A12" s="1"/>
      <c r="B12" s="196" t="s">
        <v>8</v>
      </c>
      <c r="C12" s="196"/>
      <c r="D12" s="2"/>
      <c r="E12" s="191" t="s">
        <v>9</v>
      </c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6"/>
      <c r="Q12" s="6"/>
      <c r="R12" s="3"/>
      <c r="S12" s="3"/>
    </row>
    <row r="13" spans="1:19" ht="9.75" customHeight="1">
      <c r="A13" s="1"/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1" t="s">
        <v>10</v>
      </c>
      <c r="B14" s="202">
        <v>1210000</v>
      </c>
      <c r="C14" s="202"/>
      <c r="D14" s="2"/>
      <c r="E14" s="199" t="s">
        <v>57</v>
      </c>
      <c r="F14" s="200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5"/>
    </row>
    <row r="15" spans="1:19" ht="12.75">
      <c r="A15" s="1"/>
      <c r="B15" s="196" t="s">
        <v>8</v>
      </c>
      <c r="C15" s="196"/>
      <c r="D15" s="2"/>
      <c r="E15" s="191" t="s">
        <v>11</v>
      </c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6"/>
      <c r="Q15" s="6"/>
      <c r="R15" s="3"/>
      <c r="S15" s="3"/>
    </row>
    <row r="16" spans="1:19" ht="9" customHeight="1">
      <c r="A16" s="1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20" ht="12.75">
      <c r="A17" s="1" t="s">
        <v>13</v>
      </c>
      <c r="B17" s="195">
        <v>1216017</v>
      </c>
      <c r="C17" s="195"/>
      <c r="D17" s="57" t="s">
        <v>63</v>
      </c>
      <c r="E17" s="12" t="s">
        <v>109</v>
      </c>
      <c r="F17" s="21"/>
      <c r="G17" s="21"/>
      <c r="H17" s="21"/>
      <c r="I17" s="21"/>
      <c r="J17" s="21"/>
      <c r="K17" s="21"/>
      <c r="L17" s="21"/>
      <c r="M17" s="20"/>
      <c r="N17" s="20"/>
      <c r="O17" s="20"/>
      <c r="P17" s="27"/>
      <c r="Q17" s="27"/>
      <c r="R17" s="27"/>
      <c r="S17" s="30"/>
      <c r="T17" s="31"/>
    </row>
    <row r="18" spans="1:19" ht="12.75">
      <c r="A18" s="1"/>
      <c r="B18" s="190" t="s">
        <v>8</v>
      </c>
      <c r="C18" s="190"/>
      <c r="D18" s="17" t="s">
        <v>5</v>
      </c>
      <c r="I18" s="14" t="s">
        <v>12</v>
      </c>
      <c r="J18" s="15"/>
      <c r="K18" s="15"/>
      <c r="L18" s="15"/>
      <c r="M18" s="15"/>
      <c r="N18" s="3"/>
      <c r="O18" s="3"/>
      <c r="S18" s="3"/>
    </row>
    <row r="19" spans="1:19" ht="32.25" customHeight="1">
      <c r="A19" s="1"/>
      <c r="B19" s="5"/>
      <c r="C19" s="5"/>
      <c r="D19" s="2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S19" s="3"/>
    </row>
    <row r="20" spans="1:19" ht="12.75">
      <c r="A20" s="1" t="s">
        <v>14</v>
      </c>
      <c r="B20" s="18" t="s">
        <v>2</v>
      </c>
      <c r="C20" s="3"/>
      <c r="D20" s="3"/>
      <c r="E20" s="3"/>
      <c r="F20" s="3"/>
      <c r="G20" s="3"/>
      <c r="H20" s="221">
        <f>R47</f>
        <v>28145120.27</v>
      </c>
      <c r="I20" s="221"/>
      <c r="J20" s="221"/>
      <c r="K20" s="3" t="s">
        <v>45</v>
      </c>
      <c r="L20" s="3"/>
      <c r="M20" s="3"/>
      <c r="N20" s="3"/>
      <c r="O20" s="3"/>
      <c r="P20" s="3"/>
      <c r="Q20" s="3"/>
      <c r="R20" s="3"/>
      <c r="S20" s="3"/>
    </row>
    <row r="21" spans="1:19" ht="12.7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6" ht="12.75">
      <c r="A22" s="7"/>
      <c r="B22" s="4" t="s">
        <v>3</v>
      </c>
      <c r="C22" s="4"/>
      <c r="D22" s="4"/>
      <c r="E22" s="58">
        <f>J47</f>
        <v>8481400</v>
      </c>
      <c r="F22" s="4" t="s">
        <v>46</v>
      </c>
      <c r="G22" s="4"/>
      <c r="H22" s="4"/>
      <c r="I22" s="4"/>
      <c r="J22" s="4"/>
      <c r="K22" s="4"/>
      <c r="L22" s="224">
        <f>N47</f>
        <v>19663720.27</v>
      </c>
      <c r="M22" s="224"/>
      <c r="N22" s="224"/>
      <c r="O22" s="4" t="s">
        <v>47</v>
      </c>
      <c r="P22" s="4"/>
    </row>
    <row r="23" spans="1:16" ht="37.5" customHeight="1">
      <c r="A23" s="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8" ht="12.75">
      <c r="A24" s="7" t="s">
        <v>15</v>
      </c>
      <c r="B24" s="223" t="s">
        <v>26</v>
      </c>
      <c r="C24" s="223"/>
      <c r="D24" s="223"/>
      <c r="E24" s="223"/>
      <c r="F24" s="223"/>
      <c r="G24" s="223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</row>
    <row r="25" spans="1:18" ht="7.5" customHeight="1">
      <c r="A25" s="7"/>
      <c r="B25" s="4"/>
      <c r="C25" s="4"/>
      <c r="D25" s="4"/>
      <c r="E25" s="4"/>
      <c r="F25" s="4"/>
      <c r="G25" s="4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9" ht="28.5" customHeight="1">
      <c r="A26" s="7"/>
      <c r="B26" s="192" t="s">
        <v>106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</row>
    <row r="27" spans="1:19" ht="50.25" customHeight="1">
      <c r="A27" s="7"/>
      <c r="B27" s="213" t="s">
        <v>126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</row>
    <row r="28" spans="1:19" ht="19.5" customHeight="1">
      <c r="A28" s="7"/>
      <c r="B28" s="79" t="s">
        <v>154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3.5" customHeight="1">
      <c r="A29" s="7"/>
      <c r="B29" s="198" t="s">
        <v>142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</row>
    <row r="30" spans="1:19" ht="9.75" customHeight="1">
      <c r="A30" s="7"/>
      <c r="B30" s="194"/>
      <c r="C30" s="194"/>
      <c r="D30" s="194"/>
      <c r="E30" s="194"/>
      <c r="F30" s="194"/>
      <c r="G30" s="13"/>
      <c r="H30" s="13"/>
      <c r="I30" s="13"/>
      <c r="J30" s="11"/>
      <c r="K30" s="11"/>
      <c r="L30" s="11"/>
      <c r="M30" s="10"/>
      <c r="N30" s="10"/>
      <c r="O30" s="10"/>
      <c r="P30" s="10"/>
      <c r="Q30" s="10"/>
      <c r="R30" s="10"/>
      <c r="S30" s="10"/>
    </row>
    <row r="31" spans="1:19" ht="15" customHeight="1">
      <c r="A31" s="34" t="s">
        <v>16</v>
      </c>
      <c r="B31" s="61" t="s">
        <v>98</v>
      </c>
      <c r="C31" s="48"/>
      <c r="D31" s="48"/>
      <c r="E31" s="60"/>
      <c r="F31" s="60"/>
      <c r="G31" s="13"/>
      <c r="H31" s="13"/>
      <c r="I31" s="13"/>
      <c r="J31" s="11"/>
      <c r="K31" s="11"/>
      <c r="L31" s="11"/>
      <c r="M31" s="10"/>
      <c r="N31" s="10"/>
      <c r="O31" s="10"/>
      <c r="P31" s="10"/>
      <c r="Q31" s="10"/>
      <c r="R31" s="10"/>
      <c r="S31" s="10"/>
    </row>
    <row r="32" spans="1:19" ht="14.25" customHeight="1">
      <c r="A32" s="118" t="s">
        <v>18</v>
      </c>
      <c r="B32" s="118"/>
      <c r="C32" s="118"/>
      <c r="D32" s="214" t="s">
        <v>99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</row>
    <row r="33" spans="1:19" ht="15" customHeight="1">
      <c r="A33" s="118">
        <v>1</v>
      </c>
      <c r="B33" s="118"/>
      <c r="C33" s="118"/>
      <c r="D33" s="119" t="s">
        <v>103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</row>
    <row r="34" spans="1:19" ht="15" customHeight="1">
      <c r="A34" s="118"/>
      <c r="B34" s="118"/>
      <c r="C34" s="118"/>
      <c r="D34" s="180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2"/>
    </row>
    <row r="35" spans="1:19" ht="6.75" customHeight="1">
      <c r="A35" s="7"/>
      <c r="B35" s="60"/>
      <c r="C35" s="60"/>
      <c r="D35" s="60"/>
      <c r="E35" s="60"/>
      <c r="F35" s="60"/>
      <c r="G35" s="13"/>
      <c r="H35" s="13"/>
      <c r="I35" s="13"/>
      <c r="J35" s="11"/>
      <c r="K35" s="11"/>
      <c r="L35" s="11"/>
      <c r="M35" s="10"/>
      <c r="N35" s="10"/>
      <c r="O35" s="10"/>
      <c r="P35" s="10"/>
      <c r="Q35" s="10"/>
      <c r="R35" s="10"/>
      <c r="S35" s="10"/>
    </row>
    <row r="36" spans="1:19" ht="15" customHeight="1">
      <c r="A36" s="62" t="s">
        <v>17</v>
      </c>
      <c r="B36" s="48" t="s">
        <v>27</v>
      </c>
      <c r="C36" s="48"/>
      <c r="D36" s="48"/>
      <c r="E36" s="193" t="s">
        <v>108</v>
      </c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</row>
    <row r="37" spans="1:19" ht="6" customHeight="1">
      <c r="A37" s="36"/>
      <c r="B37" s="35"/>
      <c r="C37" s="35"/>
      <c r="D37" s="35"/>
      <c r="E37" s="35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35"/>
    </row>
    <row r="38" spans="1:19" ht="12.75">
      <c r="A38" s="62" t="s">
        <v>19</v>
      </c>
      <c r="B38" s="222" t="s">
        <v>37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35"/>
      <c r="O38" s="35"/>
      <c r="P38" s="35"/>
      <c r="Q38" s="35"/>
      <c r="R38" s="35"/>
      <c r="S38" s="35"/>
    </row>
    <row r="39" spans="1:19" ht="5.25" customHeight="1">
      <c r="A39" s="36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ht="12.75">
      <c r="A40" s="186" t="s">
        <v>18</v>
      </c>
      <c r="B40" s="186"/>
      <c r="C40" s="186"/>
      <c r="D40" s="186" t="s">
        <v>40</v>
      </c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</row>
    <row r="41" spans="1:19" ht="15" customHeight="1">
      <c r="A41" s="186">
        <v>1</v>
      </c>
      <c r="B41" s="186"/>
      <c r="C41" s="186"/>
      <c r="D41" s="216" t="s">
        <v>65</v>
      </c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</row>
    <row r="42" spans="1:19" ht="15" customHeight="1">
      <c r="A42" s="186"/>
      <c r="B42" s="186"/>
      <c r="C42" s="186"/>
      <c r="D42" s="187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9"/>
    </row>
    <row r="43" spans="1:19" ht="15.75" customHeight="1">
      <c r="A43" s="62" t="s">
        <v>4</v>
      </c>
      <c r="B43" s="37" t="s">
        <v>43</v>
      </c>
      <c r="C43" s="37"/>
      <c r="D43" s="37"/>
      <c r="E43" s="37"/>
      <c r="F43" s="37"/>
      <c r="G43" s="37"/>
      <c r="H43" s="37"/>
      <c r="I43" s="37"/>
      <c r="J43" s="35"/>
      <c r="K43" s="35"/>
      <c r="L43" s="35"/>
      <c r="M43" s="35"/>
      <c r="N43" s="35"/>
      <c r="O43" s="35"/>
      <c r="P43" s="35"/>
      <c r="Q43" s="35"/>
      <c r="R43" s="35"/>
      <c r="S43" s="38" t="s">
        <v>104</v>
      </c>
    </row>
    <row r="44" spans="1:19" ht="36" customHeight="1">
      <c r="A44" s="88" t="s">
        <v>18</v>
      </c>
      <c r="B44" s="89"/>
      <c r="C44" s="90"/>
      <c r="D44" s="88" t="s">
        <v>44</v>
      </c>
      <c r="E44" s="89"/>
      <c r="F44" s="89"/>
      <c r="G44" s="89"/>
      <c r="H44" s="89"/>
      <c r="I44" s="89"/>
      <c r="J44" s="88" t="s">
        <v>20</v>
      </c>
      <c r="K44" s="89"/>
      <c r="L44" s="89"/>
      <c r="M44" s="90"/>
      <c r="N44" s="88" t="s">
        <v>0</v>
      </c>
      <c r="O44" s="89"/>
      <c r="P44" s="89"/>
      <c r="Q44" s="90"/>
      <c r="R44" s="88" t="s">
        <v>30</v>
      </c>
      <c r="S44" s="90"/>
    </row>
    <row r="45" spans="1:19" ht="12" customHeight="1">
      <c r="A45" s="88">
        <v>1</v>
      </c>
      <c r="B45" s="89"/>
      <c r="C45" s="90"/>
      <c r="D45" s="88">
        <v>2</v>
      </c>
      <c r="E45" s="89"/>
      <c r="F45" s="89"/>
      <c r="G45" s="89"/>
      <c r="H45" s="89"/>
      <c r="I45" s="90"/>
      <c r="J45" s="110">
        <v>3</v>
      </c>
      <c r="K45" s="111"/>
      <c r="L45" s="111"/>
      <c r="M45" s="112"/>
      <c r="N45" s="88">
        <v>4</v>
      </c>
      <c r="O45" s="89"/>
      <c r="P45" s="89"/>
      <c r="Q45" s="90"/>
      <c r="R45" s="88">
        <v>5</v>
      </c>
      <c r="S45" s="90"/>
    </row>
    <row r="46" spans="1:19" ht="33.75" customHeight="1">
      <c r="A46" s="88">
        <v>1</v>
      </c>
      <c r="B46" s="89"/>
      <c r="C46" s="90"/>
      <c r="D46" s="210" t="s">
        <v>133</v>
      </c>
      <c r="E46" s="211"/>
      <c r="F46" s="211"/>
      <c r="G46" s="211"/>
      <c r="H46" s="211"/>
      <c r="I46" s="212"/>
      <c r="J46" s="218">
        <v>8481400</v>
      </c>
      <c r="K46" s="219"/>
      <c r="L46" s="219"/>
      <c r="M46" s="220"/>
      <c r="N46" s="177">
        <v>19663720.27</v>
      </c>
      <c r="O46" s="178"/>
      <c r="P46" s="178"/>
      <c r="Q46" s="179"/>
      <c r="R46" s="105">
        <f>J46+N46</f>
        <v>28145120.27</v>
      </c>
      <c r="S46" s="107"/>
    </row>
    <row r="47" spans="1:19" ht="13.5" customHeight="1">
      <c r="A47" s="88" t="s">
        <v>30</v>
      </c>
      <c r="B47" s="89"/>
      <c r="C47" s="89"/>
      <c r="D47" s="89"/>
      <c r="E47" s="89"/>
      <c r="F47" s="89"/>
      <c r="G47" s="89"/>
      <c r="H47" s="89"/>
      <c r="I47" s="90"/>
      <c r="J47" s="183">
        <f>J46</f>
        <v>8481400</v>
      </c>
      <c r="K47" s="184"/>
      <c r="L47" s="184"/>
      <c r="M47" s="185"/>
      <c r="N47" s="183">
        <f>N46</f>
        <v>19663720.27</v>
      </c>
      <c r="O47" s="184"/>
      <c r="P47" s="184"/>
      <c r="Q47" s="185"/>
      <c r="R47" s="105">
        <f>J47+N47</f>
        <v>28145120.27</v>
      </c>
      <c r="S47" s="107"/>
    </row>
    <row r="48" spans="1:19" ht="7.5" customHeight="1">
      <c r="A48" s="39"/>
      <c r="B48" s="32"/>
      <c r="C48" s="32"/>
      <c r="D48" s="32"/>
      <c r="E48" s="32"/>
      <c r="F48" s="32"/>
      <c r="G48" s="32"/>
      <c r="H48" s="32"/>
      <c r="I48" s="40"/>
      <c r="J48" s="32"/>
      <c r="K48" s="32"/>
      <c r="L48" s="32"/>
      <c r="M48" s="32"/>
      <c r="N48" s="41"/>
      <c r="O48" s="41"/>
      <c r="P48" s="42"/>
      <c r="Q48" s="42"/>
      <c r="R48" s="42"/>
      <c r="S48" s="42"/>
    </row>
    <row r="49" spans="1:19" ht="12.75">
      <c r="A49" s="62" t="s">
        <v>21</v>
      </c>
      <c r="B49" s="215" t="s">
        <v>41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4"/>
      <c r="Q49" s="44"/>
      <c r="R49" s="44"/>
      <c r="S49" s="44"/>
    </row>
    <row r="50" spans="1:19" ht="15" customHeigh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38" t="s">
        <v>104</v>
      </c>
    </row>
    <row r="51" spans="1:19" ht="12.75" customHeight="1">
      <c r="A51" s="88"/>
      <c r="B51" s="89"/>
      <c r="C51" s="90"/>
      <c r="D51" s="65" t="s">
        <v>42</v>
      </c>
      <c r="E51" s="67"/>
      <c r="F51" s="67"/>
      <c r="G51" s="67"/>
      <c r="H51" s="67"/>
      <c r="I51" s="66"/>
      <c r="J51" s="89" t="s">
        <v>20</v>
      </c>
      <c r="K51" s="89"/>
      <c r="L51" s="89"/>
      <c r="M51" s="90"/>
      <c r="N51" s="88" t="s">
        <v>0</v>
      </c>
      <c r="O51" s="89"/>
      <c r="P51" s="89"/>
      <c r="Q51" s="90"/>
      <c r="R51" s="88" t="s">
        <v>30</v>
      </c>
      <c r="S51" s="90"/>
    </row>
    <row r="52" spans="1:19" ht="12.75">
      <c r="A52" s="88">
        <v>1</v>
      </c>
      <c r="B52" s="89"/>
      <c r="C52" s="90"/>
      <c r="D52" s="88">
        <v>2</v>
      </c>
      <c r="E52" s="89"/>
      <c r="F52" s="89"/>
      <c r="G52" s="89"/>
      <c r="H52" s="89"/>
      <c r="I52" s="90"/>
      <c r="J52" s="110">
        <v>3</v>
      </c>
      <c r="K52" s="111"/>
      <c r="L52" s="111"/>
      <c r="M52" s="112"/>
      <c r="N52" s="88">
        <v>4</v>
      </c>
      <c r="O52" s="89"/>
      <c r="P52" s="89"/>
      <c r="Q52" s="90"/>
      <c r="R52" s="88">
        <v>5</v>
      </c>
      <c r="S52" s="90"/>
    </row>
    <row r="53" spans="1:19" ht="55.5" customHeight="1">
      <c r="A53" s="122">
        <v>1</v>
      </c>
      <c r="B53" s="123"/>
      <c r="C53" s="124"/>
      <c r="D53" s="92" t="s">
        <v>127</v>
      </c>
      <c r="E53" s="125"/>
      <c r="F53" s="125"/>
      <c r="G53" s="125"/>
      <c r="H53" s="125"/>
      <c r="I53" s="126"/>
      <c r="J53" s="116">
        <f>J47</f>
        <v>8481400</v>
      </c>
      <c r="K53" s="116"/>
      <c r="L53" s="116"/>
      <c r="M53" s="117"/>
      <c r="N53" s="120">
        <f>N47</f>
        <v>19663720.27</v>
      </c>
      <c r="O53" s="116"/>
      <c r="P53" s="116"/>
      <c r="Q53" s="117"/>
      <c r="R53" s="120">
        <f>R47</f>
        <v>28145120.27</v>
      </c>
      <c r="S53" s="117"/>
    </row>
    <row r="54" spans="1:19" ht="12.75" customHeight="1">
      <c r="A54" s="88" t="s">
        <v>30</v>
      </c>
      <c r="B54" s="89"/>
      <c r="C54" s="89"/>
      <c r="D54" s="89"/>
      <c r="E54" s="89"/>
      <c r="F54" s="89"/>
      <c r="G54" s="89"/>
      <c r="H54" s="89"/>
      <c r="I54" s="90"/>
      <c r="J54" s="120">
        <f>J53</f>
        <v>8481400</v>
      </c>
      <c r="K54" s="116"/>
      <c r="L54" s="116"/>
      <c r="M54" s="117"/>
      <c r="N54" s="120">
        <f>N53</f>
        <v>19663720.27</v>
      </c>
      <c r="O54" s="116"/>
      <c r="P54" s="116"/>
      <c r="Q54" s="117"/>
      <c r="R54" s="176">
        <f>R53</f>
        <v>28145120.27</v>
      </c>
      <c r="S54" s="176"/>
    </row>
    <row r="55" spans="1:19" ht="24" customHeight="1">
      <c r="A55" s="62" t="s">
        <v>101</v>
      </c>
      <c r="B55" s="175" t="s">
        <v>38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</row>
    <row r="56" spans="1:19" ht="4.5" customHeight="1">
      <c r="A56" s="43"/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7.25" customHeight="1">
      <c r="A57" s="78" t="s">
        <v>49</v>
      </c>
      <c r="B57" s="78"/>
      <c r="C57" s="78" t="s">
        <v>39</v>
      </c>
      <c r="D57" s="78"/>
      <c r="E57" s="78" t="s">
        <v>1</v>
      </c>
      <c r="F57" s="78"/>
      <c r="G57" s="78" t="s">
        <v>22</v>
      </c>
      <c r="H57" s="78"/>
      <c r="I57" s="78"/>
      <c r="J57" s="78" t="s">
        <v>20</v>
      </c>
      <c r="K57" s="78"/>
      <c r="L57" s="78"/>
      <c r="M57" s="78"/>
      <c r="N57" s="78" t="s">
        <v>0</v>
      </c>
      <c r="O57" s="78"/>
      <c r="P57" s="78"/>
      <c r="Q57" s="78"/>
      <c r="R57" s="78" t="s">
        <v>30</v>
      </c>
      <c r="S57" s="78"/>
    </row>
    <row r="58" spans="1:19" ht="6.7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1:19" ht="12.75">
      <c r="A59" s="78">
        <v>1</v>
      </c>
      <c r="B59" s="78"/>
      <c r="C59" s="78">
        <v>2</v>
      </c>
      <c r="D59" s="78"/>
      <c r="E59" s="78">
        <v>3</v>
      </c>
      <c r="F59" s="78"/>
      <c r="G59" s="78">
        <v>4</v>
      </c>
      <c r="H59" s="78"/>
      <c r="I59" s="78"/>
      <c r="J59" s="78">
        <v>5</v>
      </c>
      <c r="K59" s="78"/>
      <c r="L59" s="78"/>
      <c r="M59" s="78"/>
      <c r="N59" s="78">
        <v>6</v>
      </c>
      <c r="O59" s="78"/>
      <c r="P59" s="78"/>
      <c r="Q59" s="78"/>
      <c r="R59" s="78">
        <v>7</v>
      </c>
      <c r="S59" s="78"/>
    </row>
    <row r="60" spans="1:19" ht="13.5" customHeight="1">
      <c r="A60" s="174" t="s">
        <v>66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</row>
    <row r="61" spans="1:19" ht="12.75">
      <c r="A61" s="129">
        <v>1</v>
      </c>
      <c r="B61" s="131"/>
      <c r="C61" s="132" t="s">
        <v>51</v>
      </c>
      <c r="D61" s="133"/>
      <c r="E61" s="170"/>
      <c r="F61" s="170"/>
      <c r="G61" s="170"/>
      <c r="H61" s="170"/>
      <c r="I61" s="170"/>
      <c r="J61" s="129"/>
      <c r="K61" s="130"/>
      <c r="L61" s="130"/>
      <c r="M61" s="131"/>
      <c r="N61" s="170"/>
      <c r="O61" s="170"/>
      <c r="P61" s="170"/>
      <c r="Q61" s="170"/>
      <c r="R61" s="170"/>
      <c r="S61" s="170"/>
    </row>
    <row r="62" spans="1:19" ht="19.5" customHeight="1">
      <c r="A62" s="172" t="s">
        <v>31</v>
      </c>
      <c r="B62" s="173"/>
      <c r="C62" s="82" t="s">
        <v>67</v>
      </c>
      <c r="D62" s="121"/>
      <c r="E62" s="108" t="s">
        <v>55</v>
      </c>
      <c r="F62" s="109"/>
      <c r="G62" s="108" t="s">
        <v>64</v>
      </c>
      <c r="H62" s="115"/>
      <c r="I62" s="109"/>
      <c r="J62" s="171">
        <v>1536</v>
      </c>
      <c r="K62" s="115"/>
      <c r="L62" s="115"/>
      <c r="M62" s="109"/>
      <c r="N62" s="171">
        <v>1536</v>
      </c>
      <c r="O62" s="115"/>
      <c r="P62" s="115"/>
      <c r="Q62" s="109"/>
      <c r="R62" s="171">
        <f>N62</f>
        <v>1536</v>
      </c>
      <c r="S62" s="109"/>
    </row>
    <row r="63" spans="1:19" ht="88.5" customHeight="1">
      <c r="A63" s="122" t="s">
        <v>58</v>
      </c>
      <c r="B63" s="173"/>
      <c r="C63" s="113" t="s">
        <v>111</v>
      </c>
      <c r="D63" s="114"/>
      <c r="E63" s="168" t="s">
        <v>48</v>
      </c>
      <c r="F63" s="168"/>
      <c r="G63" s="84" t="s">
        <v>59</v>
      </c>
      <c r="H63" s="168"/>
      <c r="I63" s="168"/>
      <c r="J63" s="105">
        <f>J65+J66+J67+J68+J69+J70+J71+J72</f>
        <v>8481400</v>
      </c>
      <c r="K63" s="106"/>
      <c r="L63" s="106"/>
      <c r="M63" s="107"/>
      <c r="N63" s="98">
        <f>N46</f>
        <v>19663720.27</v>
      </c>
      <c r="O63" s="98"/>
      <c r="P63" s="98"/>
      <c r="Q63" s="98"/>
      <c r="R63" s="98">
        <f aca="true" t="shared" si="0" ref="R63:R70">J63+N63</f>
        <v>28145120.27</v>
      </c>
      <c r="S63" s="98"/>
    </row>
    <row r="64" spans="1:19" ht="54.75" customHeight="1">
      <c r="A64" s="122" t="s">
        <v>68</v>
      </c>
      <c r="B64" s="173"/>
      <c r="C64" s="113" t="s">
        <v>113</v>
      </c>
      <c r="D64" s="126"/>
      <c r="E64" s="168" t="s">
        <v>48</v>
      </c>
      <c r="F64" s="168"/>
      <c r="G64" s="84" t="s">
        <v>85</v>
      </c>
      <c r="H64" s="168"/>
      <c r="I64" s="168"/>
      <c r="J64" s="105"/>
      <c r="K64" s="106"/>
      <c r="L64" s="106"/>
      <c r="M64" s="107"/>
      <c r="N64" s="105">
        <v>17747340.27</v>
      </c>
      <c r="O64" s="106"/>
      <c r="P64" s="106"/>
      <c r="Q64" s="107"/>
      <c r="R64" s="98">
        <f t="shared" si="0"/>
        <v>17747340.27</v>
      </c>
      <c r="S64" s="98"/>
    </row>
    <row r="65" spans="1:19" ht="63" customHeight="1">
      <c r="A65" s="122" t="s">
        <v>69</v>
      </c>
      <c r="B65" s="173"/>
      <c r="C65" s="113" t="s">
        <v>112</v>
      </c>
      <c r="D65" s="126"/>
      <c r="E65" s="168" t="s">
        <v>48</v>
      </c>
      <c r="F65" s="168"/>
      <c r="G65" s="84" t="s">
        <v>85</v>
      </c>
      <c r="H65" s="168"/>
      <c r="I65" s="168"/>
      <c r="J65" s="105">
        <v>7660000</v>
      </c>
      <c r="K65" s="106"/>
      <c r="L65" s="106"/>
      <c r="M65" s="107"/>
      <c r="N65" s="105"/>
      <c r="O65" s="106"/>
      <c r="P65" s="106"/>
      <c r="Q65" s="107"/>
      <c r="R65" s="98">
        <f t="shared" si="0"/>
        <v>7660000</v>
      </c>
      <c r="S65" s="98"/>
    </row>
    <row r="66" spans="1:19" ht="38.25" customHeight="1">
      <c r="A66" s="122" t="s">
        <v>70</v>
      </c>
      <c r="B66" s="173"/>
      <c r="C66" s="113" t="s">
        <v>73</v>
      </c>
      <c r="D66" s="126"/>
      <c r="E66" s="168" t="s">
        <v>48</v>
      </c>
      <c r="F66" s="168"/>
      <c r="G66" s="84" t="s">
        <v>85</v>
      </c>
      <c r="H66" s="168"/>
      <c r="I66" s="168"/>
      <c r="J66" s="105">
        <v>110000</v>
      </c>
      <c r="K66" s="106"/>
      <c r="L66" s="106"/>
      <c r="M66" s="107"/>
      <c r="N66" s="105"/>
      <c r="O66" s="106"/>
      <c r="P66" s="106"/>
      <c r="Q66" s="107"/>
      <c r="R66" s="98">
        <f t="shared" si="0"/>
        <v>110000</v>
      </c>
      <c r="S66" s="98"/>
    </row>
    <row r="67" spans="1:19" ht="37.5" customHeight="1">
      <c r="A67" s="122" t="s">
        <v>71</v>
      </c>
      <c r="B67" s="173"/>
      <c r="C67" s="113" t="s">
        <v>74</v>
      </c>
      <c r="D67" s="126"/>
      <c r="E67" s="168" t="s">
        <v>48</v>
      </c>
      <c r="F67" s="168"/>
      <c r="G67" s="84" t="s">
        <v>85</v>
      </c>
      <c r="H67" s="168"/>
      <c r="I67" s="168"/>
      <c r="J67" s="105">
        <v>100000</v>
      </c>
      <c r="K67" s="106"/>
      <c r="L67" s="106"/>
      <c r="M67" s="107"/>
      <c r="N67" s="105"/>
      <c r="O67" s="106"/>
      <c r="P67" s="106"/>
      <c r="Q67" s="107"/>
      <c r="R67" s="98">
        <f t="shared" si="0"/>
        <v>100000</v>
      </c>
      <c r="S67" s="98"/>
    </row>
    <row r="68" spans="1:19" ht="59.25" customHeight="1">
      <c r="A68" s="122" t="s">
        <v>72</v>
      </c>
      <c r="B68" s="173"/>
      <c r="C68" s="92" t="s">
        <v>145</v>
      </c>
      <c r="D68" s="126"/>
      <c r="E68" s="91" t="s">
        <v>48</v>
      </c>
      <c r="F68" s="168"/>
      <c r="G68" s="84" t="s">
        <v>85</v>
      </c>
      <c r="H68" s="168"/>
      <c r="I68" s="168"/>
      <c r="J68" s="105">
        <v>359000</v>
      </c>
      <c r="K68" s="106"/>
      <c r="L68" s="106"/>
      <c r="M68" s="107"/>
      <c r="N68" s="105"/>
      <c r="O68" s="106"/>
      <c r="P68" s="106"/>
      <c r="Q68" s="107"/>
      <c r="R68" s="98">
        <f t="shared" si="0"/>
        <v>359000</v>
      </c>
      <c r="S68" s="98"/>
    </row>
    <row r="69" spans="1:19" ht="59.25" customHeight="1">
      <c r="A69" s="134" t="s">
        <v>115</v>
      </c>
      <c r="B69" s="135"/>
      <c r="C69" s="92" t="s">
        <v>146</v>
      </c>
      <c r="D69" s="126"/>
      <c r="E69" s="91" t="s">
        <v>48</v>
      </c>
      <c r="F69" s="168"/>
      <c r="G69" s="84" t="s">
        <v>85</v>
      </c>
      <c r="H69" s="168"/>
      <c r="I69" s="168"/>
      <c r="J69" s="105">
        <v>118000</v>
      </c>
      <c r="K69" s="106"/>
      <c r="L69" s="106"/>
      <c r="M69" s="107"/>
      <c r="N69" s="105"/>
      <c r="O69" s="106"/>
      <c r="P69" s="106"/>
      <c r="Q69" s="107"/>
      <c r="R69" s="105">
        <f>J69+N69</f>
        <v>118000</v>
      </c>
      <c r="S69" s="107"/>
    </row>
    <row r="70" spans="1:19" ht="58.5" customHeight="1">
      <c r="A70" s="134" t="s">
        <v>123</v>
      </c>
      <c r="B70" s="135"/>
      <c r="C70" s="92" t="s">
        <v>122</v>
      </c>
      <c r="D70" s="126"/>
      <c r="E70" s="91" t="s">
        <v>48</v>
      </c>
      <c r="F70" s="168"/>
      <c r="G70" s="84" t="s">
        <v>85</v>
      </c>
      <c r="H70" s="168"/>
      <c r="I70" s="168"/>
      <c r="J70" s="105"/>
      <c r="K70" s="106"/>
      <c r="L70" s="106"/>
      <c r="M70" s="107"/>
      <c r="N70" s="105">
        <v>45000</v>
      </c>
      <c r="O70" s="106"/>
      <c r="P70" s="106"/>
      <c r="Q70" s="107"/>
      <c r="R70" s="98">
        <f t="shared" si="0"/>
        <v>45000</v>
      </c>
      <c r="S70" s="98"/>
    </row>
    <row r="71" spans="1:19" ht="57.75" customHeight="1">
      <c r="A71" s="134" t="s">
        <v>134</v>
      </c>
      <c r="B71" s="135"/>
      <c r="C71" s="92" t="s">
        <v>143</v>
      </c>
      <c r="D71" s="126"/>
      <c r="E71" s="91" t="s">
        <v>48</v>
      </c>
      <c r="F71" s="168"/>
      <c r="G71" s="84" t="s">
        <v>85</v>
      </c>
      <c r="H71" s="168"/>
      <c r="I71" s="168"/>
      <c r="J71" s="105">
        <v>100000</v>
      </c>
      <c r="K71" s="106"/>
      <c r="L71" s="106"/>
      <c r="M71" s="107"/>
      <c r="N71" s="105">
        <v>1871380</v>
      </c>
      <c r="O71" s="106"/>
      <c r="P71" s="106"/>
      <c r="Q71" s="107"/>
      <c r="R71" s="98">
        <f>J71+N71</f>
        <v>1971380</v>
      </c>
      <c r="S71" s="98"/>
    </row>
    <row r="72" spans="1:19" ht="48" customHeight="1">
      <c r="A72" s="228" t="s">
        <v>144</v>
      </c>
      <c r="B72" s="229"/>
      <c r="C72" s="92" t="s">
        <v>135</v>
      </c>
      <c r="D72" s="225"/>
      <c r="E72" s="91" t="s">
        <v>48</v>
      </c>
      <c r="F72" s="168"/>
      <c r="G72" s="84" t="s">
        <v>85</v>
      </c>
      <c r="H72" s="168"/>
      <c r="I72" s="168"/>
      <c r="J72" s="105">
        <v>34400</v>
      </c>
      <c r="K72" s="106"/>
      <c r="L72" s="106"/>
      <c r="M72" s="107"/>
      <c r="N72" s="105"/>
      <c r="O72" s="106"/>
      <c r="P72" s="106"/>
      <c r="Q72" s="107"/>
      <c r="R72" s="98">
        <f>J72+N72</f>
        <v>34400</v>
      </c>
      <c r="S72" s="98"/>
    </row>
    <row r="73" spans="1:19" ht="13.5" customHeight="1">
      <c r="A73" s="85">
        <v>2</v>
      </c>
      <c r="B73" s="86"/>
      <c r="C73" s="158" t="s">
        <v>52</v>
      </c>
      <c r="D73" s="159"/>
      <c r="E73" s="85"/>
      <c r="F73" s="86"/>
      <c r="G73" s="153"/>
      <c r="H73" s="153"/>
      <c r="I73" s="153"/>
      <c r="J73" s="162"/>
      <c r="K73" s="163"/>
      <c r="L73" s="163"/>
      <c r="M73" s="164"/>
      <c r="N73" s="165"/>
      <c r="O73" s="165"/>
      <c r="P73" s="165"/>
      <c r="Q73" s="165"/>
      <c r="R73" s="169"/>
      <c r="S73" s="169"/>
    </row>
    <row r="74" spans="1:19" ht="42" customHeight="1">
      <c r="A74" s="78" t="s">
        <v>32</v>
      </c>
      <c r="B74" s="78"/>
      <c r="C74" s="82" t="s">
        <v>84</v>
      </c>
      <c r="D74" s="121"/>
      <c r="E74" s="84" t="s">
        <v>83</v>
      </c>
      <c r="F74" s="78"/>
      <c r="G74" s="108" t="s">
        <v>64</v>
      </c>
      <c r="H74" s="115"/>
      <c r="I74" s="109"/>
      <c r="J74" s="102"/>
      <c r="K74" s="103"/>
      <c r="L74" s="103"/>
      <c r="M74" s="104"/>
      <c r="N74" s="99"/>
      <c r="O74" s="100"/>
      <c r="P74" s="100"/>
      <c r="Q74" s="101"/>
      <c r="R74" s="80">
        <f aca="true" t="shared" si="1" ref="R74:R79">J74+N74</f>
        <v>0</v>
      </c>
      <c r="S74" s="80"/>
    </row>
    <row r="75" spans="1:19" ht="24.75" customHeight="1">
      <c r="A75" s="84" t="s">
        <v>60</v>
      </c>
      <c r="B75" s="78"/>
      <c r="C75" s="82" t="s">
        <v>78</v>
      </c>
      <c r="D75" s="121"/>
      <c r="E75" s="84" t="s">
        <v>83</v>
      </c>
      <c r="F75" s="78"/>
      <c r="G75" s="108" t="s">
        <v>85</v>
      </c>
      <c r="H75" s="127"/>
      <c r="I75" s="128"/>
      <c r="J75" s="99">
        <f>J65/J88</f>
        <v>15958.333333333334</v>
      </c>
      <c r="K75" s="100"/>
      <c r="L75" s="100"/>
      <c r="M75" s="101"/>
      <c r="N75" s="99"/>
      <c r="O75" s="100"/>
      <c r="P75" s="100"/>
      <c r="Q75" s="101"/>
      <c r="R75" s="80">
        <f t="shared" si="1"/>
        <v>15958.333333333334</v>
      </c>
      <c r="S75" s="80"/>
    </row>
    <row r="76" spans="1:19" ht="27" customHeight="1">
      <c r="A76" s="84" t="s">
        <v>75</v>
      </c>
      <c r="B76" s="78"/>
      <c r="C76" s="82" t="s">
        <v>79</v>
      </c>
      <c r="D76" s="121"/>
      <c r="E76" s="84" t="s">
        <v>83</v>
      </c>
      <c r="F76" s="78"/>
      <c r="G76" s="91" t="s">
        <v>149</v>
      </c>
      <c r="H76" s="78"/>
      <c r="I76" s="78"/>
      <c r="J76" s="102"/>
      <c r="K76" s="103"/>
      <c r="L76" s="103"/>
      <c r="M76" s="104"/>
      <c r="N76" s="102">
        <f>N64/N89</f>
        <v>24649.08370833333</v>
      </c>
      <c r="O76" s="103"/>
      <c r="P76" s="103"/>
      <c r="Q76" s="104"/>
      <c r="R76" s="98">
        <f t="shared" si="1"/>
        <v>24649.08370833333</v>
      </c>
      <c r="S76" s="98"/>
    </row>
    <row r="77" spans="1:19" ht="27" customHeight="1">
      <c r="A77" s="84" t="s">
        <v>76</v>
      </c>
      <c r="B77" s="78"/>
      <c r="C77" s="82" t="s">
        <v>80</v>
      </c>
      <c r="D77" s="121"/>
      <c r="E77" s="78" t="s">
        <v>55</v>
      </c>
      <c r="F77" s="78"/>
      <c r="G77" s="108" t="s">
        <v>85</v>
      </c>
      <c r="H77" s="127"/>
      <c r="I77" s="128"/>
      <c r="J77" s="99">
        <v>1</v>
      </c>
      <c r="K77" s="100"/>
      <c r="L77" s="100"/>
      <c r="M77" s="101"/>
      <c r="N77" s="99"/>
      <c r="O77" s="100"/>
      <c r="P77" s="100"/>
      <c r="Q77" s="101"/>
      <c r="R77" s="80">
        <f t="shared" si="1"/>
        <v>1</v>
      </c>
      <c r="S77" s="80"/>
    </row>
    <row r="78" spans="1:19" ht="25.5" customHeight="1">
      <c r="A78" s="84" t="s">
        <v>77</v>
      </c>
      <c r="B78" s="78"/>
      <c r="C78" s="82" t="s">
        <v>81</v>
      </c>
      <c r="D78" s="121"/>
      <c r="E78" s="78" t="s">
        <v>55</v>
      </c>
      <c r="F78" s="78"/>
      <c r="G78" s="108" t="s">
        <v>85</v>
      </c>
      <c r="H78" s="127"/>
      <c r="I78" s="128"/>
      <c r="J78" s="99">
        <v>4</v>
      </c>
      <c r="K78" s="100"/>
      <c r="L78" s="100"/>
      <c r="M78" s="101"/>
      <c r="N78" s="99"/>
      <c r="O78" s="100"/>
      <c r="P78" s="100"/>
      <c r="Q78" s="101"/>
      <c r="R78" s="80">
        <f t="shared" si="1"/>
        <v>4</v>
      </c>
      <c r="S78" s="80"/>
    </row>
    <row r="79" spans="1:19" ht="51.75" customHeight="1">
      <c r="A79" s="84" t="s">
        <v>82</v>
      </c>
      <c r="B79" s="78"/>
      <c r="C79" s="136" t="s">
        <v>147</v>
      </c>
      <c r="D79" s="137"/>
      <c r="E79" s="78" t="s">
        <v>55</v>
      </c>
      <c r="F79" s="78"/>
      <c r="G79" s="108" t="s">
        <v>85</v>
      </c>
      <c r="H79" s="127"/>
      <c r="I79" s="128"/>
      <c r="J79" s="99">
        <v>300</v>
      </c>
      <c r="K79" s="100"/>
      <c r="L79" s="100"/>
      <c r="M79" s="101"/>
      <c r="N79" s="99"/>
      <c r="O79" s="100"/>
      <c r="P79" s="100"/>
      <c r="Q79" s="101"/>
      <c r="R79" s="80">
        <f t="shared" si="1"/>
        <v>300</v>
      </c>
      <c r="S79" s="80"/>
    </row>
    <row r="80" spans="1:19" ht="53.25" customHeight="1" hidden="1">
      <c r="A80" s="134" t="s">
        <v>116</v>
      </c>
      <c r="B80" s="135"/>
      <c r="C80" s="136" t="s">
        <v>148</v>
      </c>
      <c r="D80" s="137"/>
      <c r="E80" s="78" t="s">
        <v>55</v>
      </c>
      <c r="F80" s="78"/>
      <c r="G80" s="108" t="s">
        <v>85</v>
      </c>
      <c r="H80" s="127"/>
      <c r="I80" s="128"/>
      <c r="J80" s="99">
        <v>1259</v>
      </c>
      <c r="K80" s="100"/>
      <c r="L80" s="100"/>
      <c r="M80" s="101"/>
      <c r="N80" s="73"/>
      <c r="O80" s="74"/>
      <c r="P80" s="74"/>
      <c r="Q80" s="75"/>
      <c r="R80" s="230">
        <f aca="true" t="shared" si="2" ref="R80:R85">J80+N80</f>
        <v>1259</v>
      </c>
      <c r="S80" s="231"/>
    </row>
    <row r="81" spans="1:19" ht="36" customHeight="1" hidden="1">
      <c r="A81" s="134" t="s">
        <v>117</v>
      </c>
      <c r="B81" s="135"/>
      <c r="C81" s="92" t="s">
        <v>119</v>
      </c>
      <c r="D81" s="126"/>
      <c r="E81" s="78" t="s">
        <v>55</v>
      </c>
      <c r="F81" s="78"/>
      <c r="G81" s="108" t="s">
        <v>85</v>
      </c>
      <c r="H81" s="127"/>
      <c r="I81" s="128"/>
      <c r="J81" s="73"/>
      <c r="K81" s="74"/>
      <c r="L81" s="74"/>
      <c r="M81" s="75"/>
      <c r="N81" s="99">
        <v>2</v>
      </c>
      <c r="O81" s="100"/>
      <c r="P81" s="100"/>
      <c r="Q81" s="101"/>
      <c r="R81" s="80">
        <f t="shared" si="2"/>
        <v>2</v>
      </c>
      <c r="S81" s="80"/>
    </row>
    <row r="82" spans="1:19" ht="50.25" customHeight="1" hidden="1">
      <c r="A82" s="76" t="s">
        <v>136</v>
      </c>
      <c r="B82" s="77"/>
      <c r="C82" s="92" t="s">
        <v>118</v>
      </c>
      <c r="D82" s="126"/>
      <c r="E82" s="78" t="s">
        <v>55</v>
      </c>
      <c r="F82" s="78"/>
      <c r="G82" s="108" t="s">
        <v>85</v>
      </c>
      <c r="H82" s="127"/>
      <c r="I82" s="128"/>
      <c r="J82" s="73"/>
      <c r="K82" s="74"/>
      <c r="L82" s="74"/>
      <c r="M82" s="75"/>
      <c r="N82" s="99">
        <v>15</v>
      </c>
      <c r="O82" s="100"/>
      <c r="P82" s="100"/>
      <c r="Q82" s="101"/>
      <c r="R82" s="80">
        <f t="shared" si="2"/>
        <v>15</v>
      </c>
      <c r="S82" s="80"/>
    </row>
    <row r="83" spans="1:19" ht="50.25" customHeight="1" hidden="1">
      <c r="A83" s="134" t="s">
        <v>117</v>
      </c>
      <c r="B83" s="135"/>
      <c r="C83" s="226" t="s">
        <v>138</v>
      </c>
      <c r="D83" s="227"/>
      <c r="E83" s="78" t="s">
        <v>55</v>
      </c>
      <c r="F83" s="78"/>
      <c r="G83" s="108" t="s">
        <v>85</v>
      </c>
      <c r="H83" s="127"/>
      <c r="I83" s="128"/>
      <c r="J83" s="99">
        <v>1</v>
      </c>
      <c r="K83" s="100"/>
      <c r="L83" s="100"/>
      <c r="M83" s="101"/>
      <c r="N83" s="73"/>
      <c r="O83" s="74"/>
      <c r="P83" s="74"/>
      <c r="Q83" s="75"/>
      <c r="R83" s="80">
        <f t="shared" si="2"/>
        <v>1</v>
      </c>
      <c r="S83" s="80"/>
    </row>
    <row r="84" spans="1:19" ht="51" customHeight="1">
      <c r="A84" s="134" t="s">
        <v>116</v>
      </c>
      <c r="B84" s="135"/>
      <c r="C84" s="136" t="s">
        <v>150</v>
      </c>
      <c r="D84" s="137"/>
      <c r="E84" s="78" t="s">
        <v>55</v>
      </c>
      <c r="F84" s="78"/>
      <c r="G84" s="108" t="s">
        <v>85</v>
      </c>
      <c r="H84" s="127"/>
      <c r="I84" s="128"/>
      <c r="J84" s="99">
        <v>1259</v>
      </c>
      <c r="K84" s="100"/>
      <c r="L84" s="100"/>
      <c r="M84" s="101"/>
      <c r="N84" s="99"/>
      <c r="O84" s="100"/>
      <c r="P84" s="100"/>
      <c r="Q84" s="101"/>
      <c r="R84" s="80">
        <f t="shared" si="2"/>
        <v>1259</v>
      </c>
      <c r="S84" s="80"/>
    </row>
    <row r="85" spans="1:19" ht="50.25" customHeight="1">
      <c r="A85" s="134" t="s">
        <v>117</v>
      </c>
      <c r="B85" s="135"/>
      <c r="C85" s="92" t="s">
        <v>155</v>
      </c>
      <c r="D85" s="126"/>
      <c r="E85" s="88" t="s">
        <v>55</v>
      </c>
      <c r="F85" s="90"/>
      <c r="G85" s="108" t="s">
        <v>85</v>
      </c>
      <c r="H85" s="127"/>
      <c r="I85" s="128"/>
      <c r="J85" s="99">
        <v>1</v>
      </c>
      <c r="K85" s="100"/>
      <c r="L85" s="100"/>
      <c r="M85" s="101"/>
      <c r="N85" s="99">
        <v>16</v>
      </c>
      <c r="O85" s="100"/>
      <c r="P85" s="100"/>
      <c r="Q85" s="101"/>
      <c r="R85" s="80">
        <f t="shared" si="2"/>
        <v>17</v>
      </c>
      <c r="S85" s="80"/>
    </row>
    <row r="86" spans="1:19" ht="45" customHeight="1">
      <c r="A86" s="134" t="s">
        <v>136</v>
      </c>
      <c r="B86" s="135"/>
      <c r="C86" s="92" t="s">
        <v>156</v>
      </c>
      <c r="D86" s="225"/>
      <c r="E86" s="88" t="s">
        <v>55</v>
      </c>
      <c r="F86" s="90"/>
      <c r="G86" s="108" t="s">
        <v>85</v>
      </c>
      <c r="H86" s="127"/>
      <c r="I86" s="128"/>
      <c r="J86" s="99">
        <v>4</v>
      </c>
      <c r="K86" s="100"/>
      <c r="L86" s="100"/>
      <c r="M86" s="101"/>
      <c r="N86" s="99"/>
      <c r="O86" s="100"/>
      <c r="P86" s="100"/>
      <c r="Q86" s="101"/>
      <c r="R86" s="80">
        <f>J86+N86</f>
        <v>4</v>
      </c>
      <c r="S86" s="80"/>
    </row>
    <row r="87" spans="1:19" ht="12.75">
      <c r="A87" s="153">
        <v>3</v>
      </c>
      <c r="B87" s="153"/>
      <c r="C87" s="158" t="s">
        <v>53</v>
      </c>
      <c r="D87" s="159"/>
      <c r="E87" s="85"/>
      <c r="F87" s="86"/>
      <c r="G87" s="153"/>
      <c r="H87" s="153"/>
      <c r="I87" s="153"/>
      <c r="J87" s="162"/>
      <c r="K87" s="163"/>
      <c r="L87" s="163"/>
      <c r="M87" s="164"/>
      <c r="N87" s="165"/>
      <c r="O87" s="165"/>
      <c r="P87" s="165"/>
      <c r="Q87" s="165"/>
      <c r="R87" s="169"/>
      <c r="S87" s="169"/>
    </row>
    <row r="88" spans="1:19" ht="27.75" customHeight="1">
      <c r="A88" s="84" t="s">
        <v>33</v>
      </c>
      <c r="B88" s="78"/>
      <c r="C88" s="82" t="s">
        <v>90</v>
      </c>
      <c r="D88" s="121"/>
      <c r="E88" s="78" t="s">
        <v>48</v>
      </c>
      <c r="F88" s="78"/>
      <c r="G88" s="84" t="s">
        <v>93</v>
      </c>
      <c r="H88" s="78"/>
      <c r="I88" s="78"/>
      <c r="J88" s="102">
        <v>480</v>
      </c>
      <c r="K88" s="103"/>
      <c r="L88" s="103"/>
      <c r="M88" s="104"/>
      <c r="N88" s="102"/>
      <c r="O88" s="103"/>
      <c r="P88" s="103"/>
      <c r="Q88" s="104"/>
      <c r="R88" s="160">
        <f>J88</f>
        <v>480</v>
      </c>
      <c r="S88" s="161"/>
    </row>
    <row r="89" spans="1:19" ht="26.25" customHeight="1">
      <c r="A89" s="84" t="s">
        <v>86</v>
      </c>
      <c r="B89" s="78"/>
      <c r="C89" s="82" t="s">
        <v>107</v>
      </c>
      <c r="D89" s="83"/>
      <c r="E89" s="78" t="s">
        <v>48</v>
      </c>
      <c r="F89" s="78"/>
      <c r="G89" s="84" t="s">
        <v>97</v>
      </c>
      <c r="H89" s="78"/>
      <c r="I89" s="78"/>
      <c r="J89" s="102"/>
      <c r="K89" s="103"/>
      <c r="L89" s="103"/>
      <c r="M89" s="104"/>
      <c r="N89" s="102">
        <v>720</v>
      </c>
      <c r="O89" s="103"/>
      <c r="P89" s="103"/>
      <c r="Q89" s="104"/>
      <c r="R89" s="160">
        <f>N89</f>
        <v>720</v>
      </c>
      <c r="S89" s="161"/>
    </row>
    <row r="90" spans="1:19" ht="26.25" customHeight="1">
      <c r="A90" s="84" t="s">
        <v>87</v>
      </c>
      <c r="B90" s="78"/>
      <c r="C90" s="82" t="s">
        <v>91</v>
      </c>
      <c r="D90" s="83"/>
      <c r="E90" s="78" t="s">
        <v>48</v>
      </c>
      <c r="F90" s="78"/>
      <c r="G90" s="84" t="s">
        <v>94</v>
      </c>
      <c r="H90" s="78"/>
      <c r="I90" s="78"/>
      <c r="J90" s="102">
        <f>J66/J77</f>
        <v>110000</v>
      </c>
      <c r="K90" s="103"/>
      <c r="L90" s="103"/>
      <c r="M90" s="104"/>
      <c r="N90" s="102"/>
      <c r="O90" s="103"/>
      <c r="P90" s="103"/>
      <c r="Q90" s="104"/>
      <c r="R90" s="160">
        <f>J90</f>
        <v>110000</v>
      </c>
      <c r="S90" s="161"/>
    </row>
    <row r="91" spans="1:19" ht="39" customHeight="1">
      <c r="A91" s="84" t="s">
        <v>88</v>
      </c>
      <c r="B91" s="78"/>
      <c r="C91" s="87" t="s">
        <v>152</v>
      </c>
      <c r="D91" s="83"/>
      <c r="E91" s="78" t="s">
        <v>48</v>
      </c>
      <c r="F91" s="78"/>
      <c r="G91" s="84" t="s">
        <v>95</v>
      </c>
      <c r="H91" s="78"/>
      <c r="I91" s="78"/>
      <c r="J91" s="102">
        <f>J68/J79</f>
        <v>1196.6666666666667</v>
      </c>
      <c r="K91" s="103"/>
      <c r="L91" s="103"/>
      <c r="M91" s="104"/>
      <c r="N91" s="102"/>
      <c r="O91" s="103"/>
      <c r="P91" s="103"/>
      <c r="Q91" s="104"/>
      <c r="R91" s="160">
        <f>J91</f>
        <v>1196.6666666666667</v>
      </c>
      <c r="S91" s="161"/>
    </row>
    <row r="92" spans="1:19" ht="39" customHeight="1">
      <c r="A92" s="122" t="s">
        <v>89</v>
      </c>
      <c r="B92" s="124"/>
      <c r="C92" s="87" t="s">
        <v>153</v>
      </c>
      <c r="D92" s="83"/>
      <c r="E92" s="78" t="s">
        <v>48</v>
      </c>
      <c r="F92" s="78"/>
      <c r="G92" s="91" t="s">
        <v>124</v>
      </c>
      <c r="H92" s="78"/>
      <c r="I92" s="78"/>
      <c r="J92" s="102">
        <f>J69/J84</f>
        <v>93.7251787132645</v>
      </c>
      <c r="K92" s="103"/>
      <c r="L92" s="103"/>
      <c r="M92" s="104"/>
      <c r="N92" s="70"/>
      <c r="O92" s="71"/>
      <c r="P92" s="71"/>
      <c r="Q92" s="72"/>
      <c r="R92" s="160">
        <f>J92</f>
        <v>93.7251787132645</v>
      </c>
      <c r="S92" s="161"/>
    </row>
    <row r="93" spans="1:19" ht="26.25" customHeight="1">
      <c r="A93" s="134" t="s">
        <v>120</v>
      </c>
      <c r="B93" s="135"/>
      <c r="C93" s="82" t="s">
        <v>92</v>
      </c>
      <c r="D93" s="83"/>
      <c r="E93" s="78" t="s">
        <v>48</v>
      </c>
      <c r="F93" s="78"/>
      <c r="G93" s="84" t="s">
        <v>96</v>
      </c>
      <c r="H93" s="78"/>
      <c r="I93" s="78"/>
      <c r="J93" s="102">
        <f>J67/J78</f>
        <v>25000</v>
      </c>
      <c r="K93" s="103"/>
      <c r="L93" s="103"/>
      <c r="M93" s="104"/>
      <c r="N93" s="102"/>
      <c r="O93" s="103"/>
      <c r="P93" s="103"/>
      <c r="Q93" s="104"/>
      <c r="R93" s="160">
        <f>J93</f>
        <v>25000</v>
      </c>
      <c r="S93" s="161"/>
    </row>
    <row r="94" spans="1:19" ht="27" customHeight="1">
      <c r="A94" s="134" t="s">
        <v>121</v>
      </c>
      <c r="B94" s="135"/>
      <c r="C94" s="87" t="s">
        <v>125</v>
      </c>
      <c r="D94" s="121"/>
      <c r="E94" s="78" t="s">
        <v>48</v>
      </c>
      <c r="F94" s="78"/>
      <c r="G94" s="91" t="s">
        <v>124</v>
      </c>
      <c r="H94" s="78"/>
      <c r="I94" s="78"/>
      <c r="J94" s="70"/>
      <c r="K94" s="71"/>
      <c r="L94" s="71"/>
      <c r="M94" s="72"/>
      <c r="N94" s="102">
        <f>N70/N81</f>
        <v>22500</v>
      </c>
      <c r="O94" s="103"/>
      <c r="P94" s="103"/>
      <c r="Q94" s="104"/>
      <c r="R94" s="160">
        <f>N94</f>
        <v>22500</v>
      </c>
      <c r="S94" s="161"/>
    </row>
    <row r="95" spans="1:19" ht="39" customHeight="1">
      <c r="A95" s="134" t="s">
        <v>137</v>
      </c>
      <c r="B95" s="135"/>
      <c r="C95" s="87" t="s">
        <v>159</v>
      </c>
      <c r="D95" s="145"/>
      <c r="E95" s="78" t="s">
        <v>48</v>
      </c>
      <c r="F95" s="78"/>
      <c r="G95" s="91" t="s">
        <v>158</v>
      </c>
      <c r="H95" s="78"/>
      <c r="I95" s="78"/>
      <c r="J95" s="102">
        <f>J71/J85</f>
        <v>100000</v>
      </c>
      <c r="K95" s="103"/>
      <c r="L95" s="103"/>
      <c r="M95" s="104"/>
      <c r="N95" s="102">
        <f>N71/N85</f>
        <v>116961.25</v>
      </c>
      <c r="O95" s="103"/>
      <c r="P95" s="103"/>
      <c r="Q95" s="104"/>
      <c r="R95" s="160">
        <f>R71/R85</f>
        <v>115963.5294117647</v>
      </c>
      <c r="S95" s="161"/>
    </row>
    <row r="96" spans="1:19" ht="27" customHeight="1">
      <c r="A96" s="134" t="s">
        <v>151</v>
      </c>
      <c r="B96" s="135"/>
      <c r="C96" s="147" t="s">
        <v>139</v>
      </c>
      <c r="D96" s="148"/>
      <c r="E96" s="78" t="s">
        <v>48</v>
      </c>
      <c r="F96" s="78"/>
      <c r="G96" s="91" t="s">
        <v>157</v>
      </c>
      <c r="H96" s="78"/>
      <c r="I96" s="78"/>
      <c r="J96" s="102">
        <f>J72/J86</f>
        <v>8600</v>
      </c>
      <c r="K96" s="166"/>
      <c r="L96" s="166"/>
      <c r="M96" s="167"/>
      <c r="N96" s="102"/>
      <c r="O96" s="103"/>
      <c r="P96" s="103"/>
      <c r="Q96" s="104"/>
      <c r="R96" s="160">
        <f>J96+N96</f>
        <v>8600</v>
      </c>
      <c r="S96" s="161"/>
    </row>
    <row r="97" spans="1:19" ht="12.75">
      <c r="A97" s="153">
        <v>4</v>
      </c>
      <c r="B97" s="153"/>
      <c r="C97" s="158" t="s">
        <v>54</v>
      </c>
      <c r="D97" s="159"/>
      <c r="E97" s="85"/>
      <c r="F97" s="86"/>
      <c r="G97" s="153"/>
      <c r="H97" s="153"/>
      <c r="I97" s="153"/>
      <c r="J97" s="162"/>
      <c r="K97" s="163"/>
      <c r="L97" s="163"/>
      <c r="M97" s="164"/>
      <c r="N97" s="165"/>
      <c r="O97" s="165"/>
      <c r="P97" s="165"/>
      <c r="Q97" s="165"/>
      <c r="R97" s="169"/>
      <c r="S97" s="169"/>
    </row>
    <row r="98" spans="1:27" ht="14.25" customHeight="1">
      <c r="A98" s="78" t="s">
        <v>34</v>
      </c>
      <c r="B98" s="78"/>
      <c r="C98" s="92" t="s">
        <v>128</v>
      </c>
      <c r="D98" s="93"/>
      <c r="E98" s="78" t="s">
        <v>28</v>
      </c>
      <c r="F98" s="78"/>
      <c r="G98" s="78" t="s">
        <v>29</v>
      </c>
      <c r="H98" s="78"/>
      <c r="I98" s="78"/>
      <c r="J98" s="149"/>
      <c r="K98" s="150"/>
      <c r="L98" s="150"/>
      <c r="M98" s="151"/>
      <c r="N98" s="97">
        <v>100</v>
      </c>
      <c r="O98" s="97"/>
      <c r="P98" s="97"/>
      <c r="Q98" s="97"/>
      <c r="R98" s="80">
        <f>N98</f>
        <v>100</v>
      </c>
      <c r="S98" s="80"/>
      <c r="Z98" s="22"/>
      <c r="AA98" s="23"/>
    </row>
    <row r="99" spans="1:27" ht="63" customHeight="1">
      <c r="A99" s="91" t="s">
        <v>129</v>
      </c>
      <c r="B99" s="78"/>
      <c r="C99" s="92" t="s">
        <v>131</v>
      </c>
      <c r="D99" s="93"/>
      <c r="E99" s="78" t="s">
        <v>28</v>
      </c>
      <c r="F99" s="78"/>
      <c r="G99" s="78" t="s">
        <v>29</v>
      </c>
      <c r="H99" s="78"/>
      <c r="I99" s="78"/>
      <c r="J99" s="94">
        <f>18721.6/J75*100</f>
        <v>117.31550913838117</v>
      </c>
      <c r="K99" s="95"/>
      <c r="L99" s="95"/>
      <c r="M99" s="96"/>
      <c r="N99" s="97"/>
      <c r="O99" s="97"/>
      <c r="P99" s="97"/>
      <c r="Q99" s="97"/>
      <c r="R99" s="81">
        <f>J99</f>
        <v>117.31550913838117</v>
      </c>
      <c r="S99" s="81"/>
      <c r="Z99" s="22"/>
      <c r="AA99" s="23"/>
    </row>
    <row r="100" spans="1:27" ht="64.5" customHeight="1">
      <c r="A100" s="91" t="s">
        <v>130</v>
      </c>
      <c r="B100" s="78"/>
      <c r="C100" s="92" t="s">
        <v>132</v>
      </c>
      <c r="D100" s="93"/>
      <c r="E100" s="78" t="s">
        <v>28</v>
      </c>
      <c r="F100" s="78"/>
      <c r="G100" s="78" t="s">
        <v>29</v>
      </c>
      <c r="H100" s="78"/>
      <c r="I100" s="78"/>
      <c r="J100" s="149"/>
      <c r="K100" s="150"/>
      <c r="L100" s="150"/>
      <c r="M100" s="151"/>
      <c r="N100" s="152">
        <f>21660.76/N76*100</f>
        <v>87.8765322731934</v>
      </c>
      <c r="O100" s="152"/>
      <c r="P100" s="152"/>
      <c r="Q100" s="152"/>
      <c r="R100" s="81">
        <f>N100</f>
        <v>87.8765322731934</v>
      </c>
      <c r="S100" s="81"/>
      <c r="Z100" s="22"/>
      <c r="AA100" s="23"/>
    </row>
    <row r="101" spans="1:19" ht="3" customHeight="1">
      <c r="A101" s="50"/>
      <c r="B101" s="51"/>
      <c r="C101" s="52"/>
      <c r="D101" s="47"/>
      <c r="E101" s="51"/>
      <c r="F101" s="51"/>
      <c r="G101" s="51"/>
      <c r="H101" s="51"/>
      <c r="I101" s="51"/>
      <c r="J101" s="53"/>
      <c r="K101" s="53"/>
      <c r="L101" s="53"/>
      <c r="M101" s="53"/>
      <c r="N101" s="54"/>
      <c r="O101" s="54"/>
      <c r="P101" s="54"/>
      <c r="Q101" s="54"/>
      <c r="R101" s="55"/>
      <c r="S101" s="55"/>
    </row>
    <row r="102" spans="1:19" ht="12.75" customHeight="1">
      <c r="A102" s="29"/>
      <c r="B102" t="s">
        <v>140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146"/>
      <c r="O102" s="146"/>
      <c r="P102" s="24"/>
      <c r="Q102" s="156" t="s">
        <v>141</v>
      </c>
      <c r="R102" s="157"/>
      <c r="S102" s="157"/>
    </row>
    <row r="103" spans="1:19" ht="11.25" customHeight="1">
      <c r="A103" s="29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138" t="s">
        <v>25</v>
      </c>
      <c r="O103" s="138"/>
      <c r="P103" s="68"/>
      <c r="Q103" s="138" t="s">
        <v>24</v>
      </c>
      <c r="R103" s="138"/>
      <c r="S103" s="138"/>
    </row>
    <row r="104" spans="1:19" ht="14.25" customHeight="1">
      <c r="A104" s="29"/>
      <c r="B104" s="24" t="s">
        <v>23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:19" ht="12" customHeight="1">
      <c r="A105" s="29"/>
      <c r="B105" s="154" t="s">
        <v>114</v>
      </c>
      <c r="C105" s="155"/>
      <c r="D105" s="155"/>
      <c r="E105" s="155"/>
      <c r="F105" s="155"/>
      <c r="G105" s="155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:19" ht="18" customHeight="1">
      <c r="A106" s="29"/>
      <c r="B106" s="28" t="s">
        <v>35</v>
      </c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139"/>
      <c r="O106" s="139"/>
      <c r="P106" s="28"/>
      <c r="Q106" s="140" t="s">
        <v>36</v>
      </c>
      <c r="R106" s="140"/>
      <c r="S106" s="140"/>
    </row>
    <row r="107" spans="1:19" ht="10.5" customHeight="1">
      <c r="A107" s="29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138" t="s">
        <v>25</v>
      </c>
      <c r="O107" s="138"/>
      <c r="P107" s="68"/>
      <c r="Q107" s="138" t="s">
        <v>24</v>
      </c>
      <c r="R107" s="138"/>
      <c r="S107" s="138"/>
    </row>
    <row r="108" spans="1:19" ht="12.75">
      <c r="A108" s="29"/>
      <c r="B108" s="144" t="s">
        <v>102</v>
      </c>
      <c r="C108" s="144"/>
      <c r="D108" s="144"/>
      <c r="E108" s="24"/>
      <c r="F108" s="24"/>
      <c r="G108" s="24"/>
      <c r="H108" s="24"/>
      <c r="I108" s="24"/>
      <c r="J108" s="24"/>
      <c r="K108" s="24"/>
      <c r="L108" s="24"/>
      <c r="M108" s="24"/>
      <c r="N108" s="63"/>
      <c r="O108" s="63"/>
      <c r="P108" s="24"/>
      <c r="Q108" s="63"/>
      <c r="R108" s="63"/>
      <c r="S108" s="63"/>
    </row>
    <row r="109" spans="1:19" ht="3" customHeight="1">
      <c r="A109" s="29"/>
      <c r="B109" s="142"/>
      <c r="C109" s="143"/>
      <c r="D109" s="64"/>
      <c r="E109" s="24"/>
      <c r="F109" s="24"/>
      <c r="G109" s="24"/>
      <c r="H109" s="24"/>
      <c r="I109" s="24"/>
      <c r="J109" s="24"/>
      <c r="K109" s="24"/>
      <c r="L109" s="24"/>
      <c r="M109" s="24"/>
      <c r="N109" s="63"/>
      <c r="O109" s="63"/>
      <c r="P109" s="24"/>
      <c r="Q109" s="63"/>
      <c r="R109" s="63"/>
      <c r="S109" s="63"/>
    </row>
    <row r="110" spans="1:19" ht="12.75" customHeight="1">
      <c r="A110" s="29"/>
      <c r="B110" s="49" t="s">
        <v>105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63"/>
      <c r="O110" s="63"/>
      <c r="P110" s="24"/>
      <c r="Q110" s="63"/>
      <c r="R110" s="63"/>
      <c r="S110" s="63"/>
    </row>
    <row r="111" spans="1:19" ht="8.25" customHeight="1">
      <c r="A111" s="33"/>
      <c r="B111" s="141" t="s">
        <v>61</v>
      </c>
      <c r="C111" s="141"/>
      <c r="D111" s="141"/>
      <c r="E111" s="25"/>
      <c r="F111" s="25"/>
      <c r="G111" s="25"/>
      <c r="H111" s="25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</row>
    <row r="112" spans="1:19" ht="8.25" customHeight="1">
      <c r="A112" s="33"/>
      <c r="B112" s="141" t="s">
        <v>62</v>
      </c>
      <c r="C112" s="141"/>
      <c r="D112" s="69"/>
      <c r="E112" s="25"/>
      <c r="F112" s="25"/>
      <c r="G112" s="25"/>
      <c r="H112" s="25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</row>
  </sheetData>
  <sheetProtection/>
  <mergeCells count="380">
    <mergeCell ref="A86:B86"/>
    <mergeCell ref="C86:D86"/>
    <mergeCell ref="E86:F86"/>
    <mergeCell ref="R86:S86"/>
    <mergeCell ref="J86:M86"/>
    <mergeCell ref="N86:Q86"/>
    <mergeCell ref="G86:I86"/>
    <mergeCell ref="R92:S92"/>
    <mergeCell ref="R96:S96"/>
    <mergeCell ref="N96:Q96"/>
    <mergeCell ref="R80:S80"/>
    <mergeCell ref="R83:S83"/>
    <mergeCell ref="R81:S81"/>
    <mergeCell ref="N95:Q95"/>
    <mergeCell ref="N94:Q94"/>
    <mergeCell ref="R82:S82"/>
    <mergeCell ref="R84:S84"/>
    <mergeCell ref="J79:M79"/>
    <mergeCell ref="A70:B70"/>
    <mergeCell ref="E84:F84"/>
    <mergeCell ref="G84:I84"/>
    <mergeCell ref="J84:M84"/>
    <mergeCell ref="N84:Q84"/>
    <mergeCell ref="A84:B84"/>
    <mergeCell ref="C84:D84"/>
    <mergeCell ref="N81:Q81"/>
    <mergeCell ref="G85:I85"/>
    <mergeCell ref="N69:Q69"/>
    <mergeCell ref="A72:B72"/>
    <mergeCell ref="A80:B80"/>
    <mergeCell ref="C80:D80"/>
    <mergeCell ref="E80:F80"/>
    <mergeCell ref="J80:M80"/>
    <mergeCell ref="G80:I80"/>
    <mergeCell ref="J76:M76"/>
    <mergeCell ref="C82:D82"/>
    <mergeCell ref="E82:F82"/>
    <mergeCell ref="C83:D83"/>
    <mergeCell ref="E83:F83"/>
    <mergeCell ref="G83:I83"/>
    <mergeCell ref="J83:M83"/>
    <mergeCell ref="E85:F85"/>
    <mergeCell ref="L22:N22"/>
    <mergeCell ref="A71:B71"/>
    <mergeCell ref="C72:D72"/>
    <mergeCell ref="E72:F72"/>
    <mergeCell ref="G72:I72"/>
    <mergeCell ref="J72:M72"/>
    <mergeCell ref="N72:Q72"/>
    <mergeCell ref="A69:B69"/>
    <mergeCell ref="C69:D69"/>
    <mergeCell ref="A85:B85"/>
    <mergeCell ref="C94:D94"/>
    <mergeCell ref="N82:Q82"/>
    <mergeCell ref="N77:Q77"/>
    <mergeCell ref="N78:Q78"/>
    <mergeCell ref="G82:I82"/>
    <mergeCell ref="G78:I78"/>
    <mergeCell ref="G79:I79"/>
    <mergeCell ref="J78:M78"/>
    <mergeCell ref="C85:D85"/>
    <mergeCell ref="N85:Q85"/>
    <mergeCell ref="J91:M91"/>
    <mergeCell ref="G91:I91"/>
    <mergeCell ref="G90:I90"/>
    <mergeCell ref="J90:M90"/>
    <mergeCell ref="N91:Q91"/>
    <mergeCell ref="J85:M85"/>
    <mergeCell ref="A90:B90"/>
    <mergeCell ref="E87:F87"/>
    <mergeCell ref="A87:B87"/>
    <mergeCell ref="A88:B88"/>
    <mergeCell ref="A94:B94"/>
    <mergeCell ref="G94:I94"/>
    <mergeCell ref="E94:F94"/>
    <mergeCell ref="J95:M95"/>
    <mergeCell ref="G92:I92"/>
    <mergeCell ref="C92:D92"/>
    <mergeCell ref="J92:M92"/>
    <mergeCell ref="A83:B83"/>
    <mergeCell ref="E92:F92"/>
    <mergeCell ref="C88:D88"/>
    <mergeCell ref="A92:B92"/>
    <mergeCell ref="A89:B89"/>
    <mergeCell ref="C90:D90"/>
    <mergeCell ref="B24:G24"/>
    <mergeCell ref="A66:B66"/>
    <mergeCell ref="A65:B65"/>
    <mergeCell ref="C65:D65"/>
    <mergeCell ref="N65:Q65"/>
    <mergeCell ref="R65:S65"/>
    <mergeCell ref="N64:Q64"/>
    <mergeCell ref="C66:D66"/>
    <mergeCell ref="C70:D70"/>
    <mergeCell ref="C77:D77"/>
    <mergeCell ref="G71:I71"/>
    <mergeCell ref="C76:D76"/>
    <mergeCell ref="D40:S40"/>
    <mergeCell ref="B38:M38"/>
    <mergeCell ref="E69:F69"/>
    <mergeCell ref="R74:S74"/>
    <mergeCell ref="H20:J20"/>
    <mergeCell ref="E70:F70"/>
    <mergeCell ref="E71:F71"/>
    <mergeCell ref="G69:I69"/>
    <mergeCell ref="J69:M69"/>
    <mergeCell ref="E65:F65"/>
    <mergeCell ref="G65:I65"/>
    <mergeCell ref="J65:M65"/>
    <mergeCell ref="E61:F61"/>
    <mergeCell ref="E36:S36"/>
    <mergeCell ref="E68:F68"/>
    <mergeCell ref="C71:D71"/>
    <mergeCell ref="E67:F67"/>
    <mergeCell ref="N67:Q67"/>
    <mergeCell ref="R69:S69"/>
    <mergeCell ref="N71:Q71"/>
    <mergeCell ref="N70:Q70"/>
    <mergeCell ref="R71:S71"/>
    <mergeCell ref="R70:S70"/>
    <mergeCell ref="N68:Q68"/>
    <mergeCell ref="A64:B64"/>
    <mergeCell ref="C64:D64"/>
    <mergeCell ref="E64:F64"/>
    <mergeCell ref="G64:I64"/>
    <mergeCell ref="A68:B68"/>
    <mergeCell ref="J68:M68"/>
    <mergeCell ref="C68:D68"/>
    <mergeCell ref="G66:I66"/>
    <mergeCell ref="A67:B67"/>
    <mergeCell ref="C67:D67"/>
    <mergeCell ref="C75:D75"/>
    <mergeCell ref="N76:Q76"/>
    <mergeCell ref="G76:I76"/>
    <mergeCell ref="N75:Q75"/>
    <mergeCell ref="N73:Q73"/>
    <mergeCell ref="A77:B77"/>
    <mergeCell ref="E75:F75"/>
    <mergeCell ref="D44:I44"/>
    <mergeCell ref="N66:Q66"/>
    <mergeCell ref="R72:S72"/>
    <mergeCell ref="R67:S67"/>
    <mergeCell ref="G68:I68"/>
    <mergeCell ref="J71:M71"/>
    <mergeCell ref="J70:M70"/>
    <mergeCell ref="J64:M64"/>
    <mergeCell ref="G70:I70"/>
    <mergeCell ref="G67:I67"/>
    <mergeCell ref="E73:F73"/>
    <mergeCell ref="R46:S46"/>
    <mergeCell ref="J51:M51"/>
    <mergeCell ref="J47:M47"/>
    <mergeCell ref="J46:M46"/>
    <mergeCell ref="A40:C40"/>
    <mergeCell ref="A41:C41"/>
    <mergeCell ref="J45:M45"/>
    <mergeCell ref="R45:S45"/>
    <mergeCell ref="J44:M44"/>
    <mergeCell ref="D41:S41"/>
    <mergeCell ref="A76:B76"/>
    <mergeCell ref="E76:F76"/>
    <mergeCell ref="G73:I73"/>
    <mergeCell ref="C73:D73"/>
    <mergeCell ref="A75:B75"/>
    <mergeCell ref="E74:F74"/>
    <mergeCell ref="A74:B74"/>
    <mergeCell ref="A73:B73"/>
    <mergeCell ref="C74:D74"/>
    <mergeCell ref="B11:C11"/>
    <mergeCell ref="A63:B63"/>
    <mergeCell ref="D46:I46"/>
    <mergeCell ref="B27:S27"/>
    <mergeCell ref="A32:C32"/>
    <mergeCell ref="D32:S32"/>
    <mergeCell ref="R47:S47"/>
    <mergeCell ref="B49:O49"/>
    <mergeCell ref="A44:C44"/>
    <mergeCell ref="R44:S44"/>
    <mergeCell ref="E14:R14"/>
    <mergeCell ref="B14:C14"/>
    <mergeCell ref="O1:S3"/>
    <mergeCell ref="O4:S4"/>
    <mergeCell ref="O5:S5"/>
    <mergeCell ref="G8:L8"/>
    <mergeCell ref="D9:R9"/>
    <mergeCell ref="B12:C12"/>
    <mergeCell ref="E11:R11"/>
    <mergeCell ref="E12:O12"/>
    <mergeCell ref="B18:C18"/>
    <mergeCell ref="E15:O15"/>
    <mergeCell ref="B26:S26"/>
    <mergeCell ref="F37:R37"/>
    <mergeCell ref="B30:C30"/>
    <mergeCell ref="D30:F30"/>
    <mergeCell ref="B17:C17"/>
    <mergeCell ref="B15:C15"/>
    <mergeCell ref="H24:R24"/>
    <mergeCell ref="B29:S29"/>
    <mergeCell ref="D34:S34"/>
    <mergeCell ref="R51:S51"/>
    <mergeCell ref="N51:Q51"/>
    <mergeCell ref="A47:I47"/>
    <mergeCell ref="A51:C51"/>
    <mergeCell ref="N47:Q47"/>
    <mergeCell ref="A42:C42"/>
    <mergeCell ref="D42:S42"/>
    <mergeCell ref="A45:C45"/>
    <mergeCell ref="D45:I45"/>
    <mergeCell ref="R59:S59"/>
    <mergeCell ref="A54:I54"/>
    <mergeCell ref="A46:C46"/>
    <mergeCell ref="R54:S54"/>
    <mergeCell ref="J54:M54"/>
    <mergeCell ref="N54:Q54"/>
    <mergeCell ref="N53:Q53"/>
    <mergeCell ref="N46:Q46"/>
    <mergeCell ref="N59:Q59"/>
    <mergeCell ref="C62:D62"/>
    <mergeCell ref="A60:S60"/>
    <mergeCell ref="G59:I59"/>
    <mergeCell ref="R52:S52"/>
    <mergeCell ref="N52:Q52"/>
    <mergeCell ref="A52:C52"/>
    <mergeCell ref="E57:F58"/>
    <mergeCell ref="E59:F59"/>
    <mergeCell ref="B55:S55"/>
    <mergeCell ref="G74:I74"/>
    <mergeCell ref="J98:M98"/>
    <mergeCell ref="R62:S62"/>
    <mergeCell ref="A62:B62"/>
    <mergeCell ref="R57:S58"/>
    <mergeCell ref="J62:M62"/>
    <mergeCell ref="A57:B58"/>
    <mergeCell ref="J57:M58"/>
    <mergeCell ref="R61:S61"/>
    <mergeCell ref="N61:Q61"/>
    <mergeCell ref="R97:S97"/>
    <mergeCell ref="R87:S87"/>
    <mergeCell ref="G61:I61"/>
    <mergeCell ref="N62:Q62"/>
    <mergeCell ref="N97:Q97"/>
    <mergeCell ref="N98:Q98"/>
    <mergeCell ref="N88:Q88"/>
    <mergeCell ref="N89:Q89"/>
    <mergeCell ref="N90:Q90"/>
    <mergeCell ref="N79:Q79"/>
    <mergeCell ref="R89:S89"/>
    <mergeCell ref="R73:S73"/>
    <mergeCell ref="E98:F98"/>
    <mergeCell ref="G63:I63"/>
    <mergeCell ref="G75:I75"/>
    <mergeCell ref="R88:S88"/>
    <mergeCell ref="R76:S76"/>
    <mergeCell ref="R78:S78"/>
    <mergeCell ref="R75:S75"/>
    <mergeCell ref="R98:S98"/>
    <mergeCell ref="E78:F78"/>
    <mergeCell ref="E88:F88"/>
    <mergeCell ref="R94:S94"/>
    <mergeCell ref="R95:S95"/>
    <mergeCell ref="R79:S79"/>
    <mergeCell ref="R63:S63"/>
    <mergeCell ref="R77:S77"/>
    <mergeCell ref="R66:S66"/>
    <mergeCell ref="R68:S68"/>
    <mergeCell ref="R64:S64"/>
    <mergeCell ref="J88:M88"/>
    <mergeCell ref="J89:M89"/>
    <mergeCell ref="E66:F66"/>
    <mergeCell ref="E63:F63"/>
    <mergeCell ref="J93:M93"/>
    <mergeCell ref="J87:M87"/>
    <mergeCell ref="J75:M75"/>
    <mergeCell ref="E77:F77"/>
    <mergeCell ref="J63:M63"/>
    <mergeCell ref="G81:I81"/>
    <mergeCell ref="R90:S90"/>
    <mergeCell ref="R91:S91"/>
    <mergeCell ref="A95:B95"/>
    <mergeCell ref="J97:M97"/>
    <mergeCell ref="G98:I98"/>
    <mergeCell ref="N87:Q87"/>
    <mergeCell ref="N93:Q93"/>
    <mergeCell ref="G95:I95"/>
    <mergeCell ref="J96:M96"/>
    <mergeCell ref="G96:I96"/>
    <mergeCell ref="N100:Q100"/>
    <mergeCell ref="A97:B97"/>
    <mergeCell ref="G97:I97"/>
    <mergeCell ref="B105:G105"/>
    <mergeCell ref="Q102:S102"/>
    <mergeCell ref="C87:D87"/>
    <mergeCell ref="C97:D97"/>
    <mergeCell ref="G93:I93"/>
    <mergeCell ref="G87:I87"/>
    <mergeCell ref="R93:S93"/>
    <mergeCell ref="A93:B93"/>
    <mergeCell ref="B108:D108"/>
    <mergeCell ref="A96:B96"/>
    <mergeCell ref="E96:F96"/>
    <mergeCell ref="C95:D95"/>
    <mergeCell ref="E95:F95"/>
    <mergeCell ref="A98:B98"/>
    <mergeCell ref="C93:D93"/>
    <mergeCell ref="C98:D98"/>
    <mergeCell ref="C96:D96"/>
    <mergeCell ref="Q107:S107"/>
    <mergeCell ref="N107:O107"/>
    <mergeCell ref="N103:O103"/>
    <mergeCell ref="Q106:S106"/>
    <mergeCell ref="B112:C112"/>
    <mergeCell ref="B111:D111"/>
    <mergeCell ref="B109:C109"/>
    <mergeCell ref="C79:D79"/>
    <mergeCell ref="E79:F79"/>
    <mergeCell ref="E90:F90"/>
    <mergeCell ref="E91:F91"/>
    <mergeCell ref="Q103:S103"/>
    <mergeCell ref="N106:O106"/>
    <mergeCell ref="E93:F93"/>
    <mergeCell ref="N102:O102"/>
    <mergeCell ref="G100:I100"/>
    <mergeCell ref="J100:M100"/>
    <mergeCell ref="N57:Q58"/>
    <mergeCell ref="C57:D58"/>
    <mergeCell ref="C59:D59"/>
    <mergeCell ref="G57:I58"/>
    <mergeCell ref="A79:B79"/>
    <mergeCell ref="A91:B91"/>
    <mergeCell ref="G88:I88"/>
    <mergeCell ref="A81:B81"/>
    <mergeCell ref="C81:D81"/>
    <mergeCell ref="E81:F81"/>
    <mergeCell ref="A78:B78"/>
    <mergeCell ref="R53:S53"/>
    <mergeCell ref="C78:D78"/>
    <mergeCell ref="A53:C53"/>
    <mergeCell ref="D52:I52"/>
    <mergeCell ref="D53:I53"/>
    <mergeCell ref="G77:I77"/>
    <mergeCell ref="J61:M61"/>
    <mergeCell ref="C61:D61"/>
    <mergeCell ref="A61:B61"/>
    <mergeCell ref="E62:F62"/>
    <mergeCell ref="J52:M52"/>
    <mergeCell ref="C63:D63"/>
    <mergeCell ref="G62:I62"/>
    <mergeCell ref="J53:M53"/>
    <mergeCell ref="A33:C33"/>
    <mergeCell ref="D33:S33"/>
    <mergeCell ref="A34:C34"/>
    <mergeCell ref="J59:M59"/>
    <mergeCell ref="A59:B59"/>
    <mergeCell ref="N63:Q63"/>
    <mergeCell ref="N74:Q74"/>
    <mergeCell ref="J74:M74"/>
    <mergeCell ref="J77:M77"/>
    <mergeCell ref="J66:M66"/>
    <mergeCell ref="J67:M67"/>
    <mergeCell ref="J73:M73"/>
    <mergeCell ref="R100:S100"/>
    <mergeCell ref="A99:B99"/>
    <mergeCell ref="C99:D99"/>
    <mergeCell ref="E99:F99"/>
    <mergeCell ref="G99:I99"/>
    <mergeCell ref="J99:M99"/>
    <mergeCell ref="N99:Q99"/>
    <mergeCell ref="A100:B100"/>
    <mergeCell ref="C100:D100"/>
    <mergeCell ref="E100:F100"/>
    <mergeCell ref="E89:F89"/>
    <mergeCell ref="B28:S28"/>
    <mergeCell ref="R85:S85"/>
    <mergeCell ref="R99:S99"/>
    <mergeCell ref="C89:D89"/>
    <mergeCell ref="G89:I89"/>
    <mergeCell ref="E97:F97"/>
    <mergeCell ref="C91:D91"/>
    <mergeCell ref="N44:Q44"/>
    <mergeCell ref="N45:Q45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5" r:id="rId1"/>
  <rowBreaks count="3" manualBreakCount="3">
    <brk id="29" max="255" man="1"/>
    <brk id="63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2019-07-30T08:10:49Z</cp:lastPrinted>
  <dcterms:created xsi:type="dcterms:W3CDTF">2002-01-01T02:33:01Z</dcterms:created>
  <dcterms:modified xsi:type="dcterms:W3CDTF">2019-08-08T14:02:00Z</dcterms:modified>
  <cp:category/>
  <cp:version/>
  <cp:contentType/>
  <cp:contentStatus/>
</cp:coreProperties>
</file>