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95" activeTab="0"/>
  </bookViews>
  <sheets>
    <sheet name="паспорт" sheetId="1" r:id="rId1"/>
  </sheets>
  <definedNames>
    <definedName name="_xlnm.Print_Area" localSheetId="0">'паспорт'!$A$1:$G$144</definedName>
  </definedNames>
  <calcPr fullCalcOnLoad="1"/>
</workbook>
</file>

<file path=xl/sharedStrings.xml><?xml version="1.0" encoding="utf-8"?>
<sst xmlns="http://schemas.openxmlformats.org/spreadsheetml/2006/main" count="285" uniqueCount="147">
  <si>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</si>
  <si>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</si>
  <si>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</si>
  <si>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</si>
  <si>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</si>
  <si>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</si>
  <si>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</si>
  <si>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</si>
  <si>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</si>
  <si>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</si>
  <si>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</si>
  <si>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</si>
  <si>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</si>
  <si>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</si>
  <si>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</si>
  <si>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</si>
  <si>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</si>
  <si>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</si>
  <si>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</si>
  <si>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</si>
  <si>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</si>
  <si>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</si>
  <si>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</si>
  <si>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</si>
  <si>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</si>
  <si>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</si>
  <si>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</si>
  <si>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</si>
  <si>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</si>
  <si>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</si>
  <si>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</si>
  <si>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</si>
  <si>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</si>
  <si>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</si>
  <si>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</si>
  <si>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</si>
  <si>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</si>
  <si>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</si>
  <si>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</si>
  <si>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</si>
  <si>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</si>
  <si>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</si>
  <si>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</si>
  <si>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</si>
  <si>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</si>
  <si>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</si>
  <si>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</si>
  <si>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</si>
  <si>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</si>
  <si>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</si>
  <si>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</si>
  <si>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</si>
  <si>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</si>
  <si>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</si>
  <si>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</si>
  <si>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</si>
  <si>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</si>
  <si>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</si>
  <si>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</si>
  <si>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</si>
  <si>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</si>
  <si>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</si>
  <si>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 xml:space="preserve">Проведення навчально-тренувальних зборів з олімпійських видів спорту з підготовки до змагань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</si>
  <si>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</si>
  <si>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</si>
  <si>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</si>
  <si>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</si>
  <si>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</t>
  </si>
  <si>
    <t>кількість регіональних змагань з олімпійських видів спорту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</si>
  <si>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</si>
  <si>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</si>
  <si>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</si>
  <si>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</si>
  <si>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</si>
  <si>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</si>
  <si>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олімпійських видів спорту з підготовки до всеукраїнських змагань</t>
  </si>
  <si>
    <t>витрати на проведення начально-тренувальних зборів з олімпійських видів спорту з підготовки до всеукраїнських змагань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</si>
  <si>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</si>
  <si>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</si>
  <si>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Витрати на організацію і проведення регіональних змагань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</si>
  <si>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</si>
  <si>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змаганняхз олімпійських видів спорту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</si>
  <si>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</si>
  <si>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</si>
  <si>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</si>
  <si>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</si>
  <si>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</si>
  <si>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</si>
  <si>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</si>
  <si>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</si>
  <si>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</si>
  <si>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</si>
  <si>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</si>
  <si>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</si>
  <si>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>динаміка кількості спортсменів регіону, які взяли участь/посіли призові місця у всеукраїнських змаганнх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</si>
  <si>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</si>
  <si>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</si>
  <si>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</si>
  <si>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Завдання 3. Організація і проведення регіональних змагань з олімпійських видів спорту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</si>
  <si>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</si>
  <si>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 xml:space="preserve">Проведення навчально-тренувальних зборів і змагань з олімпійських видів спорту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</si>
  <si>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</si>
  <si>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</si>
  <si>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>5600</t>
  </si>
  <si>
    <t>Розрахунок відношення 2019 року до 2018 року</t>
  </si>
  <si>
    <t>Фінансова підтримка громадських організацій</t>
  </si>
  <si>
    <t>зі змінами</t>
  </si>
  <si>
    <t>гривень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</si>
  <si>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</si>
  <si>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</si>
  <si>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Концепція інтегрованого розвитку Житомира до 2030 року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</si>
  <si>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змінами;                                                                                                                                            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</si>
  <si>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</si>
  <si>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</si>
  <si>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розвитку олімпійських видів спорту</t>
  </si>
  <si>
    <t>Забезпечення проведення постійно діючих навчально-тренувальних зборів з олімпійських видів спорту на спортивних спорудах, де створені умови для проживання, харчування спортсменів, належного медичного та наукового забезпечення їх підготовки, та участь спортсменів у відповідних змаганнях</t>
  </si>
  <si>
    <t xml:space="preserve">2. </t>
  </si>
  <si>
    <t>Забезпечення умов для підтримки напрямків фізичної культури і спорту</t>
  </si>
  <si>
    <t>Розрахунок (відношення загальної суми до кількості громадських організацій)</t>
  </si>
  <si>
    <t>Розрахунок</t>
  </si>
  <si>
    <t>-</t>
  </si>
  <si>
    <t>Завдання 5. Фінансова підтримка громадських організацій</t>
  </si>
  <si>
    <t>Дата погодження</t>
  </si>
  <si>
    <t>М.П.</t>
  </si>
  <si>
    <t>Видатки на розвиток художньої гімнастики в м.Житомирі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</si>
  <si>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</t>
  </si>
  <si>
    <t>Видатки на розвиток баскетболу в м.Житомирі</t>
  </si>
  <si>
    <t>Кількість громадських організацій з художньої гімнастики, яким надається фінансова підтримка з бюджету</t>
  </si>
  <si>
    <t>Кількість громадських організацій з баскетболу, яким надається фінансова підтримка з бюджету</t>
  </si>
  <si>
    <t>Середні витрати на розвиток однієї громадської організації з художньої гімнастики, яким надається фінансова підтримка з бюджету</t>
  </si>
  <si>
    <t>Середні витрати на розвиток однієї громадської організації з баскетболу, яким надається фінансова підтримка з бюджету</t>
  </si>
  <si>
    <t>Середні витрати на розвиток однієї громадської організації з футзалу, яким надається фінансова підтримка з бюджету</t>
  </si>
  <si>
    <t xml:space="preserve">4.2. </t>
  </si>
  <si>
    <t>4.3.</t>
  </si>
  <si>
    <t>Динаміка громадських організацій з художньої гімнастики, що отримують фінансову підтримку з бюджету, порівняно з минулим роком, %;</t>
  </si>
  <si>
    <t>Динаміка громадських організацій з баскетболу, що отримують фінансову підтримку з бюджету, порівняно з минулим роком, %;</t>
  </si>
  <si>
    <t>Динаміка громадських організацій з футзалу, що отримують фінансову підтримку з бюджету, порівняно з минулим роком, %;</t>
  </si>
  <si>
    <t xml:space="preserve"> </t>
  </si>
  <si>
    <t>Субсидії та поточні трансферти підприємствам (установам, організаціям)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</si>
  <si>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</si>
  <si>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Рішення сесії міської ради від 17.09.201 № 1755 "Про внесення змін та доповнень до міської цільової програми розвитку галузі фізичної культури і спорту на 2016-2020 роки".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</si>
  <si>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</si>
  <si>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11.</t>
  </si>
  <si>
    <t>Департамент бюджету та фінансів ЖМР</t>
  </si>
  <si>
    <t>Рішення виконавчого кометету про визначення громадських організацій одержувачем бюджетних коштів</t>
  </si>
  <si>
    <t>Кредиторська заборгованість на 01.01.2019 р.</t>
  </si>
  <si>
    <r>
      <t xml:space="preserve">Обсяг бюджетних призначень / бюджетних асигнувань - 2 082 266,65 </t>
    </r>
    <r>
      <rPr>
        <sz val="11"/>
        <color indexed="8"/>
        <rFont val="Times New Roman"/>
        <family val="1"/>
      </rPr>
      <t xml:space="preserve">гривень, у тому числі загального фонду - 2 082 266,65 гривень та спеціального фонду - </t>
    </r>
    <r>
      <rPr>
        <u val="single"/>
        <sz val="11"/>
        <color indexed="8"/>
        <rFont val="Times New Roman"/>
        <family val="1"/>
      </rPr>
      <t>0,00</t>
    </r>
    <r>
      <rPr>
        <sz val="11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</si>
</sst>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#,##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51" fillId="0" borderId="0" xfId="0" applyFont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34" borderId="0" xfId="0" applyFont="1" applyFill="1" applyAlignment="1">
      <alignment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Alignment="1">
      <alignment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 wrapText="1"/>
    </xf>
    <xf numFmtId="4" fontId="51" fillId="34" borderId="1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59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49" fontId="2" fillId="0" borderId="16" xfId="52" applyNumberFormat="1" applyFont="1" applyBorder="1" applyAlignment="1">
      <alignment horizontal="left" wrapText="1"/>
      <protection/>
    </xf>
    <xf numFmtId="0" fontId="2" fillId="0" borderId="17" xfId="52" applyFont="1" applyFill="1" applyBorder="1" applyAlignment="1">
      <alignment horizontal="left"/>
      <protection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4" fontId="56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="60" zoomScalePageLayoutView="0" workbookViewId="0" topLeftCell="A109">
      <selection activeCell="A128" sqref="A128:IV128"/>
    </sheetView>
  </sheetViews>
  <sheetFormatPr defaultColWidth="21.57421875" defaultRowHeight="15"/>
  <cols>
    <col min="1" max="1" width="6.57421875" style="2" customWidth="1"/>
    <col min="2" max="2" width="24.8515625" style="2" customWidth="1"/>
    <col min="3" max="3" width="21.57421875" style="2" customWidth="1"/>
    <col min="4" max="4" width="25.57421875" style="2" customWidth="1"/>
    <col min="5" max="16384" width="21.57421875" style="2" customWidth="1"/>
  </cols>
  <sheetData>
    <row r="1" spans="6:7" ht="15">
      <c r="F1" s="106" t="s">
        <v>108</v>
      </c>
      <c r="G1" s="107"/>
    </row>
    <row r="2" spans="6:7" ht="15">
      <c r="F2" s="107"/>
      <c r="G2" s="107"/>
    </row>
    <row r="3" spans="6:7" ht="44.25" customHeight="1">
      <c r="F3" s="107"/>
      <c r="G3" s="107"/>
    </row>
    <row r="4" spans="1:5" ht="15.75">
      <c r="A4" s="5"/>
      <c r="E4" s="5" t="s">
        <v>0</v>
      </c>
    </row>
    <row r="5" spans="1:7" ht="15.75">
      <c r="A5" s="5"/>
      <c r="E5" s="114" t="s">
        <v>37</v>
      </c>
      <c r="F5" s="114"/>
      <c r="G5" s="114"/>
    </row>
    <row r="6" spans="1:7" ht="15.75" customHeight="1">
      <c r="A6" s="5"/>
      <c r="B6" s="5"/>
      <c r="E6" s="111" t="s">
        <v>38</v>
      </c>
      <c r="F6" s="111"/>
      <c r="G6" s="111"/>
    </row>
    <row r="7" spans="1:7" ht="15" customHeight="1">
      <c r="A7" s="5"/>
      <c r="E7" s="112" t="s">
        <v>1</v>
      </c>
      <c r="F7" s="112"/>
      <c r="G7" s="112"/>
    </row>
    <row r="8" spans="1:7" ht="15" customHeight="1">
      <c r="A8" s="5"/>
      <c r="E8" s="115" t="s">
        <v>109</v>
      </c>
      <c r="F8" s="115"/>
      <c r="G8" s="115"/>
    </row>
    <row r="9" spans="1:7" ht="14.25" customHeight="1">
      <c r="A9" s="5"/>
      <c r="E9" s="114"/>
      <c r="F9" s="114"/>
      <c r="G9" s="114"/>
    </row>
    <row r="10" spans="1:7" ht="15">
      <c r="A10" s="108" t="s">
        <v>2</v>
      </c>
      <c r="B10" s="108"/>
      <c r="C10" s="108"/>
      <c r="D10" s="108"/>
      <c r="E10" s="108"/>
      <c r="F10" s="108"/>
      <c r="G10" s="108"/>
    </row>
    <row r="11" spans="1:7" ht="15">
      <c r="A11" s="108" t="s">
        <v>39</v>
      </c>
      <c r="B11" s="108"/>
      <c r="C11" s="108"/>
      <c r="D11" s="108"/>
      <c r="E11" s="108"/>
      <c r="F11" s="108"/>
      <c r="G11" s="108"/>
    </row>
    <row r="12" spans="1:7" ht="15">
      <c r="A12" s="105" t="s">
        <v>106</v>
      </c>
      <c r="B12" s="105"/>
      <c r="C12" s="105"/>
      <c r="D12" s="105"/>
      <c r="E12" s="105"/>
      <c r="F12" s="105"/>
      <c r="G12" s="105"/>
    </row>
    <row r="13" spans="1:7" ht="15">
      <c r="A13" s="113" t="s">
        <v>3</v>
      </c>
      <c r="B13" s="13">
        <v>1100000</v>
      </c>
      <c r="C13" s="113"/>
      <c r="D13" s="110" t="s">
        <v>38</v>
      </c>
      <c r="E13" s="110"/>
      <c r="F13" s="110"/>
      <c r="G13" s="110"/>
    </row>
    <row r="14" spans="1:7" ht="14.25" customHeight="1">
      <c r="A14" s="113"/>
      <c r="B14" s="14" t="s">
        <v>35</v>
      </c>
      <c r="C14" s="113"/>
      <c r="D14" s="109" t="s">
        <v>33</v>
      </c>
      <c r="E14" s="109"/>
      <c r="F14" s="109"/>
      <c r="G14" s="109"/>
    </row>
    <row r="15" spans="1:7" ht="14.25" customHeight="1">
      <c r="A15" s="113" t="s">
        <v>4</v>
      </c>
      <c r="B15" s="13">
        <v>1110000</v>
      </c>
      <c r="C15" s="113"/>
      <c r="D15" s="110" t="s">
        <v>38</v>
      </c>
      <c r="E15" s="110"/>
      <c r="F15" s="110"/>
      <c r="G15" s="110"/>
    </row>
    <row r="16" spans="1:7" ht="15">
      <c r="A16" s="113"/>
      <c r="B16" s="14" t="s">
        <v>35</v>
      </c>
      <c r="C16" s="113"/>
      <c r="D16" s="95" t="s">
        <v>32</v>
      </c>
      <c r="E16" s="95"/>
      <c r="F16" s="95"/>
      <c r="G16" s="95"/>
    </row>
    <row r="17" spans="1:10" ht="15">
      <c r="A17" s="113" t="s">
        <v>5</v>
      </c>
      <c r="B17" s="13">
        <v>1115011</v>
      </c>
      <c r="C17" s="31" t="s">
        <v>59</v>
      </c>
      <c r="D17" s="110" t="s">
        <v>100</v>
      </c>
      <c r="E17" s="110"/>
      <c r="F17" s="110"/>
      <c r="G17" s="110"/>
      <c r="J17" s="2" t="s">
        <v>137</v>
      </c>
    </row>
    <row r="18" spans="1:7" ht="15">
      <c r="A18" s="113"/>
      <c r="B18" s="15" t="s">
        <v>35</v>
      </c>
      <c r="C18" s="15" t="s">
        <v>6</v>
      </c>
      <c r="D18" s="109" t="s">
        <v>34</v>
      </c>
      <c r="E18" s="109"/>
      <c r="F18" s="109"/>
      <c r="G18" s="109"/>
    </row>
    <row r="19" spans="1:10" ht="33.75" customHeight="1">
      <c r="A19" s="15" t="s">
        <v>7</v>
      </c>
      <c r="B19" s="96" t="s">
        <v>146</v>
      </c>
      <c r="C19" s="96"/>
      <c r="D19" s="96"/>
      <c r="E19" s="96"/>
      <c r="F19" s="96"/>
      <c r="G19" s="96"/>
      <c r="J19" s="2" t="s">
        <v>137</v>
      </c>
    </row>
    <row r="20" spans="1:7" ht="15">
      <c r="A20" s="15" t="s">
        <v>8</v>
      </c>
      <c r="B20" s="96" t="s">
        <v>40</v>
      </c>
      <c r="C20" s="96"/>
      <c r="D20" s="96"/>
      <c r="E20" s="96"/>
      <c r="F20" s="96"/>
      <c r="G20" s="96"/>
    </row>
    <row r="21" spans="1:7" ht="27" customHeight="1">
      <c r="A21" s="15"/>
      <c r="B21" s="68" t="s">
        <v>141</v>
      </c>
      <c r="C21" s="68"/>
      <c r="D21" s="68"/>
      <c r="E21" s="68"/>
      <c r="F21" s="68"/>
      <c r="G21" s="68"/>
    </row>
    <row r="22" spans="1:7" ht="27" customHeight="1">
      <c r="A22" s="63"/>
      <c r="B22" s="68" t="s">
        <v>140</v>
      </c>
      <c r="C22" s="68"/>
      <c r="D22" s="68"/>
      <c r="E22" s="68"/>
      <c r="F22" s="68"/>
      <c r="G22" s="68"/>
    </row>
    <row r="23" spans="1:7" ht="30" customHeight="1">
      <c r="A23" s="15"/>
      <c r="B23" s="96" t="s">
        <v>111</v>
      </c>
      <c r="C23" s="96"/>
      <c r="D23" s="96"/>
      <c r="E23" s="96"/>
      <c r="F23" s="96"/>
      <c r="G23" s="96"/>
    </row>
    <row r="24" spans="1:7" ht="16.5" customHeight="1">
      <c r="A24" s="1"/>
      <c r="B24" s="119" t="s">
        <v>110</v>
      </c>
      <c r="C24" s="119"/>
      <c r="D24" s="119"/>
      <c r="E24" s="119"/>
      <c r="F24" s="119"/>
      <c r="G24" s="119"/>
    </row>
    <row r="25" spans="1:7" ht="15.75">
      <c r="A25" s="43" t="s">
        <v>9</v>
      </c>
      <c r="B25" s="44" t="s">
        <v>112</v>
      </c>
      <c r="C25" s="45"/>
      <c r="D25" s="46"/>
      <c r="E25" s="46"/>
      <c r="F25" s="46"/>
      <c r="G25" s="46"/>
    </row>
    <row r="26" spans="1:7" ht="15">
      <c r="A26" s="40" t="s">
        <v>11</v>
      </c>
      <c r="B26" s="69" t="s">
        <v>113</v>
      </c>
      <c r="C26" s="69"/>
      <c r="D26" s="69"/>
      <c r="E26" s="69"/>
      <c r="F26" s="69"/>
      <c r="G26" s="69"/>
    </row>
    <row r="27" spans="1:7" s="47" customFormat="1" ht="45.75" customHeight="1">
      <c r="A27" s="40" t="s">
        <v>3</v>
      </c>
      <c r="B27" s="70" t="s">
        <v>115</v>
      </c>
      <c r="C27" s="71"/>
      <c r="D27" s="71"/>
      <c r="E27" s="71"/>
      <c r="F27" s="71"/>
      <c r="G27" s="72"/>
    </row>
    <row r="28" spans="1:7" s="47" customFormat="1" ht="18" customHeight="1">
      <c r="A28" s="40" t="s">
        <v>116</v>
      </c>
      <c r="B28" s="70" t="s">
        <v>117</v>
      </c>
      <c r="C28" s="71"/>
      <c r="D28" s="71"/>
      <c r="E28" s="71"/>
      <c r="F28" s="71"/>
      <c r="G28" s="72"/>
    </row>
    <row r="29" spans="1:2" ht="15">
      <c r="A29" s="17" t="s">
        <v>10</v>
      </c>
      <c r="B29" s="2" t="s">
        <v>41</v>
      </c>
    </row>
    <row r="30" spans="1:7" ht="15">
      <c r="A30" s="17"/>
      <c r="B30" s="103" t="s">
        <v>114</v>
      </c>
      <c r="C30" s="103"/>
      <c r="D30" s="103"/>
      <c r="E30" s="103"/>
      <c r="F30" s="103"/>
      <c r="G30" s="103"/>
    </row>
    <row r="31" spans="1:7" ht="18" customHeight="1">
      <c r="A31" s="39" t="s">
        <v>13</v>
      </c>
      <c r="B31" s="96" t="s">
        <v>36</v>
      </c>
      <c r="C31" s="96"/>
      <c r="D31" s="96"/>
      <c r="E31" s="96"/>
      <c r="F31" s="96"/>
      <c r="G31" s="96"/>
    </row>
    <row r="32" spans="1:7" ht="15">
      <c r="A32" s="15"/>
      <c r="B32" s="16"/>
      <c r="C32" s="16"/>
      <c r="D32" s="16"/>
      <c r="E32" s="16"/>
      <c r="F32" s="16"/>
      <c r="G32" s="16"/>
    </row>
    <row r="33" spans="1:7" ht="15">
      <c r="A33" s="8" t="s">
        <v>11</v>
      </c>
      <c r="B33" s="99" t="s">
        <v>12</v>
      </c>
      <c r="C33" s="99"/>
      <c r="D33" s="99"/>
      <c r="E33" s="99"/>
      <c r="F33" s="99"/>
      <c r="G33" s="99"/>
    </row>
    <row r="34" spans="1:7" s="38" customFormat="1" ht="20.25" customHeight="1">
      <c r="A34" s="40" t="s">
        <v>3</v>
      </c>
      <c r="B34" s="70" t="s">
        <v>62</v>
      </c>
      <c r="C34" s="71"/>
      <c r="D34" s="71"/>
      <c r="E34" s="71"/>
      <c r="F34" s="71"/>
      <c r="G34" s="72"/>
    </row>
    <row r="35" spans="1:7" s="38" customFormat="1" ht="16.5" customHeight="1">
      <c r="A35" s="40" t="s">
        <v>4</v>
      </c>
      <c r="B35" s="70" t="s">
        <v>95</v>
      </c>
      <c r="C35" s="71"/>
      <c r="D35" s="71"/>
      <c r="E35" s="71"/>
      <c r="F35" s="71"/>
      <c r="G35" s="72"/>
    </row>
    <row r="36" spans="1:7" s="38" customFormat="1" ht="18" customHeight="1">
      <c r="A36" s="40" t="s">
        <v>5</v>
      </c>
      <c r="B36" s="70" t="s">
        <v>96</v>
      </c>
      <c r="C36" s="71"/>
      <c r="D36" s="71"/>
      <c r="E36" s="71"/>
      <c r="F36" s="71"/>
      <c r="G36" s="72"/>
    </row>
    <row r="37" spans="1:7" s="38" customFormat="1" ht="16.5" customHeight="1">
      <c r="A37" s="40" t="s">
        <v>7</v>
      </c>
      <c r="B37" s="70" t="s">
        <v>97</v>
      </c>
      <c r="C37" s="71"/>
      <c r="D37" s="71"/>
      <c r="E37" s="71"/>
      <c r="F37" s="71"/>
      <c r="G37" s="72"/>
    </row>
    <row r="38" spans="1:7" s="38" customFormat="1" ht="16.5" customHeight="1">
      <c r="A38" s="40" t="s">
        <v>8</v>
      </c>
      <c r="B38" s="70" t="s">
        <v>105</v>
      </c>
      <c r="C38" s="71"/>
      <c r="D38" s="71"/>
      <c r="E38" s="71"/>
      <c r="F38" s="71"/>
      <c r="G38" s="72"/>
    </row>
    <row r="39" spans="1:7" ht="15">
      <c r="A39" s="15"/>
      <c r="B39" s="16"/>
      <c r="C39" s="16"/>
      <c r="D39" s="16"/>
      <c r="E39" s="16"/>
      <c r="F39" s="16"/>
      <c r="G39" s="16"/>
    </row>
    <row r="40" spans="1:7" ht="15">
      <c r="A40" s="15" t="s">
        <v>18</v>
      </c>
      <c r="B40" s="18" t="s">
        <v>14</v>
      </c>
      <c r="C40" s="16"/>
      <c r="D40" s="16"/>
      <c r="E40" s="16"/>
      <c r="F40" s="16"/>
      <c r="G40" s="16"/>
    </row>
    <row r="41" spans="1:7" ht="15">
      <c r="A41" s="19"/>
      <c r="G41" s="6" t="s">
        <v>107</v>
      </c>
    </row>
    <row r="42" spans="1:7" ht="15">
      <c r="A42" s="8" t="s">
        <v>11</v>
      </c>
      <c r="B42" s="79" t="s">
        <v>14</v>
      </c>
      <c r="C42" s="80"/>
      <c r="D42" s="8" t="s">
        <v>15</v>
      </c>
      <c r="E42" s="8" t="s">
        <v>16</v>
      </c>
      <c r="F42" s="99" t="s">
        <v>17</v>
      </c>
      <c r="G42" s="99"/>
    </row>
    <row r="43" spans="1:7" ht="15">
      <c r="A43" s="8">
        <v>1</v>
      </c>
      <c r="B43" s="79">
        <v>2</v>
      </c>
      <c r="C43" s="80"/>
      <c r="D43" s="8">
        <v>3</v>
      </c>
      <c r="E43" s="8">
        <v>4</v>
      </c>
      <c r="F43" s="99">
        <v>5</v>
      </c>
      <c r="G43" s="99"/>
    </row>
    <row r="44" spans="1:9" ht="15" customHeight="1">
      <c r="A44" s="8" t="s">
        <v>3</v>
      </c>
      <c r="B44" s="84" t="s">
        <v>63</v>
      </c>
      <c r="C44" s="85"/>
      <c r="D44" s="61">
        <f>374537+67817.06-68000</f>
        <v>374354.06</v>
      </c>
      <c r="E44" s="61"/>
      <c r="F44" s="97">
        <f aca="true" t="shared" si="0" ref="F44:F49">D44+E44</f>
        <v>374354.06</v>
      </c>
      <c r="G44" s="97"/>
      <c r="H44" s="30"/>
      <c r="I44" s="30"/>
    </row>
    <row r="45" spans="1:9" ht="15" customHeight="1">
      <c r="A45" s="8" t="s">
        <v>4</v>
      </c>
      <c r="B45" s="84" t="s">
        <v>64</v>
      </c>
      <c r="C45" s="85"/>
      <c r="D45" s="61">
        <f>704672+41890.59-45500</f>
        <v>701062.59</v>
      </c>
      <c r="E45" s="61"/>
      <c r="F45" s="97">
        <f t="shared" si="0"/>
        <v>701062.59</v>
      </c>
      <c r="G45" s="97"/>
      <c r="H45" s="30"/>
      <c r="I45" s="30"/>
    </row>
    <row r="46" spans="1:9" ht="15" customHeight="1">
      <c r="A46" s="29" t="s">
        <v>5</v>
      </c>
      <c r="B46" s="84" t="s">
        <v>60</v>
      </c>
      <c r="C46" s="85"/>
      <c r="D46" s="61">
        <f>197356+36195.84-38000</f>
        <v>195551.84</v>
      </c>
      <c r="E46" s="61"/>
      <c r="F46" s="97">
        <f t="shared" si="0"/>
        <v>195551.84</v>
      </c>
      <c r="G46" s="97"/>
      <c r="H46" s="30"/>
      <c r="I46" s="30"/>
    </row>
    <row r="47" spans="1:9" ht="15" customHeight="1">
      <c r="A47" s="29" t="s">
        <v>7</v>
      </c>
      <c r="B47" s="84" t="s">
        <v>65</v>
      </c>
      <c r="C47" s="85"/>
      <c r="D47" s="61">
        <f>197500-765.84</f>
        <v>196734.16</v>
      </c>
      <c r="E47" s="61"/>
      <c r="F47" s="97">
        <f t="shared" si="0"/>
        <v>196734.16</v>
      </c>
      <c r="G47" s="97"/>
      <c r="H47" s="30"/>
      <c r="I47" s="30"/>
    </row>
    <row r="48" spans="1:7" ht="34.5" customHeight="1">
      <c r="A48" s="29" t="s">
        <v>8</v>
      </c>
      <c r="B48" s="84" t="s">
        <v>138</v>
      </c>
      <c r="C48" s="85"/>
      <c r="D48" s="61">
        <f>1050000-500000-138</f>
        <v>549862</v>
      </c>
      <c r="E48" s="61"/>
      <c r="F48" s="97">
        <f t="shared" si="0"/>
        <v>549862</v>
      </c>
      <c r="G48" s="97"/>
    </row>
    <row r="49" spans="1:9" ht="15" customHeight="1">
      <c r="A49" s="29" t="s">
        <v>9</v>
      </c>
      <c r="B49" s="70" t="s">
        <v>145</v>
      </c>
      <c r="C49" s="72"/>
      <c r="D49" s="61">
        <v>64702</v>
      </c>
      <c r="E49" s="61"/>
      <c r="F49" s="97">
        <f t="shared" si="0"/>
        <v>64702</v>
      </c>
      <c r="G49" s="97"/>
      <c r="H49" s="30"/>
      <c r="I49" s="30"/>
    </row>
    <row r="50" spans="1:9" ht="15" customHeight="1" hidden="1">
      <c r="A50" s="29" t="s">
        <v>10</v>
      </c>
      <c r="B50" s="99"/>
      <c r="C50" s="99"/>
      <c r="D50" s="61"/>
      <c r="E50" s="61"/>
      <c r="F50" s="101"/>
      <c r="G50" s="102"/>
      <c r="H50" s="30"/>
      <c r="I50" s="30"/>
    </row>
    <row r="51" spans="1:7" ht="15.75" customHeight="1">
      <c r="A51" s="89" t="s">
        <v>17</v>
      </c>
      <c r="B51" s="90"/>
      <c r="C51" s="91"/>
      <c r="D51" s="62">
        <f>D44+D45+D46+D47+D48+D49+D50</f>
        <v>2082266.65</v>
      </c>
      <c r="E51" s="62"/>
      <c r="F51" s="120">
        <f>D51+E51</f>
        <v>2082266.65</v>
      </c>
      <c r="G51" s="120"/>
    </row>
    <row r="52" spans="1:5" ht="15.75">
      <c r="A52" s="1"/>
      <c r="E52" s="30"/>
    </row>
    <row r="53" spans="1:7" ht="15">
      <c r="A53" s="28" t="s">
        <v>21</v>
      </c>
      <c r="B53" s="98" t="s">
        <v>19</v>
      </c>
      <c r="C53" s="98"/>
      <c r="D53" s="98"/>
      <c r="E53" s="98"/>
      <c r="F53" s="98"/>
      <c r="G53" s="98"/>
    </row>
    <row r="54" spans="1:7" ht="15">
      <c r="A54" s="23"/>
      <c r="B54" s="24"/>
      <c r="C54" s="24"/>
      <c r="D54" s="24"/>
      <c r="E54" s="24"/>
      <c r="F54" s="24"/>
      <c r="G54" s="6" t="s">
        <v>107</v>
      </c>
    </row>
    <row r="55" spans="1:7" ht="26.25" customHeight="1">
      <c r="A55" s="65" t="s">
        <v>11</v>
      </c>
      <c r="B55" s="100" t="s">
        <v>20</v>
      </c>
      <c r="C55" s="100"/>
      <c r="D55" s="100"/>
      <c r="E55" s="25" t="s">
        <v>15</v>
      </c>
      <c r="F55" s="25" t="s">
        <v>16</v>
      </c>
      <c r="G55" s="25" t="s">
        <v>17</v>
      </c>
    </row>
    <row r="56" spans="1:7" ht="15">
      <c r="A56" s="65">
        <v>1</v>
      </c>
      <c r="B56" s="100">
        <v>2</v>
      </c>
      <c r="C56" s="100"/>
      <c r="D56" s="100"/>
      <c r="E56" s="25">
        <v>3</v>
      </c>
      <c r="F56" s="26">
        <v>4</v>
      </c>
      <c r="G56" s="25">
        <v>5</v>
      </c>
    </row>
    <row r="57" spans="1:7" ht="42" customHeight="1">
      <c r="A57" s="65" t="s">
        <v>3</v>
      </c>
      <c r="B57" s="69" t="s">
        <v>139</v>
      </c>
      <c r="C57" s="69"/>
      <c r="D57" s="69"/>
      <c r="E57" s="20">
        <v>2082266.65</v>
      </c>
      <c r="F57" s="20"/>
      <c r="G57" s="27">
        <f>E57+F57</f>
        <v>2082266.65</v>
      </c>
    </row>
    <row r="58" spans="1:7" ht="15.75" customHeight="1">
      <c r="A58" s="86" t="s">
        <v>17</v>
      </c>
      <c r="B58" s="87"/>
      <c r="C58" s="87"/>
      <c r="D58" s="88"/>
      <c r="E58" s="27">
        <f>E57</f>
        <v>2082266.65</v>
      </c>
      <c r="F58" s="27"/>
      <c r="G58" s="27">
        <f>G57</f>
        <v>2082266.65</v>
      </c>
    </row>
    <row r="59" ht="15.75">
      <c r="A59" s="1"/>
    </row>
    <row r="60" spans="1:7" ht="15">
      <c r="A60" s="15" t="s">
        <v>142</v>
      </c>
      <c r="B60" s="96" t="s">
        <v>22</v>
      </c>
      <c r="C60" s="96"/>
      <c r="D60" s="96"/>
      <c r="E60" s="96"/>
      <c r="F60" s="96"/>
      <c r="G60" s="96"/>
    </row>
    <row r="61" ht="15">
      <c r="A61" s="19"/>
    </row>
    <row r="62" spans="1:7" ht="46.5" customHeight="1">
      <c r="A62" s="8" t="s">
        <v>11</v>
      </c>
      <c r="B62" s="8" t="s">
        <v>23</v>
      </c>
      <c r="C62" s="8" t="s">
        <v>24</v>
      </c>
      <c r="D62" s="8" t="s">
        <v>25</v>
      </c>
      <c r="E62" s="8" t="s">
        <v>15</v>
      </c>
      <c r="F62" s="8" t="s">
        <v>16</v>
      </c>
      <c r="G62" s="8" t="s">
        <v>17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9" ht="19.5" customHeight="1">
      <c r="A64" s="92" t="s">
        <v>99</v>
      </c>
      <c r="B64" s="93"/>
      <c r="C64" s="93"/>
      <c r="D64" s="93"/>
      <c r="E64" s="93"/>
      <c r="F64" s="93"/>
      <c r="G64" s="94"/>
      <c r="I64" s="30"/>
    </row>
    <row r="65" spans="1:7" ht="15.75">
      <c r="A65" s="7">
        <v>1</v>
      </c>
      <c r="B65" s="76" t="s">
        <v>26</v>
      </c>
      <c r="C65" s="77"/>
      <c r="D65" s="77"/>
      <c r="E65" s="77"/>
      <c r="F65" s="77"/>
      <c r="G65" s="78"/>
    </row>
    <row r="66" spans="1:7" ht="93.75" customHeight="1">
      <c r="A66" s="10" t="s">
        <v>47</v>
      </c>
      <c r="B66" s="11" t="s">
        <v>62</v>
      </c>
      <c r="C66" s="9" t="s">
        <v>66</v>
      </c>
      <c r="D66" s="9" t="s">
        <v>67</v>
      </c>
      <c r="E66" s="67">
        <f>393740+145137.65</f>
        <v>538877.65</v>
      </c>
      <c r="F66" s="10"/>
      <c r="G66" s="67">
        <f>E66</f>
        <v>538877.65</v>
      </c>
    </row>
    <row r="67" spans="1:7" ht="66" customHeight="1">
      <c r="A67" s="10" t="s">
        <v>48</v>
      </c>
      <c r="B67" s="11" t="s">
        <v>101</v>
      </c>
      <c r="C67" s="9" t="s">
        <v>56</v>
      </c>
      <c r="D67" s="9" t="s">
        <v>69</v>
      </c>
      <c r="E67" s="36">
        <v>40</v>
      </c>
      <c r="F67" s="36"/>
      <c r="G67" s="36">
        <v>40</v>
      </c>
    </row>
    <row r="68" spans="1:7" ht="42" customHeight="1" hidden="1">
      <c r="A68" s="10"/>
      <c r="B68" s="11"/>
      <c r="C68" s="9"/>
      <c r="D68" s="9"/>
      <c r="E68" s="12"/>
      <c r="F68" s="12"/>
      <c r="G68" s="12"/>
    </row>
    <row r="69" spans="1:7" ht="47.25" customHeight="1" hidden="1">
      <c r="A69" s="10"/>
      <c r="B69" s="11"/>
      <c r="C69" s="9"/>
      <c r="D69" s="9"/>
      <c r="E69" s="10"/>
      <c r="F69" s="10"/>
      <c r="G69" s="10"/>
    </row>
    <row r="70" spans="1:7" ht="15.75">
      <c r="A70" s="7">
        <v>2</v>
      </c>
      <c r="B70" s="76" t="s">
        <v>27</v>
      </c>
      <c r="C70" s="77"/>
      <c r="D70" s="77"/>
      <c r="E70" s="77"/>
      <c r="F70" s="77"/>
      <c r="G70" s="78"/>
    </row>
    <row r="71" spans="1:7" ht="67.5" customHeight="1">
      <c r="A71" s="10" t="s">
        <v>50</v>
      </c>
      <c r="B71" s="11" t="s">
        <v>102</v>
      </c>
      <c r="C71" s="9" t="s">
        <v>70</v>
      </c>
      <c r="D71" s="9" t="s">
        <v>71</v>
      </c>
      <c r="E71" s="10" t="s">
        <v>103</v>
      </c>
      <c r="F71" s="10"/>
      <c r="G71" s="10" t="s">
        <v>103</v>
      </c>
    </row>
    <row r="72" spans="1:7" ht="10.5" customHeight="1">
      <c r="A72" s="10"/>
      <c r="B72" s="11"/>
      <c r="C72" s="9"/>
      <c r="D72" s="9"/>
      <c r="E72" s="10"/>
      <c r="F72" s="10"/>
      <c r="G72" s="10"/>
    </row>
    <row r="73" spans="1:7" ht="15.75">
      <c r="A73" s="7">
        <v>3</v>
      </c>
      <c r="B73" s="76" t="s">
        <v>28</v>
      </c>
      <c r="C73" s="77"/>
      <c r="D73" s="77"/>
      <c r="E73" s="77"/>
      <c r="F73" s="77"/>
      <c r="G73" s="78"/>
    </row>
    <row r="74" spans="1:16" ht="78" customHeight="1">
      <c r="A74" s="9" t="s">
        <v>52</v>
      </c>
      <c r="B74" s="32" t="s">
        <v>72</v>
      </c>
      <c r="C74" s="33" t="s">
        <v>61</v>
      </c>
      <c r="D74" s="9" t="s">
        <v>73</v>
      </c>
      <c r="E74" s="12">
        <f>E66/E71</f>
        <v>96.22815178571429</v>
      </c>
      <c r="F74" s="12"/>
      <c r="G74" s="12">
        <f>G66/G71</f>
        <v>96.22815178571429</v>
      </c>
      <c r="H74" s="30"/>
      <c r="I74" s="30"/>
      <c r="J74" s="30"/>
      <c r="K74" s="30"/>
      <c r="L74" s="30"/>
      <c r="M74" s="30"/>
      <c r="N74" s="30"/>
      <c r="O74" s="30"/>
      <c r="P74" s="30"/>
    </row>
    <row r="75" spans="1:7" ht="15.75">
      <c r="A75" s="7">
        <v>4</v>
      </c>
      <c r="B75" s="76" t="s">
        <v>29</v>
      </c>
      <c r="C75" s="77"/>
      <c r="D75" s="77"/>
      <c r="E75" s="77"/>
      <c r="F75" s="77"/>
      <c r="G75" s="78"/>
    </row>
    <row r="76" spans="1:7" ht="109.5" customHeight="1">
      <c r="A76" s="10" t="s">
        <v>55</v>
      </c>
      <c r="B76" s="32" t="s">
        <v>74</v>
      </c>
      <c r="C76" s="34" t="s">
        <v>58</v>
      </c>
      <c r="D76" s="9" t="s">
        <v>104</v>
      </c>
      <c r="E76" s="36">
        <v>100</v>
      </c>
      <c r="F76" s="37"/>
      <c r="G76" s="36">
        <v>100</v>
      </c>
    </row>
    <row r="77" spans="1:7" ht="22.5" customHeight="1">
      <c r="A77" s="81" t="s">
        <v>75</v>
      </c>
      <c r="B77" s="82"/>
      <c r="C77" s="82"/>
      <c r="D77" s="82"/>
      <c r="E77" s="82"/>
      <c r="F77" s="82"/>
      <c r="G77" s="83"/>
    </row>
    <row r="78" spans="1:7" ht="21" customHeight="1">
      <c r="A78" s="7">
        <v>1</v>
      </c>
      <c r="B78" s="76" t="s">
        <v>26</v>
      </c>
      <c r="C78" s="77"/>
      <c r="D78" s="77"/>
      <c r="E78" s="77"/>
      <c r="F78" s="77"/>
      <c r="G78" s="78"/>
    </row>
    <row r="79" spans="1:7" ht="95.25" customHeight="1">
      <c r="A79" s="10" t="s">
        <v>47</v>
      </c>
      <c r="B79" s="32" t="s">
        <v>76</v>
      </c>
      <c r="C79" s="34" t="s">
        <v>66</v>
      </c>
      <c r="D79" s="9" t="s">
        <v>67</v>
      </c>
      <c r="E79" s="12">
        <v>322290</v>
      </c>
      <c r="F79" s="35"/>
      <c r="G79" s="12">
        <v>473790</v>
      </c>
    </row>
    <row r="80" spans="1:7" ht="70.5" customHeight="1">
      <c r="A80" s="10" t="s">
        <v>48</v>
      </c>
      <c r="B80" s="32" t="s">
        <v>77</v>
      </c>
      <c r="C80" s="34" t="s">
        <v>56</v>
      </c>
      <c r="D80" s="9" t="s">
        <v>69</v>
      </c>
      <c r="E80" s="36">
        <v>62</v>
      </c>
      <c r="F80" s="37"/>
      <c r="G80" s="36">
        <v>62</v>
      </c>
    </row>
    <row r="81" spans="1:7" ht="18" customHeight="1">
      <c r="A81" s="7">
        <v>2</v>
      </c>
      <c r="B81" s="76" t="s">
        <v>27</v>
      </c>
      <c r="C81" s="77"/>
      <c r="D81" s="77"/>
      <c r="E81" s="77"/>
      <c r="F81" s="77"/>
      <c r="G81" s="78"/>
    </row>
    <row r="82" spans="1:7" ht="80.25" customHeight="1">
      <c r="A82" s="10" t="s">
        <v>50</v>
      </c>
      <c r="B82" s="32" t="s">
        <v>78</v>
      </c>
      <c r="C82" s="34" t="s">
        <v>70</v>
      </c>
      <c r="D82" s="9" t="s">
        <v>71</v>
      </c>
      <c r="E82" s="36">
        <v>7600</v>
      </c>
      <c r="F82" s="37"/>
      <c r="G82" s="36">
        <v>7600</v>
      </c>
    </row>
    <row r="83" spans="1:7" ht="16.5" customHeight="1">
      <c r="A83" s="7">
        <v>3</v>
      </c>
      <c r="B83" s="76" t="s">
        <v>28</v>
      </c>
      <c r="C83" s="77"/>
      <c r="D83" s="77"/>
      <c r="E83" s="77"/>
      <c r="F83" s="77"/>
      <c r="G83" s="78"/>
    </row>
    <row r="84" spans="1:7" ht="69" customHeight="1">
      <c r="A84" s="10" t="s">
        <v>52</v>
      </c>
      <c r="B84" s="32" t="s">
        <v>72</v>
      </c>
      <c r="C84" s="34" t="s">
        <v>61</v>
      </c>
      <c r="D84" s="9" t="s">
        <v>73</v>
      </c>
      <c r="E84" s="41">
        <f>E79/E82</f>
        <v>42.40657894736842</v>
      </c>
      <c r="F84" s="42"/>
      <c r="G84" s="41">
        <f>G79/G82</f>
        <v>62.34078947368421</v>
      </c>
    </row>
    <row r="85" spans="1:7" ht="18.75" customHeight="1">
      <c r="A85" s="7">
        <v>4</v>
      </c>
      <c r="B85" s="76" t="s">
        <v>29</v>
      </c>
      <c r="C85" s="77"/>
      <c r="D85" s="77"/>
      <c r="E85" s="77"/>
      <c r="F85" s="77"/>
      <c r="G85" s="78"/>
    </row>
    <row r="86" spans="1:7" ht="94.5" customHeight="1">
      <c r="A86" s="10" t="s">
        <v>55</v>
      </c>
      <c r="B86" s="32" t="s">
        <v>74</v>
      </c>
      <c r="C86" s="34" t="s">
        <v>58</v>
      </c>
      <c r="D86" s="9" t="s">
        <v>104</v>
      </c>
      <c r="E86" s="36">
        <v>100</v>
      </c>
      <c r="F86" s="37"/>
      <c r="G86" s="36">
        <v>100</v>
      </c>
    </row>
    <row r="87" spans="1:7" ht="19.5" customHeight="1">
      <c r="A87" s="81" t="s">
        <v>98</v>
      </c>
      <c r="B87" s="82"/>
      <c r="C87" s="82"/>
      <c r="D87" s="82"/>
      <c r="E87" s="82"/>
      <c r="F87" s="82"/>
      <c r="G87" s="83"/>
    </row>
    <row r="88" spans="1:7" ht="18.75" customHeight="1">
      <c r="A88" s="7">
        <v>1</v>
      </c>
      <c r="B88" s="76" t="s">
        <v>26</v>
      </c>
      <c r="C88" s="77"/>
      <c r="D88" s="77"/>
      <c r="E88" s="77"/>
      <c r="F88" s="77"/>
      <c r="G88" s="78"/>
    </row>
    <row r="89" spans="1:7" ht="95.25" customHeight="1">
      <c r="A89" s="10" t="s">
        <v>47</v>
      </c>
      <c r="B89" s="32" t="s">
        <v>79</v>
      </c>
      <c r="C89" s="9" t="s">
        <v>66</v>
      </c>
      <c r="D89" s="9" t="s">
        <v>67</v>
      </c>
      <c r="E89" s="12">
        <v>331161</v>
      </c>
      <c r="F89" s="35"/>
      <c r="G89" s="12">
        <v>331161</v>
      </c>
    </row>
    <row r="90" spans="1:7" ht="44.25" customHeight="1">
      <c r="A90" s="10" t="s">
        <v>48</v>
      </c>
      <c r="B90" s="32" t="s">
        <v>68</v>
      </c>
      <c r="C90" s="34" t="s">
        <v>56</v>
      </c>
      <c r="D90" s="9" t="s">
        <v>69</v>
      </c>
      <c r="E90" s="36">
        <v>67</v>
      </c>
      <c r="F90" s="37"/>
      <c r="G90" s="36">
        <v>67</v>
      </c>
    </row>
    <row r="91" spans="1:7" ht="21" customHeight="1">
      <c r="A91" s="7">
        <v>2</v>
      </c>
      <c r="B91" s="76" t="s">
        <v>27</v>
      </c>
      <c r="C91" s="77"/>
      <c r="D91" s="77"/>
      <c r="E91" s="77"/>
      <c r="F91" s="77"/>
      <c r="G91" s="78"/>
    </row>
    <row r="92" spans="1:7" ht="81.75" customHeight="1">
      <c r="A92" s="10" t="s">
        <v>50</v>
      </c>
      <c r="B92" s="32" t="s">
        <v>78</v>
      </c>
      <c r="C92" s="34" t="s">
        <v>70</v>
      </c>
      <c r="D92" s="9" t="s">
        <v>71</v>
      </c>
      <c r="E92" s="36">
        <v>8300</v>
      </c>
      <c r="F92" s="37"/>
      <c r="G92" s="36">
        <v>8300</v>
      </c>
    </row>
    <row r="93" spans="1:7" ht="17.25" customHeight="1">
      <c r="A93" s="7">
        <v>3</v>
      </c>
      <c r="B93" s="76" t="s">
        <v>28</v>
      </c>
      <c r="C93" s="77"/>
      <c r="D93" s="77"/>
      <c r="E93" s="77"/>
      <c r="F93" s="77"/>
      <c r="G93" s="78"/>
    </row>
    <row r="94" spans="1:7" ht="63" customHeight="1">
      <c r="A94" s="10" t="s">
        <v>52</v>
      </c>
      <c r="B94" s="32" t="s">
        <v>72</v>
      </c>
      <c r="C94" s="34" t="s">
        <v>66</v>
      </c>
      <c r="D94" s="9" t="s">
        <v>73</v>
      </c>
      <c r="E94" s="12">
        <v>39.9</v>
      </c>
      <c r="F94" s="35"/>
      <c r="G94" s="12">
        <v>39.9</v>
      </c>
    </row>
    <row r="95" spans="1:7" ht="18" customHeight="1">
      <c r="A95" s="7">
        <v>4</v>
      </c>
      <c r="B95" s="76" t="s">
        <v>29</v>
      </c>
      <c r="C95" s="77"/>
      <c r="D95" s="77"/>
      <c r="E95" s="77"/>
      <c r="F95" s="77"/>
      <c r="G95" s="78"/>
    </row>
    <row r="96" spans="1:7" ht="67.5" customHeight="1">
      <c r="A96" s="10" t="s">
        <v>55</v>
      </c>
      <c r="B96" s="32" t="s">
        <v>80</v>
      </c>
      <c r="C96" s="34" t="s">
        <v>58</v>
      </c>
      <c r="D96" s="9" t="s">
        <v>104</v>
      </c>
      <c r="E96" s="36">
        <v>110</v>
      </c>
      <c r="F96" s="37"/>
      <c r="G96" s="36">
        <v>110</v>
      </c>
    </row>
    <row r="97" spans="1:7" ht="24" customHeight="1">
      <c r="A97" s="116" t="s">
        <v>81</v>
      </c>
      <c r="B97" s="117"/>
      <c r="C97" s="117"/>
      <c r="D97" s="117"/>
      <c r="E97" s="117"/>
      <c r="F97" s="117"/>
      <c r="G97" s="118"/>
    </row>
    <row r="98" spans="1:7" ht="24" customHeight="1">
      <c r="A98" s="7">
        <v>1</v>
      </c>
      <c r="B98" s="76" t="s">
        <v>26</v>
      </c>
      <c r="C98" s="77"/>
      <c r="D98" s="77"/>
      <c r="E98" s="77"/>
      <c r="F98" s="77"/>
      <c r="G98" s="78"/>
    </row>
    <row r="99" spans="1:7" ht="38.25" customHeight="1">
      <c r="A99" s="10" t="s">
        <v>47</v>
      </c>
      <c r="B99" s="32" t="s">
        <v>82</v>
      </c>
      <c r="C99" s="34" t="s">
        <v>66</v>
      </c>
      <c r="D99" s="9" t="s">
        <v>83</v>
      </c>
      <c r="E99" s="12">
        <v>177210</v>
      </c>
      <c r="F99" s="35"/>
      <c r="G99" s="12">
        <v>177210</v>
      </c>
    </row>
    <row r="100" spans="1:7" ht="36.75" customHeight="1">
      <c r="A100" s="10" t="s">
        <v>48</v>
      </c>
      <c r="B100" s="32" t="s">
        <v>84</v>
      </c>
      <c r="C100" s="34" t="s">
        <v>66</v>
      </c>
      <c r="D100" s="9" t="s">
        <v>83</v>
      </c>
      <c r="E100" s="12">
        <v>79369</v>
      </c>
      <c r="F100" s="35"/>
      <c r="G100" s="12">
        <v>79369</v>
      </c>
    </row>
    <row r="101" spans="1:7" ht="32.25" customHeight="1">
      <c r="A101" s="10" t="s">
        <v>49</v>
      </c>
      <c r="B101" s="32" t="s">
        <v>85</v>
      </c>
      <c r="C101" s="34" t="s">
        <v>66</v>
      </c>
      <c r="D101" s="9" t="s">
        <v>83</v>
      </c>
      <c r="E101" s="12">
        <v>18795</v>
      </c>
      <c r="F101" s="35"/>
      <c r="G101" s="12">
        <v>18795</v>
      </c>
    </row>
    <row r="102" spans="1:7" ht="21" customHeight="1">
      <c r="A102" s="7">
        <v>2</v>
      </c>
      <c r="B102" s="76" t="s">
        <v>27</v>
      </c>
      <c r="C102" s="77"/>
      <c r="D102" s="77"/>
      <c r="E102" s="77"/>
      <c r="F102" s="77"/>
      <c r="G102" s="78"/>
    </row>
    <row r="103" spans="1:7" ht="42" customHeight="1">
      <c r="A103" s="10" t="s">
        <v>50</v>
      </c>
      <c r="B103" s="32" t="s">
        <v>86</v>
      </c>
      <c r="C103" s="34" t="s">
        <v>57</v>
      </c>
      <c r="D103" s="9" t="s">
        <v>90</v>
      </c>
      <c r="E103" s="36">
        <v>60</v>
      </c>
      <c r="F103" s="35"/>
      <c r="G103" s="36">
        <v>60</v>
      </c>
    </row>
    <row r="104" spans="1:7" ht="42" customHeight="1">
      <c r="A104" s="10" t="s">
        <v>51</v>
      </c>
      <c r="B104" s="32" t="s">
        <v>87</v>
      </c>
      <c r="C104" s="34" t="s">
        <v>57</v>
      </c>
      <c r="D104" s="9" t="s">
        <v>90</v>
      </c>
      <c r="E104" s="36">
        <v>5</v>
      </c>
      <c r="F104" s="35"/>
      <c r="G104" s="36">
        <v>5</v>
      </c>
    </row>
    <row r="105" spans="1:7" ht="42" customHeight="1">
      <c r="A105" s="10" t="s">
        <v>89</v>
      </c>
      <c r="B105" s="32" t="s">
        <v>88</v>
      </c>
      <c r="C105" s="34" t="s">
        <v>57</v>
      </c>
      <c r="D105" s="9" t="s">
        <v>90</v>
      </c>
      <c r="E105" s="36">
        <v>22</v>
      </c>
      <c r="F105" s="35"/>
      <c r="G105" s="36">
        <v>22</v>
      </c>
    </row>
    <row r="106" spans="1:7" ht="17.25" customHeight="1">
      <c r="A106" s="7">
        <v>3</v>
      </c>
      <c r="B106" s="76" t="s">
        <v>28</v>
      </c>
      <c r="C106" s="77"/>
      <c r="D106" s="77"/>
      <c r="E106" s="77"/>
      <c r="F106" s="77"/>
      <c r="G106" s="78"/>
    </row>
    <row r="107" spans="1:7" ht="33" customHeight="1">
      <c r="A107" s="10" t="s">
        <v>52</v>
      </c>
      <c r="B107" s="32" t="s">
        <v>91</v>
      </c>
      <c r="C107" s="34" t="s">
        <v>61</v>
      </c>
      <c r="D107" s="9" t="s">
        <v>83</v>
      </c>
      <c r="E107" s="41">
        <v>2953.5</v>
      </c>
      <c r="F107" s="42"/>
      <c r="G107" s="41">
        <v>2953.5</v>
      </c>
    </row>
    <row r="108" spans="1:7" ht="30.75" customHeight="1">
      <c r="A108" s="10" t="s">
        <v>53</v>
      </c>
      <c r="B108" s="32" t="s">
        <v>92</v>
      </c>
      <c r="C108" s="34" t="s">
        <v>61</v>
      </c>
      <c r="D108" s="9" t="s">
        <v>83</v>
      </c>
      <c r="E108" s="41">
        <v>15873.8</v>
      </c>
      <c r="F108" s="42"/>
      <c r="G108" s="41">
        <v>15873.8</v>
      </c>
    </row>
    <row r="109" spans="1:7" ht="29.25" customHeight="1">
      <c r="A109" s="10" t="s">
        <v>54</v>
      </c>
      <c r="B109" s="32" t="s">
        <v>93</v>
      </c>
      <c r="C109" s="34" t="s">
        <v>61</v>
      </c>
      <c r="D109" s="9" t="s">
        <v>83</v>
      </c>
      <c r="E109" s="41">
        <v>854.32</v>
      </c>
      <c r="F109" s="42"/>
      <c r="G109" s="41">
        <v>854.32</v>
      </c>
    </row>
    <row r="110" spans="1:7" ht="17.25" customHeight="1">
      <c r="A110" s="7">
        <v>4</v>
      </c>
      <c r="B110" s="76" t="s">
        <v>29</v>
      </c>
      <c r="C110" s="77"/>
      <c r="D110" s="77"/>
      <c r="E110" s="77"/>
      <c r="F110" s="77"/>
      <c r="G110" s="78"/>
    </row>
    <row r="111" spans="1:7" ht="79.5" customHeight="1">
      <c r="A111" s="10" t="s">
        <v>55</v>
      </c>
      <c r="B111" s="32" t="s">
        <v>94</v>
      </c>
      <c r="C111" s="34" t="s">
        <v>58</v>
      </c>
      <c r="D111" s="9" t="s">
        <v>104</v>
      </c>
      <c r="E111" s="36">
        <v>110</v>
      </c>
      <c r="F111" s="35"/>
      <c r="G111" s="36">
        <v>110</v>
      </c>
    </row>
    <row r="112" spans="1:7" ht="18" customHeight="1">
      <c r="A112" s="73" t="s">
        <v>121</v>
      </c>
      <c r="B112" s="74"/>
      <c r="C112" s="74"/>
      <c r="D112" s="74"/>
      <c r="E112" s="74"/>
      <c r="F112" s="74"/>
      <c r="G112" s="75"/>
    </row>
    <row r="113" spans="1:7" ht="20.25" customHeight="1">
      <c r="A113" s="54">
        <v>1</v>
      </c>
      <c r="B113" s="73" t="s">
        <v>26</v>
      </c>
      <c r="C113" s="74"/>
      <c r="D113" s="74"/>
      <c r="E113" s="74"/>
      <c r="F113" s="74"/>
      <c r="G113" s="75"/>
    </row>
    <row r="114" spans="1:7" ht="101.25" customHeight="1">
      <c r="A114" s="10" t="s">
        <v>47</v>
      </c>
      <c r="B114" s="11" t="s">
        <v>124</v>
      </c>
      <c r="C114" s="9" t="s">
        <v>66</v>
      </c>
      <c r="D114" s="9" t="s">
        <v>125</v>
      </c>
      <c r="E114" s="55">
        <v>50000</v>
      </c>
      <c r="F114" s="55"/>
      <c r="G114" s="55">
        <v>50000</v>
      </c>
    </row>
    <row r="115" spans="1:7" ht="96" customHeight="1">
      <c r="A115" s="10" t="s">
        <v>48</v>
      </c>
      <c r="B115" s="11" t="s">
        <v>126</v>
      </c>
      <c r="C115" s="9" t="s">
        <v>66</v>
      </c>
      <c r="D115" s="9" t="s">
        <v>125</v>
      </c>
      <c r="E115" s="55">
        <f>500000-138</f>
        <v>499862</v>
      </c>
      <c r="F115" s="55"/>
      <c r="G115" s="55">
        <f>500000-138</f>
        <v>499862</v>
      </c>
    </row>
    <row r="116" spans="1:7" ht="96.75" customHeight="1" hidden="1">
      <c r="A116" s="10"/>
      <c r="B116" s="11"/>
      <c r="C116" s="9"/>
      <c r="D116" s="9"/>
      <c r="E116" s="55"/>
      <c r="F116" s="55"/>
      <c r="G116" s="55"/>
    </row>
    <row r="117" spans="1:7" ht="19.5" customHeight="1">
      <c r="A117" s="54">
        <v>2</v>
      </c>
      <c r="B117" s="73" t="s">
        <v>27</v>
      </c>
      <c r="C117" s="74"/>
      <c r="D117" s="74"/>
      <c r="E117" s="74"/>
      <c r="F117" s="74"/>
      <c r="G117" s="75"/>
    </row>
    <row r="118" spans="1:7" ht="65.25" customHeight="1">
      <c r="A118" s="10" t="s">
        <v>50</v>
      </c>
      <c r="B118" s="60" t="s">
        <v>127</v>
      </c>
      <c r="C118" s="9" t="s">
        <v>56</v>
      </c>
      <c r="D118" s="9" t="s">
        <v>144</v>
      </c>
      <c r="E118" s="9">
        <v>1</v>
      </c>
      <c r="F118" s="9"/>
      <c r="G118" s="9">
        <v>1</v>
      </c>
    </row>
    <row r="119" spans="1:7" ht="65.25" customHeight="1">
      <c r="A119" s="10" t="s">
        <v>51</v>
      </c>
      <c r="B119" s="66" t="s">
        <v>128</v>
      </c>
      <c r="C119" s="9" t="s">
        <v>56</v>
      </c>
      <c r="D119" s="9" t="s">
        <v>144</v>
      </c>
      <c r="E119" s="9">
        <v>1</v>
      </c>
      <c r="F119" s="9"/>
      <c r="G119" s="9">
        <v>1</v>
      </c>
    </row>
    <row r="120" spans="1:7" ht="68.25" customHeight="1" hidden="1">
      <c r="A120" s="10"/>
      <c r="B120" s="60"/>
      <c r="C120" s="9"/>
      <c r="D120" s="9"/>
      <c r="E120" s="9"/>
      <c r="F120" s="9"/>
      <c r="G120" s="9"/>
    </row>
    <row r="121" spans="1:7" ht="21.75" customHeight="1">
      <c r="A121" s="54">
        <v>3</v>
      </c>
      <c r="B121" s="73" t="s">
        <v>28</v>
      </c>
      <c r="C121" s="74"/>
      <c r="D121" s="74"/>
      <c r="E121" s="74"/>
      <c r="F121" s="74"/>
      <c r="G121" s="75"/>
    </row>
    <row r="122" spans="1:7" ht="83.25" customHeight="1">
      <c r="A122" s="10" t="s">
        <v>52</v>
      </c>
      <c r="B122" s="11" t="s">
        <v>129</v>
      </c>
      <c r="C122" s="9" t="s">
        <v>66</v>
      </c>
      <c r="D122" s="9" t="s">
        <v>118</v>
      </c>
      <c r="E122" s="55">
        <v>50000</v>
      </c>
      <c r="F122" s="12"/>
      <c r="G122" s="55">
        <v>50000</v>
      </c>
    </row>
    <row r="123" spans="1:7" ht="76.5" customHeight="1">
      <c r="A123" s="10" t="s">
        <v>53</v>
      </c>
      <c r="B123" s="11" t="s">
        <v>130</v>
      </c>
      <c r="C123" s="9" t="s">
        <v>66</v>
      </c>
      <c r="D123" s="9" t="s">
        <v>118</v>
      </c>
      <c r="E123" s="55">
        <v>500000</v>
      </c>
      <c r="F123" s="12"/>
      <c r="G123" s="55">
        <v>500000</v>
      </c>
    </row>
    <row r="124" spans="1:7" ht="80.25" customHeight="1" hidden="1">
      <c r="A124" s="10" t="s">
        <v>54</v>
      </c>
      <c r="B124" s="11" t="s">
        <v>131</v>
      </c>
      <c r="C124" s="9" t="s">
        <v>66</v>
      </c>
      <c r="D124" s="9" t="s">
        <v>118</v>
      </c>
      <c r="E124" s="55">
        <v>500000</v>
      </c>
      <c r="F124" s="12"/>
      <c r="G124" s="55">
        <v>500000</v>
      </c>
    </row>
    <row r="125" spans="1:7" ht="17.25" customHeight="1">
      <c r="A125" s="54">
        <v>4</v>
      </c>
      <c r="B125" s="73" t="s">
        <v>29</v>
      </c>
      <c r="C125" s="74"/>
      <c r="D125" s="74"/>
      <c r="E125" s="74"/>
      <c r="F125" s="74"/>
      <c r="G125" s="75"/>
    </row>
    <row r="126" spans="1:7" ht="84" customHeight="1">
      <c r="A126" s="56" t="s">
        <v>55</v>
      </c>
      <c r="B126" s="57" t="s">
        <v>134</v>
      </c>
      <c r="C126" s="58" t="s">
        <v>58</v>
      </c>
      <c r="D126" s="58" t="s">
        <v>119</v>
      </c>
      <c r="E126" s="59" t="s">
        <v>120</v>
      </c>
      <c r="F126" s="59"/>
      <c r="G126" s="59" t="s">
        <v>120</v>
      </c>
    </row>
    <row r="127" spans="1:7" ht="79.5" customHeight="1">
      <c r="A127" s="56" t="s">
        <v>132</v>
      </c>
      <c r="B127" s="57" t="s">
        <v>135</v>
      </c>
      <c r="C127" s="58" t="s">
        <v>58</v>
      </c>
      <c r="D127" s="58" t="s">
        <v>119</v>
      </c>
      <c r="E127" s="59" t="s">
        <v>120</v>
      </c>
      <c r="F127" s="59"/>
      <c r="G127" s="59" t="s">
        <v>120</v>
      </c>
    </row>
    <row r="128" spans="1:7" ht="86.25" customHeight="1" hidden="1">
      <c r="A128" s="56" t="s">
        <v>133</v>
      </c>
      <c r="B128" s="57" t="s">
        <v>136</v>
      </c>
      <c r="C128" s="58" t="s">
        <v>58</v>
      </c>
      <c r="D128" s="58" t="s">
        <v>119</v>
      </c>
      <c r="E128" s="59" t="s">
        <v>120</v>
      </c>
      <c r="F128" s="59"/>
      <c r="G128" s="59" t="s">
        <v>120</v>
      </c>
    </row>
    <row r="129" spans="1:7" ht="18" customHeight="1">
      <c r="A129" s="48"/>
      <c r="B129" s="49"/>
      <c r="C129" s="50"/>
      <c r="D129" s="51"/>
      <c r="E129" s="52"/>
      <c r="F129" s="53"/>
      <c r="G129" s="52"/>
    </row>
    <row r="130" spans="1:7" ht="21" customHeight="1" hidden="1">
      <c r="A130" s="48"/>
      <c r="B130" s="49"/>
      <c r="C130" s="50"/>
      <c r="D130" s="51"/>
      <c r="E130" s="52"/>
      <c r="F130" s="53"/>
      <c r="G130" s="52"/>
    </row>
    <row r="131" spans="1:7" ht="18.75" customHeight="1" hidden="1">
      <c r="A131" s="48"/>
      <c r="B131" s="49"/>
      <c r="C131" s="50"/>
      <c r="D131" s="51"/>
      <c r="E131" s="52"/>
      <c r="F131" s="53"/>
      <c r="G131" s="52"/>
    </row>
    <row r="132" spans="1:7" ht="21" customHeight="1" hidden="1">
      <c r="A132" s="48"/>
      <c r="B132" s="49"/>
      <c r="C132" s="50"/>
      <c r="D132" s="51"/>
      <c r="E132" s="52"/>
      <c r="F132" s="53"/>
      <c r="G132" s="52"/>
    </row>
    <row r="133" spans="1:7" ht="21.75" customHeight="1" hidden="1">
      <c r="A133" s="48"/>
      <c r="B133" s="49"/>
      <c r="C133" s="50"/>
      <c r="D133" s="51"/>
      <c r="E133" s="52"/>
      <c r="F133" s="53"/>
      <c r="G133" s="52"/>
    </row>
    <row r="134" spans="1:7" ht="15" customHeight="1" hidden="1">
      <c r="A134" s="48"/>
      <c r="B134" s="49"/>
      <c r="C134" s="50"/>
      <c r="D134" s="51"/>
      <c r="E134" s="52"/>
      <c r="F134" s="53"/>
      <c r="G134" s="52"/>
    </row>
    <row r="135" ht="15.75" hidden="1">
      <c r="A135" s="1"/>
    </row>
    <row r="136" spans="1:4" ht="15.75" customHeight="1">
      <c r="A136" s="96" t="s">
        <v>42</v>
      </c>
      <c r="B136" s="96"/>
      <c r="C136" s="96"/>
      <c r="D136" s="21"/>
    </row>
    <row r="137" spans="1:7" ht="24.75" customHeight="1">
      <c r="A137" s="96"/>
      <c r="B137" s="96"/>
      <c r="C137" s="96"/>
      <c r="D137" s="22"/>
      <c r="E137" s="4"/>
      <c r="F137" s="104" t="s">
        <v>43</v>
      </c>
      <c r="G137" s="104"/>
    </row>
    <row r="138" spans="1:7" ht="15" customHeight="1">
      <c r="A138" s="3"/>
      <c r="B138" s="15"/>
      <c r="D138" s="14" t="s">
        <v>30</v>
      </c>
      <c r="F138" s="95" t="s">
        <v>45</v>
      </c>
      <c r="G138" s="95"/>
    </row>
    <row r="139" spans="1:4" ht="15.75" customHeight="1">
      <c r="A139" s="96" t="s">
        <v>31</v>
      </c>
      <c r="B139" s="96"/>
      <c r="C139" s="15"/>
      <c r="D139" s="15"/>
    </row>
    <row r="140" spans="1:4" ht="15.75" customHeight="1">
      <c r="A140" s="96" t="s">
        <v>143</v>
      </c>
      <c r="B140" s="96"/>
      <c r="C140" s="96"/>
      <c r="D140" s="64"/>
    </row>
    <row r="141" spans="1:7" ht="33" customHeight="1">
      <c r="A141" s="96" t="s">
        <v>46</v>
      </c>
      <c r="B141" s="96"/>
      <c r="C141" s="96"/>
      <c r="D141" s="22"/>
      <c r="E141" s="4"/>
      <c r="F141" s="104" t="s">
        <v>44</v>
      </c>
      <c r="G141" s="104"/>
    </row>
    <row r="142" spans="1:7" ht="15">
      <c r="A142" s="21"/>
      <c r="B142" s="15"/>
      <c r="C142" s="15"/>
      <c r="D142" s="14" t="s">
        <v>30</v>
      </c>
      <c r="F142" s="95" t="s">
        <v>45</v>
      </c>
      <c r="G142" s="95"/>
    </row>
    <row r="143" ht="24.75" customHeight="1">
      <c r="A143" s="2" t="s">
        <v>122</v>
      </c>
    </row>
    <row r="144" ht="15">
      <c r="A144" s="2" t="s">
        <v>123</v>
      </c>
    </row>
  </sheetData>
  <sheetProtection/>
  <mergeCells count="96">
    <mergeCell ref="A140:C140"/>
    <mergeCell ref="F43:G43"/>
    <mergeCell ref="F42:G42"/>
    <mergeCell ref="F44:G44"/>
    <mergeCell ref="F45:G45"/>
    <mergeCell ref="F46:G46"/>
    <mergeCell ref="F47:G47"/>
    <mergeCell ref="F48:G48"/>
    <mergeCell ref="F51:G51"/>
    <mergeCell ref="B110:G110"/>
    <mergeCell ref="E8:G8"/>
    <mergeCell ref="A97:G97"/>
    <mergeCell ref="B102:G102"/>
    <mergeCell ref="B20:G20"/>
    <mergeCell ref="B19:G19"/>
    <mergeCell ref="A13:A14"/>
    <mergeCell ref="A15:A16"/>
    <mergeCell ref="B21:G21"/>
    <mergeCell ref="B23:G23"/>
    <mergeCell ref="B24:G24"/>
    <mergeCell ref="E5:G5"/>
    <mergeCell ref="B44:C44"/>
    <mergeCell ref="B45:C45"/>
    <mergeCell ref="D18:G18"/>
    <mergeCell ref="D17:G17"/>
    <mergeCell ref="E9:G9"/>
    <mergeCell ref="C13:C14"/>
    <mergeCell ref="C15:C16"/>
    <mergeCell ref="D15:G15"/>
    <mergeCell ref="D16:G16"/>
    <mergeCell ref="A12:G12"/>
    <mergeCell ref="F1:G3"/>
    <mergeCell ref="B31:G31"/>
    <mergeCell ref="A11:G11"/>
    <mergeCell ref="D14:G14"/>
    <mergeCell ref="D13:G13"/>
    <mergeCell ref="E6:G6"/>
    <mergeCell ref="E7:G7"/>
    <mergeCell ref="A10:G10"/>
    <mergeCell ref="A17:A18"/>
    <mergeCell ref="B30:G30"/>
    <mergeCell ref="F141:G141"/>
    <mergeCell ref="F137:G137"/>
    <mergeCell ref="A141:C141"/>
    <mergeCell ref="B43:C43"/>
    <mergeCell ref="B34:G34"/>
    <mergeCell ref="B35:G35"/>
    <mergeCell ref="B33:G33"/>
    <mergeCell ref="B37:G37"/>
    <mergeCell ref="B88:G88"/>
    <mergeCell ref="B50:C50"/>
    <mergeCell ref="B57:D57"/>
    <mergeCell ref="B56:D56"/>
    <mergeCell ref="B55:D55"/>
    <mergeCell ref="F50:G50"/>
    <mergeCell ref="B70:G70"/>
    <mergeCell ref="B75:G75"/>
    <mergeCell ref="A77:G77"/>
    <mergeCell ref="B78:G78"/>
    <mergeCell ref="B46:C46"/>
    <mergeCell ref="B47:C47"/>
    <mergeCell ref="F49:G49"/>
    <mergeCell ref="B49:C49"/>
    <mergeCell ref="B53:G53"/>
    <mergeCell ref="B60:G60"/>
    <mergeCell ref="B73:G73"/>
    <mergeCell ref="B93:G93"/>
    <mergeCell ref="B117:G117"/>
    <mergeCell ref="B121:G121"/>
    <mergeCell ref="F142:G142"/>
    <mergeCell ref="A139:B139"/>
    <mergeCell ref="B113:G113"/>
    <mergeCell ref="B106:G106"/>
    <mergeCell ref="F138:G138"/>
    <mergeCell ref="A136:C137"/>
    <mergeCell ref="B125:G125"/>
    <mergeCell ref="B38:G38"/>
    <mergeCell ref="B48:C48"/>
    <mergeCell ref="A58:D58"/>
    <mergeCell ref="B81:G81"/>
    <mergeCell ref="B91:G91"/>
    <mergeCell ref="A51:C51"/>
    <mergeCell ref="A64:G64"/>
    <mergeCell ref="B65:G65"/>
    <mergeCell ref="B83:G83"/>
    <mergeCell ref="B85:G85"/>
    <mergeCell ref="B22:G22"/>
    <mergeCell ref="B26:G26"/>
    <mergeCell ref="B27:G27"/>
    <mergeCell ref="B28:G28"/>
    <mergeCell ref="A112:G112"/>
    <mergeCell ref="B98:G98"/>
    <mergeCell ref="B42:C42"/>
    <mergeCell ref="B95:G95"/>
    <mergeCell ref="A87:G87"/>
    <mergeCell ref="B36:G36"/>
  </mergeCells>
  <printOptions/>
  <pageMargins left="0.18" right="0.16" top="0.52" bottom="0.29" header="0.3" footer="0.3"/>
  <pageSetup fitToHeight="0" horizontalDpi="600" verticalDpi="600" orientation="landscape" paperSize="9" r:id="rId1"/>
  <rowBreaks count="8" manualBreakCount="8">
    <brk id="28" max="6" man="1"/>
    <brk id="59" max="255" man="1"/>
    <brk id="74" max="255" man="1"/>
    <brk id="82" max="255" man="1"/>
    <brk id="92" max="255" man="1"/>
    <brk id="103" max="255" man="1"/>
    <brk id="116" max="6" man="1"/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2019-12-26T13:47:48Z</cp:lastPrinted>
  <dcterms:created xsi:type="dcterms:W3CDTF">2018-12-28T08:43:53Z</dcterms:created>
  <dcterms:modified xsi:type="dcterms:W3CDTF">2019-12-26T13:53:24Z</dcterms:modified>
  <cp:category/>
  <cp:version/>
  <cp:contentType/>
  <cp:contentStatus/>
</cp:coreProperties>
</file>