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440" windowHeight="11760" activeTab="0"/>
  </bookViews>
  <sheets>
    <sheet name="паспорт" sheetId="1" r:id="rId1"/>
  </sheets>
  <definedNames/>
  <calcPr fullCalcOnLoad="1"/>
</workbook>
</file>

<file path=xl/sharedStrings.xml><?xml version="1.0" encoding="utf-8"?>
<sst xmlns="http://schemas.openxmlformats.org/spreadsheetml/2006/main" count="230" uniqueCount="131">
  <si>
    <t>ЗАТВЕРДЖЕНО</t>
  </si>
  <si>
    <t>(найменування головного розпорядника коштів місцевого бюджету)</t>
  </si>
  <si>
    <t>Паспорт</t>
  </si>
  <si>
    <t>1.</t>
  </si>
  <si>
    <t>(КТПКВК МБ)</t>
  </si>
  <si>
    <t>2.</t>
  </si>
  <si>
    <t>3.</t>
  </si>
  <si>
    <t>(КФКВК)</t>
  </si>
  <si>
    <t>4.</t>
  </si>
  <si>
    <t>5.</t>
  </si>
  <si>
    <t>6.</t>
  </si>
  <si>
    <t>7.</t>
  </si>
  <si>
    <t>Завдання бюджетної програми:</t>
  </si>
  <si>
    <t>Завдання</t>
  </si>
  <si>
    <t>8.</t>
  </si>
  <si>
    <t>Напрями використання бюджетних коштів:</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</si>
  <si>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</si>
  <si>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</si>
  <si>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</si>
  <si>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</si>
  <si>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</si>
  <si>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</si>
  <si>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</si>
  <si>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</si>
  <si>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</si>
  <si>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</si>
  <si>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</si>
  <si>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</si>
  <si>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</si>
  <si>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</si>
  <si>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</si>
  <si>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</si>
  <si>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</si>
  <si>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</si>
  <si>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</si>
  <si>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</si>
  <si>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</si>
  <si>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</si>
  <si>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Виконавчий комітет Житомирської міської ради Житомирської області</t>
  </si>
  <si>
    <t>1.1.</t>
  </si>
  <si>
    <t>2.1.</t>
  </si>
  <si>
    <t>3.1.</t>
  </si>
  <si>
    <t>4.1.</t>
  </si>
  <si>
    <t>грн.</t>
  </si>
  <si>
    <t xml:space="preserve">рішення міської ради від 18.12.2018  № 1297 </t>
  </si>
  <si>
    <t>шт.</t>
  </si>
  <si>
    <t>п.1.1./п.2.1.</t>
  </si>
  <si>
    <t>%</t>
  </si>
  <si>
    <t>розрахункові показники</t>
  </si>
  <si>
    <t>осіб</t>
  </si>
  <si>
    <t>грн</t>
  </si>
  <si>
    <t>0217693</t>
  </si>
  <si>
    <t>0490</t>
  </si>
  <si>
    <t>Інші заходи, пов'язані з економічною діяльністю</t>
  </si>
  <si>
    <t>Захист майнових прав територіальної громади міста відносно об'єктів комунальної власності міста</t>
  </si>
  <si>
    <t>Забезпечення процесу приватизації об'єктів комунальної власності</t>
  </si>
  <si>
    <t>Забезпечити потреби виборчого округу на об'єкти соціально-культурного та житлово-комунального господарства міста за пропозиціями депутатів міської ради, районних в м. Житомирі рад та Житомирської обласної ради.</t>
  </si>
  <si>
    <t>Виготовлення технічної документації та документів, необхідних для реєстрації права на об'єкти нерухомого майна територіальної громади м. Житомира</t>
  </si>
  <si>
    <t>Проведення незалежних оцінок об'єктів приватизації,їх рецензування, підготовка та проведення аукціонів</t>
  </si>
  <si>
    <t>Впровадження субпроектів в рамках проекту "Бюджет участі"</t>
  </si>
  <si>
    <t>Проведення благоустрою міста, ремонтів житлового фонду, зміцнення матеріально-технічної бази бюджетних установ та комунальних підприємств, надання матеріальної допомоги, інші видатки щодо розвитку культури, освіти, охорони здоров'я, спорту, соціального захисту, житлово-комунального господарства та виконання заходів міських цільових програм</t>
  </si>
  <si>
    <t>Обсяг видатків на здійснення захисту майнових прав територіальної громади міста відносно об'єктів комунальної власності міста</t>
  </si>
  <si>
    <t>Кількість об'єктів на які заплановано виготовити технічну документацію</t>
  </si>
  <si>
    <t>розрахунок до кошторису, інвентаризаційні справи, довідки, дублікати свідоцтв</t>
  </si>
  <si>
    <t>Середня вартість одного об'єкта на який заплановано виготовити технічну документацію</t>
  </si>
  <si>
    <t>Відсоток виготовлених правовстановлюючих документів до запланованої кількості</t>
  </si>
  <si>
    <t>Обсяг видатків на забезпечення процесу приватизації об'єктів комунальної власності</t>
  </si>
  <si>
    <t>Кількість договорів купівлі-продажу, що планується укласти</t>
  </si>
  <si>
    <t>Кількість укладених договорів купівлі-продажу</t>
  </si>
  <si>
    <t>договора</t>
  </si>
  <si>
    <t>Відсоток укладених договорів купівлі продажу до запланованої кількості договорів</t>
  </si>
  <si>
    <t>Обсяг видатків на забезпечення потреб виборчого округу</t>
  </si>
  <si>
    <t>1.2.</t>
  </si>
  <si>
    <t>Обсяг видатків, які не розподілені депутатами</t>
  </si>
  <si>
    <t>Кількість депутатів міської ради</t>
  </si>
  <si>
    <t>Закон України "Про місцеві вибори"</t>
  </si>
  <si>
    <t>Середні витрати на виконання повноважень 1 депутата</t>
  </si>
  <si>
    <t>Питома вага ефективного використання коштів</t>
  </si>
  <si>
    <t>Цілі державної політики, на досягнення яких спрямована реалізація бюджетної програми</t>
  </si>
  <si>
    <t>Ціль державної політики</t>
  </si>
  <si>
    <t>Зміна економічних відносин державної власності на відносини приватної чи колективної власності на засоби виробництва</t>
  </si>
  <si>
    <t>Створення прошарку недержавних власників як основи багатоукладної соціально орієнтованої економіки.</t>
  </si>
  <si>
    <t>Територіальна самоорганізація громадян для самостійного вирішення безпосередньо або через органи, які вони обирають, усіх питань місцевого життя в межах Конституції України, законів України та власної фінансово-економічної бази</t>
  </si>
  <si>
    <t xml:space="preserve">Сприяння соціально-економічного розвитку регіону                                     </t>
  </si>
  <si>
    <t>Здійснення фінансової підтримки КП «ЦЕНТР ІНВЕСТИЦІЙ» Житомирської міської ради на заходи пов’язані з діяльністю підприємства</t>
  </si>
  <si>
    <t>11.</t>
  </si>
  <si>
    <t xml:space="preserve">Сприяти розвитку інвестиційної діяльності в місті </t>
  </si>
  <si>
    <t>Обсяг видатків для здійснення фінансової підтримки КП "ЦЕНТР ІНВЕСТИЦІЙ" Житомирської міської ради на заходи пов'язані з діяльністю підприємства</t>
  </si>
  <si>
    <t>Період діяльності комунального підприємства</t>
  </si>
  <si>
    <t>міс.</t>
  </si>
  <si>
    <t>Середньомісячні витати на забезпечення функціонування підприємства</t>
  </si>
  <si>
    <t>розпорядження міського голови</t>
  </si>
  <si>
    <t>бюджетної програми місцевого бюджету на 2019 рік (зі змінами)</t>
  </si>
  <si>
    <t>Департамент бюджету та фінансів міської ради</t>
  </si>
  <si>
    <t>Дата погодження</t>
  </si>
  <si>
    <t>М. П.</t>
  </si>
  <si>
    <t>рішення міської ради від 18.12.2018  № 1297 (зі змінами від 07.02.19 р.)</t>
  </si>
  <si>
    <t>Підтримка громадських ініціатив в рамках реалізації проекту "Бюджет участі" (Резервний фонд для реалізації субпроектів)</t>
  </si>
  <si>
    <t>Обсяг видатків на виконання пункту Програми</t>
  </si>
  <si>
    <t>Захист майнових прав територіальної громади міста відносно об'єктів комунальної власності міста.</t>
  </si>
  <si>
    <t>Забезпечення процесу приватизації об'єктів комунальної власності.</t>
  </si>
  <si>
    <t>Підтримка громадських ініціатив в рамках реалізації проекту "Бюджет участі" (Резервний фонд для реалізації субпроектів).</t>
  </si>
  <si>
    <t>Сприяти розвитку інвестиційної діяльності в місті.</t>
  </si>
  <si>
    <t>0200000</t>
  </si>
  <si>
    <t>0210000</t>
  </si>
  <si>
    <t>рішення міської ради від 18.12.2018  № 1297 (зі змінами від 20.06.19 р.)</t>
  </si>
  <si>
    <t>«Ефективна влада. Конкурентне місто» на 2018-2020 роки» (зі змінами)</t>
  </si>
  <si>
    <t>гривень</t>
  </si>
  <si>
    <t>№ з/п</t>
  </si>
  <si>
    <t>рішення міської ради від 18.12.2018  № 1297 (зі змінами)</t>
  </si>
  <si>
    <t>розрахунок до кошторису</t>
  </si>
  <si>
    <t>«Програма соціально-економічного і культурного розвитку території Житомирської міської об'єднаної територіальної громади на 2019 рік» (зі змінами)</t>
  </si>
  <si>
    <t xml:space="preserve"> рішення міської ради від 07.02.2019 р. №1362 «Про перелік  об'єктів комунальної власності Житомирської міської об’єднаної територіальної громади, що підлягають приватизації у 2019 році»</t>
  </si>
  <si>
    <t>Міський голова</t>
  </si>
  <si>
    <t>С.І.Сухомлин</t>
  </si>
  <si>
    <t/>
  </si>
  <si>
    <t>рішення міської ради від 18.12.2018  № 1297 (зі змінами від 17.09.19 р.)</t>
  </si>
  <si>
    <t>Обсяг бюджетних призначень / бюджетних асигнувань - 3 118 708,12  гривень, у тому числі загального фонду - 2 847 025,39   гривень та спеціального фонду - 271 682,73 гривень.</t>
  </si>
  <si>
    <t>Забезпечити належне функціонування підприємства</t>
  </si>
  <si>
    <t>Обсяг видатків для погашення заборгованості по податках, внесках та платежах до бюджету (КП "Гагарінське" Житомирської міської ради)</t>
  </si>
  <si>
    <t>рішення міської ради від 18.12.2018  № 1297 (зі змінами), звіт про виконання фінансового плану</t>
  </si>
  <si>
    <t>Кількість підприємств, яким планується надання фінансової підтримки</t>
  </si>
  <si>
    <t>од.</t>
  </si>
  <si>
    <t>Середній розмір фінансової підтримки</t>
  </si>
  <si>
    <t>Відсоток погашеної заборгованості</t>
  </si>
  <si>
    <t>Погашення заборгованості по податках, внесках та платежах до бюджету (КП "Гагарінське" Житомирської міської ради)</t>
  </si>
  <si>
    <t>Мета бюджетної програми: 1. Підвищення рівня комфорту та якості життя в місті Житомирі шляхом розвитку організаційної спроможності та підвищення рівня публічності місцевої влади. 2. Збільшення надходжень до міського бюджету. 3. Забезпечення потреб виборчого округу міста Житомира за пропозиціями депутатів міської ради. 4. Фінансова підтримка КП "ЦЕНТР ІНВЕСТИЦІЙ" ЖМР. 5. Забезпечити належне функціонування КП "Гагарінське" ЖМР.</t>
  </si>
  <si>
    <t>Директор департаменту</t>
  </si>
  <si>
    <t>Д.А.Прохорчук</t>
  </si>
  <si>
    <t>Підстави для виконання бюджетної програми: рішення Житомирської міської ради від 18.12.2017 р. №879 Міська цільова програма «Ефективна влада. Конкурентне місто» на 2018-2020 роки» (зі змінами), рішення Житомирської міської ради від 18.12.2018 р. №1293 «Програма соціально-економічного і культурного розвитку території Житомирської міської об'єднаної територіальної громади на 2019 рік» (зі змінами), рішення Житомирської міської ради від 18.12.2018 р. № 1297 «Про бюджет Житомирської міської об’єднаної територіальної громади (бюджет міста Житомира) на 2019 рік» (зі змінами), рішення Житомирської міської ради від 07.02.2019 р. №1359 "Про затвердження Концепції інтегрованого розвитку м. Житомира до 2030 року".</t>
  </si>
  <si>
    <r>
      <rPr>
        <u val="single"/>
        <sz val="12"/>
        <color indexed="8"/>
        <rFont val="Times New Roman"/>
        <family val="1"/>
      </rPr>
      <t>__01.10.2019.___</t>
    </r>
    <r>
      <rPr>
        <sz val="12"/>
        <color indexed="8"/>
        <rFont val="Times New Roman"/>
        <family val="1"/>
      </rPr>
      <t xml:space="preserve">  № </t>
    </r>
    <r>
      <rPr>
        <u val="single"/>
        <sz val="12"/>
        <color indexed="8"/>
        <rFont val="Times New Roman"/>
        <family val="1"/>
      </rPr>
      <t>_975_</t>
    </r>
  </si>
</sst>
</file>

<file path=xl/styles.xml><?xml version="1.0" encoding="utf-8"?>
<styleSheet xmlns="http://schemas.openxmlformats.org/spreadsheetml/2006/main">
  <numFmts count="3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s>
  <fonts count="41">
    <font>
      <sz val="11"/>
      <color theme="1"/>
      <name val="Calibri"/>
      <family val="2"/>
    </font>
    <font>
      <sz val="11"/>
      <color indexed="8"/>
      <name val="Calibri"/>
      <family val="2"/>
    </font>
    <font>
      <sz val="12"/>
      <color indexed="8"/>
      <name val="Times New Roman"/>
      <family val="1"/>
    </font>
    <font>
      <sz val="11"/>
      <color indexed="8"/>
      <name val="Times New Roman"/>
      <family val="1"/>
    </font>
    <font>
      <sz val="8"/>
      <color indexed="8"/>
      <name val="Times New Roman"/>
      <family val="1"/>
    </font>
    <font>
      <sz val="10"/>
      <color indexed="8"/>
      <name val="Times New Roman"/>
      <family val="1"/>
    </font>
    <font>
      <b/>
      <sz val="12"/>
      <color indexed="8"/>
      <name val="Times New Roman"/>
      <family val="1"/>
    </font>
    <font>
      <sz val="8"/>
      <name val="Calibri"/>
      <family val="2"/>
    </font>
    <font>
      <u val="single"/>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color indexed="63"/>
      </left>
      <right style="thin"/>
      <top style="thin"/>
      <bottom style="thin"/>
    </border>
    <border>
      <left>
        <color indexed="63"/>
      </left>
      <right style="thin">
        <color indexed="8"/>
      </right>
      <top style="thin">
        <color indexed="8"/>
      </top>
      <bottom style="thin">
        <color indexed="8"/>
      </bottom>
    </border>
    <border>
      <left style="thin"/>
      <right>
        <color indexed="63"/>
      </right>
      <top style="thin"/>
      <bottom style="thin"/>
    </border>
    <border>
      <left style="thin">
        <color indexed="8"/>
      </left>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0" fillId="32" borderId="0" applyNumberFormat="0" applyBorder="0" applyAlignment="0" applyProtection="0"/>
  </cellStyleXfs>
  <cellXfs count="80">
    <xf numFmtId="0" fontId="0" fillId="0" borderId="0" xfId="0" applyFont="1" applyAlignment="1">
      <alignment/>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xf>
    <xf numFmtId="0" fontId="3" fillId="0" borderId="0" xfId="0" applyFont="1" applyAlignment="1">
      <alignment/>
    </xf>
    <xf numFmtId="0" fontId="3" fillId="0" borderId="0" xfId="0" applyFont="1" applyAlignment="1">
      <alignment vertical="center" wrapText="1"/>
    </xf>
    <xf numFmtId="0" fontId="4" fillId="0" borderId="0" xfId="0" applyFont="1" applyAlignment="1">
      <alignment horizontal="center" vertical="top" wrapText="1"/>
    </xf>
    <xf numFmtId="0" fontId="4"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3" fillId="0" borderId="0" xfId="0" applyFont="1" applyBorder="1" applyAlignment="1">
      <alignment/>
    </xf>
    <xf numFmtId="0" fontId="2" fillId="0" borderId="11" xfId="0" applyFont="1" applyBorder="1" applyAlignment="1">
      <alignment vertical="center" wrapText="1"/>
    </xf>
    <xf numFmtId="49" fontId="2" fillId="0" borderId="11"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184" fontId="2"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185"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0" fontId="2" fillId="0" borderId="0" xfId="0" applyFont="1" applyAlignment="1">
      <alignment horizontal="left" vertical="center" wrapText="1"/>
    </xf>
    <xf numFmtId="0" fontId="2" fillId="0" borderId="12" xfId="0" applyFont="1" applyBorder="1" applyAlignment="1">
      <alignment vertical="top" wrapText="1"/>
    </xf>
    <xf numFmtId="0" fontId="2" fillId="0" borderId="12" xfId="0" applyFont="1" applyBorder="1" applyAlignment="1">
      <alignment horizontal="center" vertical="top"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vertical="top" wrapText="1"/>
    </xf>
    <xf numFmtId="0" fontId="6" fillId="0" borderId="0" xfId="0" applyFont="1" applyAlignment="1">
      <alignment/>
    </xf>
    <xf numFmtId="184" fontId="2" fillId="0" borderId="12" xfId="0" applyNumberFormat="1" applyFont="1" applyBorder="1" applyAlignment="1">
      <alignment horizontal="center"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top" wrapText="1"/>
    </xf>
    <xf numFmtId="184" fontId="2" fillId="0" borderId="13" xfId="0" applyNumberFormat="1" applyFont="1" applyBorder="1" applyAlignment="1">
      <alignment horizontal="center" vertical="center" wrapText="1"/>
    </xf>
    <xf numFmtId="184" fontId="2" fillId="0" borderId="10" xfId="0" applyNumberFormat="1" applyFont="1" applyBorder="1" applyAlignment="1">
      <alignment horizontal="center" vertical="center" wrapText="1"/>
    </xf>
    <xf numFmtId="4"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vertical="center" wrapText="1"/>
    </xf>
    <xf numFmtId="0" fontId="2" fillId="0" borderId="14" xfId="0" applyFont="1" applyBorder="1" applyAlignment="1">
      <alignment horizontal="center" vertical="center" wrapText="1"/>
    </xf>
    <xf numFmtId="4" fontId="2" fillId="0" borderId="14" xfId="0" applyNumberFormat="1" applyFont="1" applyBorder="1" applyAlignment="1">
      <alignment horizontal="center" vertical="center" wrapText="1"/>
    </xf>
    <xf numFmtId="0" fontId="2" fillId="0" borderId="10" xfId="0" applyFont="1" applyBorder="1" applyAlignment="1">
      <alignment horizontal="justify" vertical="top" wrapText="1"/>
    </xf>
    <xf numFmtId="0" fontId="2" fillId="0" borderId="15" xfId="0" applyFont="1" applyBorder="1" applyAlignment="1">
      <alignment horizontal="center" vertical="center" wrapText="1"/>
    </xf>
    <xf numFmtId="0" fontId="2" fillId="0" borderId="16" xfId="0" applyFont="1" applyBorder="1" applyAlignment="1">
      <alignment horizontal="left" vertical="center" wrapText="1"/>
    </xf>
    <xf numFmtId="0" fontId="2" fillId="0" borderId="15" xfId="0" applyFont="1" applyBorder="1" applyAlignment="1">
      <alignment vertical="center" wrapText="1"/>
    </xf>
    <xf numFmtId="0" fontId="3" fillId="0" borderId="10" xfId="0" applyFont="1" applyBorder="1" applyAlignment="1">
      <alignment/>
    </xf>
    <xf numFmtId="0" fontId="3" fillId="0" borderId="10"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center" vertical="top" wrapText="1"/>
    </xf>
    <xf numFmtId="4" fontId="2" fillId="0" borderId="10" xfId="0" applyNumberFormat="1" applyFont="1" applyBorder="1" applyAlignment="1">
      <alignment horizontal="center" vertical="center" wrapText="1"/>
    </xf>
    <xf numFmtId="0" fontId="3" fillId="0" borderId="0" xfId="0" applyFont="1" applyAlignment="1" quotePrefix="1">
      <alignment/>
    </xf>
    <xf numFmtId="0" fontId="2" fillId="0" borderId="0" xfId="0" applyFont="1" applyBorder="1" applyAlignment="1">
      <alignment horizontal="center" vertical="center" wrapText="1"/>
    </xf>
    <xf numFmtId="184" fontId="2" fillId="0" borderId="0" xfId="0" applyNumberFormat="1" applyFont="1" applyBorder="1" applyAlignment="1">
      <alignment horizontal="center" vertical="center" wrapText="1"/>
    </xf>
    <xf numFmtId="0" fontId="2" fillId="0" borderId="12" xfId="0" applyFont="1" applyBorder="1" applyAlignment="1">
      <alignment vertical="top" wrapText="1"/>
    </xf>
    <xf numFmtId="0" fontId="2" fillId="0" borderId="12" xfId="0" applyFont="1" applyBorder="1" applyAlignment="1">
      <alignment vertical="center" wrapText="1"/>
    </xf>
    <xf numFmtId="0" fontId="2" fillId="0" borderId="0" xfId="0" applyFont="1" applyBorder="1" applyAlignment="1">
      <alignment vertical="top" wrapText="1"/>
    </xf>
    <xf numFmtId="0" fontId="2" fillId="0" borderId="17" xfId="0" applyFont="1" applyBorder="1" applyAlignment="1">
      <alignment horizontal="center" vertical="center" wrapText="1"/>
    </xf>
    <xf numFmtId="0" fontId="2" fillId="0" borderId="15" xfId="0" applyFont="1" applyBorder="1" applyAlignment="1">
      <alignment horizontal="center" vertical="center" wrapText="1"/>
    </xf>
    <xf numFmtId="4" fontId="2" fillId="0" borderId="17" xfId="0" applyNumberFormat="1" applyFont="1" applyBorder="1" applyAlignment="1">
      <alignment horizontal="center" vertical="center" wrapText="1"/>
    </xf>
    <xf numFmtId="4" fontId="2" fillId="0" borderId="15" xfId="0" applyNumberFormat="1" applyFont="1" applyBorder="1" applyAlignment="1">
      <alignment horizontal="center" vertical="center" wrapText="1"/>
    </xf>
    <xf numFmtId="184" fontId="2" fillId="0" borderId="17" xfId="0" applyNumberFormat="1" applyFont="1" applyBorder="1" applyAlignment="1">
      <alignment horizontal="center" vertical="center" wrapText="1"/>
    </xf>
    <xf numFmtId="184" fontId="2" fillId="0" borderId="15" xfId="0" applyNumberFormat="1" applyFont="1" applyBorder="1" applyAlignment="1">
      <alignment horizontal="center" vertical="center" wrapText="1"/>
    </xf>
    <xf numFmtId="4" fontId="2" fillId="0" borderId="18" xfId="0" applyNumberFormat="1" applyFont="1" applyBorder="1" applyAlignment="1">
      <alignment horizontal="center" vertical="center"/>
    </xf>
    <xf numFmtId="0" fontId="0" fillId="0" borderId="15" xfId="0" applyBorder="1" applyAlignment="1">
      <alignment horizontal="center" vertical="center"/>
    </xf>
    <xf numFmtId="184" fontId="2" fillId="0" borderId="18" xfId="0" applyNumberFormat="1" applyFont="1" applyBorder="1" applyAlignment="1">
      <alignment horizontal="center" vertical="center" wrapText="1"/>
    </xf>
    <xf numFmtId="0" fontId="2" fillId="0" borderId="0" xfId="0" applyFont="1" applyAlignment="1">
      <alignment horizontal="left" vertical="center" wrapText="1"/>
    </xf>
    <xf numFmtId="0" fontId="0" fillId="0" borderId="0" xfId="0" applyAlignment="1">
      <alignment vertical="center" wrapText="1"/>
    </xf>
    <xf numFmtId="0" fontId="6" fillId="0" borderId="17" xfId="0" applyFont="1" applyBorder="1" applyAlignment="1">
      <alignment vertical="center" wrapText="1"/>
    </xf>
    <xf numFmtId="0" fontId="0" fillId="0" borderId="19" xfId="0" applyBorder="1" applyAlignment="1">
      <alignment vertical="center" wrapText="1"/>
    </xf>
    <xf numFmtId="0" fontId="0" fillId="0" borderId="15" xfId="0" applyBorder="1" applyAlignment="1">
      <alignment vertical="center" wrapText="1"/>
    </xf>
    <xf numFmtId="0" fontId="2"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9" xfId="0" applyFont="1" applyBorder="1" applyAlignment="1">
      <alignment horizontal="left" vertical="center" wrapText="1"/>
    </xf>
    <xf numFmtId="0" fontId="6" fillId="0" borderId="15" xfId="0" applyFont="1" applyBorder="1" applyAlignment="1">
      <alignment horizontal="left"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vertical="center"/>
    </xf>
    <xf numFmtId="0" fontId="2" fillId="0" borderId="0" xfId="0" applyFont="1" applyAlignment="1">
      <alignment horizontal="center" wrapText="1"/>
    </xf>
    <xf numFmtId="0" fontId="5" fillId="0" borderId="11" xfId="0" applyFont="1" applyBorder="1" applyAlignment="1">
      <alignment horizontal="center"/>
    </xf>
    <xf numFmtId="0" fontId="4" fillId="0" borderId="20" xfId="0" applyFont="1" applyBorder="1" applyAlignment="1">
      <alignment horizontal="center" vertical="top" wrapText="1"/>
    </xf>
    <xf numFmtId="0" fontId="4" fillId="0" borderId="0" xfId="0" applyFont="1" applyAlignment="1">
      <alignment horizontal="center" vertical="top" wrapText="1"/>
    </xf>
    <xf numFmtId="0" fontId="2" fillId="0" borderId="11" xfId="0" applyFont="1" applyBorder="1" applyAlignment="1">
      <alignment horizontal="left" vertical="center" wrapText="1"/>
    </xf>
    <xf numFmtId="0" fontId="3" fillId="0" borderId="11" xfId="0" applyFont="1" applyBorder="1" applyAlignment="1">
      <alignment horizontal="center"/>
    </xf>
    <xf numFmtId="0" fontId="0" fillId="0" borderId="0" xfId="0" applyAlignment="1">
      <alignment/>
    </xf>
    <xf numFmtId="0" fontId="6" fillId="0" borderId="0" xfId="0" applyFont="1" applyAlignment="1">
      <alignment horizontal="justify"/>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23"/>
  <sheetViews>
    <sheetView tabSelected="1" zoomScalePageLayoutView="0" workbookViewId="0" topLeftCell="A1">
      <selection activeCell="A8" sqref="A8:G8"/>
    </sheetView>
  </sheetViews>
  <sheetFormatPr defaultColWidth="21.57421875" defaultRowHeight="15"/>
  <cols>
    <col min="1" max="1" width="6.57421875" style="4" customWidth="1"/>
    <col min="2" max="16384" width="21.57421875" style="4" customWidth="1"/>
  </cols>
  <sheetData>
    <row r="1" spans="1:7" ht="15.75">
      <c r="A1" s="1"/>
      <c r="E1" s="69" t="s">
        <v>0</v>
      </c>
      <c r="F1" s="78"/>
      <c r="G1" s="78"/>
    </row>
    <row r="2" spans="1:7" ht="15.75">
      <c r="A2" s="1"/>
      <c r="E2" s="72" t="s">
        <v>91</v>
      </c>
      <c r="F2" s="72"/>
      <c r="G2" s="72"/>
    </row>
    <row r="3" spans="1:7" ht="15.75">
      <c r="A3" s="1"/>
      <c r="B3" s="1"/>
      <c r="E3" s="73" t="s">
        <v>38</v>
      </c>
      <c r="F3" s="73"/>
      <c r="G3" s="73"/>
    </row>
    <row r="4" spans="1:7" ht="15" customHeight="1">
      <c r="A4" s="1"/>
      <c r="E4" s="74" t="s">
        <v>1</v>
      </c>
      <c r="F4" s="74"/>
      <c r="G4" s="74"/>
    </row>
    <row r="5" spans="1:7" ht="15.75">
      <c r="A5" s="1"/>
      <c r="E5" s="69" t="s">
        <v>130</v>
      </c>
      <c r="F5" s="69"/>
      <c r="G5" s="69"/>
    </row>
    <row r="8" spans="1:7" ht="15.75">
      <c r="A8" s="71" t="s">
        <v>2</v>
      </c>
      <c r="B8" s="71"/>
      <c r="C8" s="71"/>
      <c r="D8" s="71"/>
      <c r="E8" s="71"/>
      <c r="F8" s="71"/>
      <c r="G8" s="71"/>
    </row>
    <row r="9" spans="1:7" ht="15.75">
      <c r="A9" s="71" t="s">
        <v>92</v>
      </c>
      <c r="B9" s="71"/>
      <c r="C9" s="71"/>
      <c r="D9" s="71"/>
      <c r="E9" s="71"/>
      <c r="F9" s="71"/>
      <c r="G9" s="71"/>
    </row>
    <row r="12" spans="1:7" ht="15.75">
      <c r="A12" s="69" t="s">
        <v>3</v>
      </c>
      <c r="B12" s="12" t="s">
        <v>103</v>
      </c>
      <c r="C12" s="69"/>
      <c r="D12" s="76" t="s">
        <v>38</v>
      </c>
      <c r="E12" s="76"/>
      <c r="F12" s="76"/>
      <c r="G12" s="76"/>
    </row>
    <row r="13" spans="1:7" ht="15">
      <c r="A13" s="69"/>
      <c r="B13" s="6" t="s">
        <v>4</v>
      </c>
      <c r="C13" s="69"/>
      <c r="D13" s="75" t="s">
        <v>36</v>
      </c>
      <c r="E13" s="75"/>
      <c r="F13" s="75"/>
      <c r="G13" s="75"/>
    </row>
    <row r="14" spans="1:7" ht="15.75">
      <c r="A14" s="69" t="s">
        <v>5</v>
      </c>
      <c r="B14" s="12" t="s">
        <v>104</v>
      </c>
      <c r="C14" s="69"/>
      <c r="D14" s="76" t="s">
        <v>38</v>
      </c>
      <c r="E14" s="76"/>
      <c r="F14" s="76"/>
      <c r="G14" s="76"/>
    </row>
    <row r="15" spans="1:7" ht="15">
      <c r="A15" s="69"/>
      <c r="B15" s="6" t="s">
        <v>4</v>
      </c>
      <c r="C15" s="69"/>
      <c r="D15" s="74" t="s">
        <v>35</v>
      </c>
      <c r="E15" s="74"/>
      <c r="F15" s="74"/>
      <c r="G15" s="74"/>
    </row>
    <row r="16" spans="1:7" ht="15.75">
      <c r="A16" s="69" t="s">
        <v>6</v>
      </c>
      <c r="B16" s="12" t="s">
        <v>51</v>
      </c>
      <c r="C16" s="12" t="s">
        <v>52</v>
      </c>
      <c r="D16" s="76" t="s">
        <v>53</v>
      </c>
      <c r="E16" s="76"/>
      <c r="F16" s="76"/>
      <c r="G16" s="76"/>
    </row>
    <row r="17" spans="1:7" ht="15">
      <c r="A17" s="69"/>
      <c r="B17" s="7" t="s">
        <v>4</v>
      </c>
      <c r="C17" s="7" t="s">
        <v>7</v>
      </c>
      <c r="D17" s="75" t="s">
        <v>37</v>
      </c>
      <c r="E17" s="75"/>
      <c r="F17" s="75"/>
      <c r="G17" s="75"/>
    </row>
    <row r="18" spans="1:7" ht="42" customHeight="1">
      <c r="A18" s="2" t="s">
        <v>8</v>
      </c>
      <c r="B18" s="59" t="s">
        <v>117</v>
      </c>
      <c r="C18" s="59"/>
      <c r="D18" s="59"/>
      <c r="E18" s="59"/>
      <c r="F18" s="59"/>
      <c r="G18" s="59"/>
    </row>
    <row r="19" spans="1:7" ht="102" customHeight="1">
      <c r="A19" s="2" t="s">
        <v>9</v>
      </c>
      <c r="B19" s="59" t="s">
        <v>129</v>
      </c>
      <c r="C19" s="59"/>
      <c r="D19" s="59"/>
      <c r="E19" s="59"/>
      <c r="F19" s="59"/>
      <c r="G19" s="59"/>
    </row>
    <row r="20" spans="1:7" ht="21" customHeight="1">
      <c r="A20" s="2" t="s">
        <v>10</v>
      </c>
      <c r="B20" s="3" t="s">
        <v>78</v>
      </c>
      <c r="C20" s="18"/>
      <c r="D20" s="18"/>
      <c r="E20" s="18"/>
      <c r="F20" s="18"/>
      <c r="G20" s="18"/>
    </row>
    <row r="21" spans="1:7" ht="20.25" customHeight="1">
      <c r="A21" s="8" t="s">
        <v>108</v>
      </c>
      <c r="B21" s="68" t="s">
        <v>79</v>
      </c>
      <c r="C21" s="68"/>
      <c r="D21" s="68"/>
      <c r="E21" s="68"/>
      <c r="F21" s="68"/>
      <c r="G21" s="68"/>
    </row>
    <row r="22" spans="1:7" ht="20.25" customHeight="1">
      <c r="A22" s="8" t="s">
        <v>3</v>
      </c>
      <c r="B22" s="64" t="s">
        <v>80</v>
      </c>
      <c r="C22" s="64"/>
      <c r="D22" s="64"/>
      <c r="E22" s="64"/>
      <c r="F22" s="64"/>
      <c r="G22" s="64"/>
    </row>
    <row r="23" spans="1:7" ht="21.75" customHeight="1">
      <c r="A23" s="8" t="s">
        <v>5</v>
      </c>
      <c r="B23" s="64" t="s">
        <v>81</v>
      </c>
      <c r="C23" s="64"/>
      <c r="D23" s="64"/>
      <c r="E23" s="64"/>
      <c r="F23" s="64"/>
      <c r="G23" s="64"/>
    </row>
    <row r="24" spans="1:7" ht="41.25" customHeight="1">
      <c r="A24" s="8" t="s">
        <v>6</v>
      </c>
      <c r="B24" s="64" t="s">
        <v>82</v>
      </c>
      <c r="C24" s="64"/>
      <c r="D24" s="64"/>
      <c r="E24" s="64"/>
      <c r="F24" s="64"/>
      <c r="G24" s="64"/>
    </row>
    <row r="25" spans="1:7" ht="20.25" customHeight="1">
      <c r="A25" s="8" t="s">
        <v>8</v>
      </c>
      <c r="B25" s="64" t="s">
        <v>83</v>
      </c>
      <c r="C25" s="64"/>
      <c r="D25" s="64"/>
      <c r="E25" s="64"/>
      <c r="F25" s="64"/>
      <c r="G25" s="64"/>
    </row>
    <row r="26" spans="1:7" ht="20.25" customHeight="1">
      <c r="A26" s="21"/>
      <c r="B26" s="22"/>
      <c r="C26" s="22"/>
      <c r="D26" s="22"/>
      <c r="E26" s="22"/>
      <c r="F26" s="22"/>
      <c r="G26" s="22"/>
    </row>
    <row r="27" spans="1:7" ht="63.75" customHeight="1">
      <c r="A27" s="2" t="s">
        <v>11</v>
      </c>
      <c r="B27" s="59" t="s">
        <v>126</v>
      </c>
      <c r="C27" s="59"/>
      <c r="D27" s="59"/>
      <c r="E27" s="59"/>
      <c r="F27" s="59"/>
      <c r="G27" s="59"/>
    </row>
    <row r="28" spans="1:7" ht="20.25" customHeight="1">
      <c r="A28" s="2"/>
      <c r="B28" s="18"/>
      <c r="C28" s="18"/>
      <c r="D28" s="18"/>
      <c r="E28" s="18"/>
      <c r="F28" s="18"/>
      <c r="G28" s="18"/>
    </row>
    <row r="29" spans="1:4" ht="31.5" customHeight="1">
      <c r="A29" s="2" t="s">
        <v>14</v>
      </c>
      <c r="B29" s="70" t="s">
        <v>12</v>
      </c>
      <c r="C29" s="70"/>
      <c r="D29" s="70"/>
    </row>
    <row r="30" ht="15.75" customHeight="1">
      <c r="A30" s="3"/>
    </row>
    <row r="31" spans="1:7" ht="36" customHeight="1">
      <c r="A31" s="8" t="s">
        <v>108</v>
      </c>
      <c r="B31" s="68" t="s">
        <v>13</v>
      </c>
      <c r="C31" s="68"/>
      <c r="D31" s="68"/>
      <c r="E31" s="68"/>
      <c r="F31" s="68"/>
      <c r="G31" s="68"/>
    </row>
    <row r="32" spans="1:7" ht="15.75">
      <c r="A32" s="8" t="s">
        <v>3</v>
      </c>
      <c r="B32" s="64" t="s">
        <v>99</v>
      </c>
      <c r="C32" s="64"/>
      <c r="D32" s="64"/>
      <c r="E32" s="64"/>
      <c r="F32" s="64"/>
      <c r="G32" s="64"/>
    </row>
    <row r="33" spans="1:7" ht="15.75">
      <c r="A33" s="8" t="s">
        <v>5</v>
      </c>
      <c r="B33" s="64" t="s">
        <v>100</v>
      </c>
      <c r="C33" s="64"/>
      <c r="D33" s="64"/>
      <c r="E33" s="64"/>
      <c r="F33" s="64"/>
      <c r="G33" s="64"/>
    </row>
    <row r="34" spans="1:7" ht="21.75" customHeight="1">
      <c r="A34" s="8" t="s">
        <v>6</v>
      </c>
      <c r="B34" s="64" t="s">
        <v>101</v>
      </c>
      <c r="C34" s="64"/>
      <c r="D34" s="64"/>
      <c r="E34" s="64"/>
      <c r="F34" s="64"/>
      <c r="G34" s="64"/>
    </row>
    <row r="35" spans="1:7" ht="31.5" customHeight="1">
      <c r="A35" s="8" t="s">
        <v>8</v>
      </c>
      <c r="B35" s="64" t="s">
        <v>56</v>
      </c>
      <c r="C35" s="64"/>
      <c r="D35" s="64"/>
      <c r="E35" s="64"/>
      <c r="F35" s="64"/>
      <c r="G35" s="64"/>
    </row>
    <row r="36" spans="1:7" ht="20.25" customHeight="1">
      <c r="A36" s="8" t="s">
        <v>9</v>
      </c>
      <c r="B36" s="64" t="s">
        <v>102</v>
      </c>
      <c r="C36" s="64"/>
      <c r="D36" s="64"/>
      <c r="E36" s="64"/>
      <c r="F36" s="64"/>
      <c r="G36" s="64"/>
    </row>
    <row r="37" spans="1:7" ht="20.25" customHeight="1">
      <c r="A37" s="8" t="s">
        <v>10</v>
      </c>
      <c r="B37" s="64" t="s">
        <v>118</v>
      </c>
      <c r="C37" s="64"/>
      <c r="D37" s="64"/>
      <c r="E37" s="64"/>
      <c r="F37" s="64"/>
      <c r="G37" s="64"/>
    </row>
    <row r="38" ht="15.75">
      <c r="A38" s="3"/>
    </row>
    <row r="39" spans="1:7" ht="15.75">
      <c r="A39" s="69" t="s">
        <v>20</v>
      </c>
      <c r="B39" s="59" t="s">
        <v>15</v>
      </c>
      <c r="C39" s="59"/>
      <c r="D39" s="59"/>
      <c r="E39" s="59"/>
      <c r="F39" s="59"/>
      <c r="G39" s="59"/>
    </row>
    <row r="40" spans="1:6" ht="15.75">
      <c r="A40" s="69"/>
      <c r="B40" s="1"/>
      <c r="F40" s="4" t="s">
        <v>107</v>
      </c>
    </row>
    <row r="41" ht="15.75">
      <c r="A41" s="3"/>
    </row>
    <row r="42" spans="1:6" ht="47.25">
      <c r="A42" s="8" t="s">
        <v>108</v>
      </c>
      <c r="B42" s="8" t="s">
        <v>16</v>
      </c>
      <c r="C42" s="8" t="s">
        <v>17</v>
      </c>
      <c r="D42" s="50" t="s">
        <v>18</v>
      </c>
      <c r="E42" s="51"/>
      <c r="F42" s="8" t="s">
        <v>19</v>
      </c>
    </row>
    <row r="43" spans="1:6" ht="15.75">
      <c r="A43" s="8">
        <v>1</v>
      </c>
      <c r="B43" s="8">
        <v>2</v>
      </c>
      <c r="C43" s="8">
        <v>3</v>
      </c>
      <c r="D43" s="50">
        <v>4</v>
      </c>
      <c r="E43" s="51"/>
      <c r="F43" s="8">
        <v>5</v>
      </c>
    </row>
    <row r="44" spans="1:6" ht="182.25" customHeight="1">
      <c r="A44" s="8" t="s">
        <v>3</v>
      </c>
      <c r="B44" s="26" t="s">
        <v>57</v>
      </c>
      <c r="C44" s="25">
        <v>22400</v>
      </c>
      <c r="D44" s="58">
        <v>0</v>
      </c>
      <c r="E44" s="55"/>
      <c r="F44" s="14">
        <f aca="true" t="shared" si="0" ref="F44:F49">C44+D44</f>
        <v>22400</v>
      </c>
    </row>
    <row r="45" spans="1:6" ht="126">
      <c r="A45" s="8" t="s">
        <v>5</v>
      </c>
      <c r="B45" s="26" t="s">
        <v>58</v>
      </c>
      <c r="C45" s="25">
        <v>25800</v>
      </c>
      <c r="D45" s="58">
        <v>0</v>
      </c>
      <c r="E45" s="55"/>
      <c r="F45" s="14">
        <f t="shared" si="0"/>
        <v>25800</v>
      </c>
    </row>
    <row r="46" spans="1:6" ht="63">
      <c r="A46" s="33" t="s">
        <v>6</v>
      </c>
      <c r="B46" s="27" t="s">
        <v>59</v>
      </c>
      <c r="C46" s="28">
        <v>0</v>
      </c>
      <c r="D46" s="56">
        <f>15219100.73-14947418</f>
        <v>271682.73000000045</v>
      </c>
      <c r="E46" s="57"/>
      <c r="F46" s="34">
        <f t="shared" si="0"/>
        <v>271682.73000000045</v>
      </c>
    </row>
    <row r="47" spans="1:6" ht="362.25">
      <c r="A47" s="8" t="s">
        <v>8</v>
      </c>
      <c r="B47" s="35" t="s">
        <v>60</v>
      </c>
      <c r="C47" s="43">
        <f>4200000-756034-1434150-538126.8-302980-455418.81-32580+2100000-60000-571200-118200-35000-244000-15000-319985</f>
        <v>1417325.3899999997</v>
      </c>
      <c r="D47" s="54">
        <v>0</v>
      </c>
      <c r="E47" s="55"/>
      <c r="F47" s="14">
        <f t="shared" si="0"/>
        <v>1417325.3899999997</v>
      </c>
    </row>
    <row r="48" spans="1:6" ht="157.5">
      <c r="A48" s="8" t="s">
        <v>9</v>
      </c>
      <c r="B48" s="9" t="s">
        <v>84</v>
      </c>
      <c r="C48" s="29">
        <f>575200+310000</f>
        <v>885200</v>
      </c>
      <c r="D48" s="54">
        <v>0</v>
      </c>
      <c r="E48" s="55"/>
      <c r="F48" s="14">
        <f t="shared" si="0"/>
        <v>885200</v>
      </c>
    </row>
    <row r="49" spans="1:6" ht="126">
      <c r="A49" s="8" t="s">
        <v>10</v>
      </c>
      <c r="B49" s="9" t="s">
        <v>125</v>
      </c>
      <c r="C49" s="29">
        <v>496300</v>
      </c>
      <c r="D49" s="54">
        <v>0</v>
      </c>
      <c r="E49" s="55"/>
      <c r="F49" s="14">
        <f t="shared" si="0"/>
        <v>496300</v>
      </c>
    </row>
    <row r="50" spans="1:6" ht="15.75">
      <c r="A50" s="68" t="s">
        <v>19</v>
      </c>
      <c r="B50" s="68"/>
      <c r="C50" s="13">
        <f>SUM(C44:C49)</f>
        <v>2847025.3899999997</v>
      </c>
      <c r="D50" s="52">
        <f>SUM(D44:D48)</f>
        <v>271682.73000000045</v>
      </c>
      <c r="E50" s="53"/>
      <c r="F50" s="13">
        <f>SUM(F44:F49)</f>
        <v>3118708.12</v>
      </c>
    </row>
    <row r="51" ht="15.75">
      <c r="A51" s="3"/>
    </row>
    <row r="52" spans="1:7" ht="15.75">
      <c r="A52" s="69" t="s">
        <v>23</v>
      </c>
      <c r="B52" s="59" t="s">
        <v>21</v>
      </c>
      <c r="C52" s="59"/>
      <c r="D52" s="59"/>
      <c r="E52" s="59"/>
      <c r="F52" s="59"/>
      <c r="G52" s="59"/>
    </row>
    <row r="53" spans="1:5" ht="15.75">
      <c r="A53" s="69"/>
      <c r="B53" s="1"/>
      <c r="E53" s="4" t="s">
        <v>107</v>
      </c>
    </row>
    <row r="54" ht="15.75">
      <c r="A54" s="3"/>
    </row>
    <row r="55" ht="15.75">
      <c r="A55" s="3"/>
    </row>
    <row r="56" spans="1:5" ht="63">
      <c r="A56" s="8" t="s">
        <v>108</v>
      </c>
      <c r="B56" s="36" t="s">
        <v>22</v>
      </c>
      <c r="C56" s="8" t="s">
        <v>17</v>
      </c>
      <c r="D56" s="8" t="s">
        <v>18</v>
      </c>
      <c r="E56" s="8" t="s">
        <v>19</v>
      </c>
    </row>
    <row r="57" spans="1:5" ht="15.75">
      <c r="A57" s="40">
        <v>1</v>
      </c>
      <c r="B57" s="36">
        <v>2</v>
      </c>
      <c r="C57" s="8">
        <v>3</v>
      </c>
      <c r="D57" s="8">
        <v>4</v>
      </c>
      <c r="E57" s="8">
        <v>5</v>
      </c>
    </row>
    <row r="58" spans="1:5" ht="63">
      <c r="A58" s="40" t="s">
        <v>3</v>
      </c>
      <c r="B58" s="37" t="s">
        <v>106</v>
      </c>
      <c r="C58" s="30">
        <v>48200</v>
      </c>
      <c r="D58" s="30">
        <f>15219100.73-14947418</f>
        <v>271682.73000000045</v>
      </c>
      <c r="E58" s="13">
        <f>C58+D58</f>
        <v>319882.73000000045</v>
      </c>
    </row>
    <row r="59" spans="1:5" ht="157.5">
      <c r="A59" s="40" t="s">
        <v>5</v>
      </c>
      <c r="B59" s="37" t="s">
        <v>111</v>
      </c>
      <c r="C59" s="30">
        <f>4200000-756034+575200-1434150-538126.8-302980+2100000-455418.81-32580+310000-60000-571200-118200-35000-244000-15000-319985+496300</f>
        <v>2798825.39</v>
      </c>
      <c r="D59" s="30">
        <v>0</v>
      </c>
      <c r="E59" s="13">
        <f>C59+D59</f>
        <v>2798825.39</v>
      </c>
    </row>
    <row r="60" spans="1:5" ht="15.75">
      <c r="A60" s="39"/>
      <c r="B60" s="38" t="s">
        <v>19</v>
      </c>
      <c r="C60" s="13">
        <f>SUM(C58:C59)</f>
        <v>2847025.39</v>
      </c>
      <c r="D60" s="13">
        <f>SUM(D58:D59)</f>
        <v>271682.73000000045</v>
      </c>
      <c r="E60" s="13">
        <f>SUM(E58:E59)</f>
        <v>3118708.1200000006</v>
      </c>
    </row>
    <row r="61" ht="15.75">
      <c r="A61" s="3"/>
    </row>
    <row r="62" spans="1:7" ht="15.75">
      <c r="A62" s="2" t="s">
        <v>85</v>
      </c>
      <c r="B62" s="59" t="s">
        <v>24</v>
      </c>
      <c r="C62" s="59"/>
      <c r="D62" s="59"/>
      <c r="E62" s="59"/>
      <c r="F62" s="59"/>
      <c r="G62" s="59"/>
    </row>
    <row r="63" ht="15.75">
      <c r="A63" s="3"/>
    </row>
    <row r="64" ht="15.75">
      <c r="A64" s="3"/>
    </row>
    <row r="65" spans="1:7" ht="46.5" customHeight="1">
      <c r="A65" s="8" t="s">
        <v>108</v>
      </c>
      <c r="B65" s="8" t="s">
        <v>25</v>
      </c>
      <c r="C65" s="8" t="s">
        <v>26</v>
      </c>
      <c r="D65" s="8" t="s">
        <v>27</v>
      </c>
      <c r="E65" s="8" t="s">
        <v>17</v>
      </c>
      <c r="F65" s="8" t="s">
        <v>18</v>
      </c>
      <c r="G65" s="8" t="s">
        <v>19</v>
      </c>
    </row>
    <row r="66" spans="1:7" ht="15.75">
      <c r="A66" s="8">
        <v>1</v>
      </c>
      <c r="B66" s="8">
        <v>2</v>
      </c>
      <c r="C66" s="8">
        <v>3</v>
      </c>
      <c r="D66" s="8">
        <v>4</v>
      </c>
      <c r="E66" s="8">
        <v>5</v>
      </c>
      <c r="F66" s="8">
        <v>6</v>
      </c>
      <c r="G66" s="8">
        <v>7</v>
      </c>
    </row>
    <row r="67" spans="1:7" ht="15.75">
      <c r="A67" s="15" t="s">
        <v>3</v>
      </c>
      <c r="B67" s="65" t="s">
        <v>54</v>
      </c>
      <c r="C67" s="66"/>
      <c r="D67" s="66"/>
      <c r="E67" s="66"/>
      <c r="F67" s="66"/>
      <c r="G67" s="67"/>
    </row>
    <row r="68" spans="1:7" ht="15.75">
      <c r="A68" s="8">
        <v>1</v>
      </c>
      <c r="B68" s="9" t="s">
        <v>28</v>
      </c>
      <c r="C68" s="8"/>
      <c r="D68" s="8"/>
      <c r="E68" s="8"/>
      <c r="F68" s="8"/>
      <c r="G68" s="8"/>
    </row>
    <row r="69" spans="1:7" ht="126">
      <c r="A69" s="8" t="s">
        <v>39</v>
      </c>
      <c r="B69" s="9" t="s">
        <v>61</v>
      </c>
      <c r="C69" s="8" t="s">
        <v>43</v>
      </c>
      <c r="D69" s="8" t="s">
        <v>44</v>
      </c>
      <c r="E69" s="14">
        <v>22400</v>
      </c>
      <c r="F69" s="14">
        <v>0</v>
      </c>
      <c r="G69" s="14">
        <f>E69+F69</f>
        <v>22400</v>
      </c>
    </row>
    <row r="70" spans="1:7" ht="15.75">
      <c r="A70" s="8">
        <v>2</v>
      </c>
      <c r="B70" s="9" t="s">
        <v>29</v>
      </c>
      <c r="C70" s="8"/>
      <c r="D70" s="8"/>
      <c r="E70" s="8"/>
      <c r="F70" s="8"/>
      <c r="G70" s="8"/>
    </row>
    <row r="71" spans="1:7" ht="93.75" customHeight="1">
      <c r="A71" s="8" t="s">
        <v>40</v>
      </c>
      <c r="B71" s="32" t="s">
        <v>62</v>
      </c>
      <c r="C71" s="31" t="s">
        <v>45</v>
      </c>
      <c r="D71" s="31" t="s">
        <v>63</v>
      </c>
      <c r="E71" s="8">
        <v>24</v>
      </c>
      <c r="F71" s="8">
        <v>0</v>
      </c>
      <c r="G71" s="8">
        <f>E71+F71</f>
        <v>24</v>
      </c>
    </row>
    <row r="72" spans="1:7" ht="15.75">
      <c r="A72" s="8">
        <v>3</v>
      </c>
      <c r="B72" s="9" t="s">
        <v>30</v>
      </c>
      <c r="C72" s="8"/>
      <c r="D72" s="8"/>
      <c r="E72" s="8"/>
      <c r="F72" s="8"/>
      <c r="G72" s="8"/>
    </row>
    <row r="73" spans="1:7" ht="78.75">
      <c r="A73" s="8" t="s">
        <v>41</v>
      </c>
      <c r="B73" s="19" t="s">
        <v>64</v>
      </c>
      <c r="C73" s="31" t="s">
        <v>50</v>
      </c>
      <c r="D73" s="31" t="s">
        <v>46</v>
      </c>
      <c r="E73" s="13">
        <v>933.33</v>
      </c>
      <c r="F73" s="13">
        <v>0</v>
      </c>
      <c r="G73" s="13">
        <f>E73+F73</f>
        <v>933.33</v>
      </c>
    </row>
    <row r="74" spans="1:7" ht="15.75">
      <c r="A74" s="8">
        <v>4</v>
      </c>
      <c r="B74" s="9" t="s">
        <v>31</v>
      </c>
      <c r="C74" s="8"/>
      <c r="D74" s="8"/>
      <c r="E74" s="8"/>
      <c r="F74" s="8"/>
      <c r="G74" s="8"/>
    </row>
    <row r="75" spans="1:7" ht="94.5">
      <c r="A75" s="8" t="s">
        <v>42</v>
      </c>
      <c r="B75" s="19" t="s">
        <v>65</v>
      </c>
      <c r="C75" s="31" t="s">
        <v>47</v>
      </c>
      <c r="D75" s="31" t="s">
        <v>48</v>
      </c>
      <c r="E75" s="16">
        <v>100</v>
      </c>
      <c r="F75" s="16">
        <v>0</v>
      </c>
      <c r="G75" s="16">
        <f>E75+F75</f>
        <v>100</v>
      </c>
    </row>
    <row r="76" spans="1:7" ht="15.75">
      <c r="A76" s="15" t="s">
        <v>5</v>
      </c>
      <c r="B76" s="61" t="s">
        <v>55</v>
      </c>
      <c r="C76" s="62"/>
      <c r="D76" s="62"/>
      <c r="E76" s="62"/>
      <c r="F76" s="62"/>
      <c r="G76" s="63"/>
    </row>
    <row r="77" spans="1:7" ht="15.75">
      <c r="A77" s="8">
        <v>1</v>
      </c>
      <c r="B77" s="9" t="s">
        <v>28</v>
      </c>
      <c r="C77" s="8"/>
      <c r="D77" s="8"/>
      <c r="E77" s="8"/>
      <c r="F77" s="8"/>
      <c r="G77" s="8"/>
    </row>
    <row r="78" spans="1:7" ht="94.5">
      <c r="A78" s="8" t="s">
        <v>39</v>
      </c>
      <c r="B78" s="9" t="s">
        <v>66</v>
      </c>
      <c r="C78" s="8" t="s">
        <v>43</v>
      </c>
      <c r="D78" s="8" t="s">
        <v>44</v>
      </c>
      <c r="E78" s="14">
        <v>25800</v>
      </c>
      <c r="F78" s="14">
        <v>0</v>
      </c>
      <c r="G78" s="14">
        <f>E78+F78</f>
        <v>25800</v>
      </c>
    </row>
    <row r="79" spans="1:7" ht="15.75">
      <c r="A79" s="8">
        <v>2</v>
      </c>
      <c r="B79" s="9" t="s">
        <v>29</v>
      </c>
      <c r="C79" s="8"/>
      <c r="D79" s="8"/>
      <c r="E79" s="8"/>
      <c r="F79" s="8"/>
      <c r="G79" s="8"/>
    </row>
    <row r="80" spans="1:7" ht="191.25" customHeight="1">
      <c r="A80" s="8" t="s">
        <v>40</v>
      </c>
      <c r="B80" s="32" t="s">
        <v>67</v>
      </c>
      <c r="C80" s="31" t="s">
        <v>45</v>
      </c>
      <c r="D80" s="42" t="s">
        <v>112</v>
      </c>
      <c r="E80" s="8">
        <v>8</v>
      </c>
      <c r="F80" s="8">
        <v>0</v>
      </c>
      <c r="G80" s="8">
        <f>E80+F80</f>
        <v>8</v>
      </c>
    </row>
    <row r="81" spans="1:7" ht="15.75">
      <c r="A81" s="8">
        <v>3</v>
      </c>
      <c r="B81" s="9" t="s">
        <v>30</v>
      </c>
      <c r="C81" s="8"/>
      <c r="D81" s="8"/>
      <c r="E81" s="8"/>
      <c r="F81" s="8"/>
      <c r="G81" s="8"/>
    </row>
    <row r="82" spans="1:7" ht="47.25">
      <c r="A82" s="8" t="s">
        <v>41</v>
      </c>
      <c r="B82" s="19" t="s">
        <v>68</v>
      </c>
      <c r="C82" s="31" t="s">
        <v>45</v>
      </c>
      <c r="D82" s="31" t="s">
        <v>69</v>
      </c>
      <c r="E82" s="17">
        <v>8</v>
      </c>
      <c r="F82" s="17">
        <v>0</v>
      </c>
      <c r="G82" s="17">
        <f>E82+F82</f>
        <v>8</v>
      </c>
    </row>
    <row r="83" spans="1:7" ht="15.75">
      <c r="A83" s="8">
        <v>4</v>
      </c>
      <c r="B83" s="9" t="s">
        <v>31</v>
      </c>
      <c r="C83" s="8"/>
      <c r="D83" s="8"/>
      <c r="E83" s="8"/>
      <c r="F83" s="8"/>
      <c r="G83" s="8"/>
    </row>
    <row r="84" spans="1:7" ht="78.75">
      <c r="A84" s="8" t="s">
        <v>42</v>
      </c>
      <c r="B84" s="19" t="s">
        <v>70</v>
      </c>
      <c r="C84" s="31" t="s">
        <v>47</v>
      </c>
      <c r="D84" s="31" t="s">
        <v>48</v>
      </c>
      <c r="E84" s="16">
        <v>100</v>
      </c>
      <c r="F84" s="16">
        <v>0</v>
      </c>
      <c r="G84" s="16">
        <f>E84+F84</f>
        <v>100</v>
      </c>
    </row>
    <row r="85" spans="1:7" ht="24.75" customHeight="1">
      <c r="A85" s="15" t="s">
        <v>6</v>
      </c>
      <c r="B85" s="61" t="s">
        <v>97</v>
      </c>
      <c r="C85" s="62"/>
      <c r="D85" s="62"/>
      <c r="E85" s="62"/>
      <c r="F85" s="62"/>
      <c r="G85" s="63"/>
    </row>
    <row r="86" spans="1:7" ht="15.75">
      <c r="A86" s="8">
        <v>1</v>
      </c>
      <c r="B86" s="9" t="s">
        <v>28</v>
      </c>
      <c r="C86" s="8"/>
      <c r="D86" s="8"/>
      <c r="E86" s="8"/>
      <c r="F86" s="8"/>
      <c r="G86" s="8"/>
    </row>
    <row r="87" spans="1:7" ht="63">
      <c r="A87" s="8" t="s">
        <v>39</v>
      </c>
      <c r="B87" s="9" t="s">
        <v>98</v>
      </c>
      <c r="C87" s="8" t="s">
        <v>43</v>
      </c>
      <c r="D87" s="8" t="s">
        <v>96</v>
      </c>
      <c r="E87" s="13">
        <v>0</v>
      </c>
      <c r="F87" s="13">
        <f>15219100.73-14947418</f>
        <v>271682.73000000045</v>
      </c>
      <c r="G87" s="13">
        <f>E87+F87</f>
        <v>271682.73000000045</v>
      </c>
    </row>
    <row r="88" spans="1:7" ht="36" customHeight="1">
      <c r="A88" s="15" t="s">
        <v>8</v>
      </c>
      <c r="B88" s="61" t="s">
        <v>56</v>
      </c>
      <c r="C88" s="62"/>
      <c r="D88" s="62"/>
      <c r="E88" s="62"/>
      <c r="F88" s="62"/>
      <c r="G88" s="63"/>
    </row>
    <row r="89" spans="1:7" ht="15.75">
      <c r="A89" s="8">
        <v>1</v>
      </c>
      <c r="B89" s="9" t="s">
        <v>28</v>
      </c>
      <c r="C89" s="8"/>
      <c r="D89" s="8"/>
      <c r="E89" s="8"/>
      <c r="F89" s="8"/>
      <c r="G89" s="8"/>
    </row>
    <row r="90" spans="1:7" ht="63">
      <c r="A90" s="8" t="s">
        <v>39</v>
      </c>
      <c r="B90" s="9" t="s">
        <v>71</v>
      </c>
      <c r="C90" s="8" t="s">
        <v>43</v>
      </c>
      <c r="D90" s="8" t="s">
        <v>105</v>
      </c>
      <c r="E90" s="14">
        <f>4200000+20000+2100000</f>
        <v>6320000</v>
      </c>
      <c r="F90" s="14">
        <v>0</v>
      </c>
      <c r="G90" s="14">
        <f>E90+F90</f>
        <v>6320000</v>
      </c>
    </row>
    <row r="91" spans="1:7" ht="63">
      <c r="A91" s="8" t="s">
        <v>72</v>
      </c>
      <c r="B91" s="32" t="s">
        <v>73</v>
      </c>
      <c r="C91" s="31" t="s">
        <v>43</v>
      </c>
      <c r="D91" s="8" t="s">
        <v>116</v>
      </c>
      <c r="E91" s="13">
        <f>4200000+20000-776034-76300-1357850-538126.8-302980+2100000-455418.81-32580-60000-571200-118200-35000-244000-15000-319985</f>
        <v>1417325.3900000001</v>
      </c>
      <c r="F91" s="13">
        <v>0</v>
      </c>
      <c r="G91" s="13">
        <f>E91+F91</f>
        <v>1417325.3900000001</v>
      </c>
    </row>
    <row r="92" spans="1:7" ht="15.75">
      <c r="A92" s="8">
        <v>2</v>
      </c>
      <c r="B92" s="9" t="s">
        <v>29</v>
      </c>
      <c r="C92" s="8"/>
      <c r="D92" s="8"/>
      <c r="E92" s="8"/>
      <c r="F92" s="8"/>
      <c r="G92" s="8"/>
    </row>
    <row r="93" spans="1:7" ht="31.5">
      <c r="A93" s="8" t="s">
        <v>40</v>
      </c>
      <c r="B93" s="19" t="s">
        <v>74</v>
      </c>
      <c r="C93" s="31" t="s">
        <v>49</v>
      </c>
      <c r="D93" s="20" t="s">
        <v>75</v>
      </c>
      <c r="E93" s="8">
        <v>42</v>
      </c>
      <c r="F93" s="8">
        <v>0</v>
      </c>
      <c r="G93" s="8">
        <f>E93+F93</f>
        <v>42</v>
      </c>
    </row>
    <row r="94" spans="1:7" ht="15.75">
      <c r="A94" s="8">
        <v>3</v>
      </c>
      <c r="B94" s="9" t="s">
        <v>30</v>
      </c>
      <c r="C94" s="8"/>
      <c r="D94" s="8"/>
      <c r="E94" s="8"/>
      <c r="F94" s="8"/>
      <c r="G94" s="8"/>
    </row>
    <row r="95" spans="1:7" ht="63">
      <c r="A95" s="8" t="s">
        <v>41</v>
      </c>
      <c r="B95" s="9" t="s">
        <v>76</v>
      </c>
      <c r="C95" s="8" t="s">
        <v>43</v>
      </c>
      <c r="D95" s="8" t="s">
        <v>46</v>
      </c>
      <c r="E95" s="13">
        <f>6320000/42</f>
        <v>150476.19047619047</v>
      </c>
      <c r="F95" s="13">
        <v>0</v>
      </c>
      <c r="G95" s="13">
        <f>E95+F95</f>
        <v>150476.19047619047</v>
      </c>
    </row>
    <row r="96" spans="1:7" ht="15.75">
      <c r="A96" s="8">
        <v>4</v>
      </c>
      <c r="B96" s="9" t="s">
        <v>31</v>
      </c>
      <c r="C96" s="8"/>
      <c r="D96" s="8"/>
      <c r="E96" s="8"/>
      <c r="F96" s="8"/>
      <c r="G96" s="8"/>
    </row>
    <row r="97" spans="1:7" ht="63">
      <c r="A97" s="8" t="s">
        <v>42</v>
      </c>
      <c r="B97" s="32" t="s">
        <v>77</v>
      </c>
      <c r="C97" s="31" t="s">
        <v>47</v>
      </c>
      <c r="D97" s="31" t="s">
        <v>48</v>
      </c>
      <c r="E97" s="16">
        <v>100</v>
      </c>
      <c r="F97" s="16">
        <v>0</v>
      </c>
      <c r="G97" s="16">
        <f>E97+F97</f>
        <v>100</v>
      </c>
    </row>
    <row r="98" spans="1:7" ht="15.75">
      <c r="A98" s="15" t="s">
        <v>9</v>
      </c>
      <c r="B98" s="61" t="s">
        <v>86</v>
      </c>
      <c r="C98" s="62"/>
      <c r="D98" s="62"/>
      <c r="E98" s="62"/>
      <c r="F98" s="62"/>
      <c r="G98" s="63"/>
    </row>
    <row r="99" spans="1:7" ht="15.75">
      <c r="A99" s="8">
        <v>1</v>
      </c>
      <c r="B99" s="9" t="s">
        <v>28</v>
      </c>
      <c r="C99" s="8"/>
      <c r="D99" s="8"/>
      <c r="E99" s="8"/>
      <c r="F99" s="8"/>
      <c r="G99" s="8"/>
    </row>
    <row r="100" spans="1:7" ht="147.75" customHeight="1">
      <c r="A100" s="8" t="s">
        <v>39</v>
      </c>
      <c r="B100" s="19" t="s">
        <v>87</v>
      </c>
      <c r="C100" s="31" t="s">
        <v>43</v>
      </c>
      <c r="D100" s="8" t="s">
        <v>109</v>
      </c>
      <c r="E100" s="14">
        <f>575200+310000</f>
        <v>885200</v>
      </c>
      <c r="F100" s="14">
        <v>0</v>
      </c>
      <c r="G100" s="14">
        <f>E100+F100</f>
        <v>885200</v>
      </c>
    </row>
    <row r="101" spans="1:7" ht="15.75">
      <c r="A101" s="8">
        <v>2</v>
      </c>
      <c r="B101" s="9" t="s">
        <v>29</v>
      </c>
      <c r="C101" s="8"/>
      <c r="D101" s="8"/>
      <c r="E101" s="8"/>
      <c r="F101" s="8"/>
      <c r="G101" s="8"/>
    </row>
    <row r="102" spans="1:7" ht="47.25">
      <c r="A102" s="8" t="s">
        <v>40</v>
      </c>
      <c r="B102" s="19" t="s">
        <v>88</v>
      </c>
      <c r="C102" s="31" t="s">
        <v>89</v>
      </c>
      <c r="D102" s="41" t="s">
        <v>110</v>
      </c>
      <c r="E102" s="8">
        <v>8</v>
      </c>
      <c r="F102" s="8">
        <v>0</v>
      </c>
      <c r="G102" s="8">
        <f>E102+F102</f>
        <v>8</v>
      </c>
    </row>
    <row r="103" spans="1:7" ht="15.75">
      <c r="A103" s="8">
        <v>3</v>
      </c>
      <c r="B103" s="9" t="s">
        <v>30</v>
      </c>
      <c r="C103" s="8"/>
      <c r="D103" s="8"/>
      <c r="E103" s="8"/>
      <c r="F103" s="8"/>
      <c r="G103" s="8"/>
    </row>
    <row r="104" spans="1:7" ht="78.75">
      <c r="A104" s="8" t="s">
        <v>41</v>
      </c>
      <c r="B104" s="19" t="s">
        <v>90</v>
      </c>
      <c r="C104" s="31" t="s">
        <v>50</v>
      </c>
      <c r="D104" s="31" t="s">
        <v>46</v>
      </c>
      <c r="E104" s="14">
        <v>110650</v>
      </c>
      <c r="F104" s="14">
        <v>0</v>
      </c>
      <c r="G104" s="14">
        <f>E104+F104</f>
        <v>110650</v>
      </c>
    </row>
    <row r="105" spans="1:7" ht="15.75">
      <c r="A105" s="15" t="s">
        <v>10</v>
      </c>
      <c r="B105" s="61" t="s">
        <v>118</v>
      </c>
      <c r="C105" s="62"/>
      <c r="D105" s="62"/>
      <c r="E105" s="62"/>
      <c r="F105" s="62"/>
      <c r="G105" s="63"/>
    </row>
    <row r="106" spans="1:7" ht="15.75">
      <c r="A106" s="8">
        <v>1</v>
      </c>
      <c r="B106" s="9" t="s">
        <v>28</v>
      </c>
      <c r="C106" s="8"/>
      <c r="D106" s="8"/>
      <c r="E106" s="8"/>
      <c r="F106" s="8"/>
      <c r="G106" s="8"/>
    </row>
    <row r="107" spans="1:7" ht="141.75">
      <c r="A107" s="8" t="s">
        <v>39</v>
      </c>
      <c r="B107" s="47" t="s">
        <v>119</v>
      </c>
      <c r="C107" s="31" t="s">
        <v>43</v>
      </c>
      <c r="D107" s="8" t="s">
        <v>120</v>
      </c>
      <c r="E107" s="14">
        <v>496300</v>
      </c>
      <c r="F107" s="14">
        <v>0</v>
      </c>
      <c r="G107" s="14">
        <f>E107+F107</f>
        <v>496300</v>
      </c>
    </row>
    <row r="108" spans="1:7" ht="15.75">
      <c r="A108" s="8">
        <v>2</v>
      </c>
      <c r="B108" s="9" t="s">
        <v>29</v>
      </c>
      <c r="C108" s="8"/>
      <c r="D108" s="8"/>
      <c r="E108" s="8"/>
      <c r="F108" s="8"/>
      <c r="G108" s="8"/>
    </row>
    <row r="109" spans="1:7" ht="78.75">
      <c r="A109" s="8" t="s">
        <v>40</v>
      </c>
      <c r="B109" s="48" t="s">
        <v>121</v>
      </c>
      <c r="C109" s="41" t="s">
        <v>122</v>
      </c>
      <c r="D109" s="41" t="s">
        <v>110</v>
      </c>
      <c r="E109" s="8">
        <v>1</v>
      </c>
      <c r="F109" s="8">
        <v>0</v>
      </c>
      <c r="G109" s="8">
        <f>E109+F109</f>
        <v>1</v>
      </c>
    </row>
    <row r="110" spans="1:7" ht="15.75">
      <c r="A110" s="8">
        <v>3</v>
      </c>
      <c r="B110" s="9" t="s">
        <v>30</v>
      </c>
      <c r="C110" s="8"/>
      <c r="D110" s="8"/>
      <c r="E110" s="8"/>
      <c r="F110" s="8"/>
      <c r="G110" s="8"/>
    </row>
    <row r="111" spans="1:7" ht="47.25">
      <c r="A111" s="8" t="s">
        <v>41</v>
      </c>
      <c r="B111" s="48" t="s">
        <v>123</v>
      </c>
      <c r="C111" s="31" t="s">
        <v>50</v>
      </c>
      <c r="D111" s="31" t="s">
        <v>46</v>
      </c>
      <c r="E111" s="14">
        <v>496300</v>
      </c>
      <c r="F111" s="14">
        <v>0</v>
      </c>
      <c r="G111" s="14">
        <f>E111+F111</f>
        <v>496300</v>
      </c>
    </row>
    <row r="112" spans="1:7" ht="15.75">
      <c r="A112" s="8">
        <v>4</v>
      </c>
      <c r="B112" s="9" t="s">
        <v>31</v>
      </c>
      <c r="C112" s="8"/>
      <c r="D112" s="8"/>
      <c r="E112" s="8"/>
      <c r="F112" s="8"/>
      <c r="G112" s="8"/>
    </row>
    <row r="113" spans="1:7" ht="31.5">
      <c r="A113" s="8" t="s">
        <v>42</v>
      </c>
      <c r="B113" s="48" t="s">
        <v>124</v>
      </c>
      <c r="C113" s="31" t="s">
        <v>47</v>
      </c>
      <c r="D113" s="31" t="s">
        <v>48</v>
      </c>
      <c r="E113" s="16">
        <v>100</v>
      </c>
      <c r="F113" s="16">
        <v>0</v>
      </c>
      <c r="G113" s="16">
        <f>E113+F113</f>
        <v>100</v>
      </c>
    </row>
    <row r="114" spans="1:7" ht="15.75">
      <c r="A114" s="21"/>
      <c r="B114" s="49"/>
      <c r="C114" s="45"/>
      <c r="D114" s="45"/>
      <c r="E114" s="46"/>
      <c r="F114" s="46"/>
      <c r="G114" s="46"/>
    </row>
    <row r="115" spans="1:7" ht="15.75">
      <c r="A115" s="21"/>
      <c r="B115" s="23"/>
      <c r="C115" s="45"/>
      <c r="D115" s="45"/>
      <c r="E115" s="46"/>
      <c r="F115" s="46"/>
      <c r="G115" s="46"/>
    </row>
    <row r="116" spans="1:7" ht="15.75" customHeight="1">
      <c r="A116" s="70" t="s">
        <v>113</v>
      </c>
      <c r="B116" s="70"/>
      <c r="C116" s="70"/>
      <c r="D116" s="11"/>
      <c r="E116" s="10"/>
      <c r="F116" s="77" t="s">
        <v>114</v>
      </c>
      <c r="G116" s="77"/>
    </row>
    <row r="117" spans="1:7" ht="15.75">
      <c r="A117" s="5"/>
      <c r="B117" s="2"/>
      <c r="D117" s="6" t="s">
        <v>32</v>
      </c>
      <c r="F117" s="74" t="s">
        <v>33</v>
      </c>
      <c r="G117" s="74"/>
    </row>
    <row r="118" spans="1:4" ht="15.75" customHeight="1">
      <c r="A118" s="59" t="s">
        <v>34</v>
      </c>
      <c r="B118" s="59"/>
      <c r="C118" s="2"/>
      <c r="D118" s="2"/>
    </row>
    <row r="119" spans="1:4" ht="32.25" customHeight="1">
      <c r="A119" s="59" t="s">
        <v>93</v>
      </c>
      <c r="B119" s="59"/>
      <c r="C119" s="60"/>
      <c r="D119" s="2"/>
    </row>
    <row r="120" spans="1:7" ht="15.75">
      <c r="A120" s="59" t="s">
        <v>127</v>
      </c>
      <c r="B120" s="59"/>
      <c r="C120" s="60"/>
      <c r="D120" s="11"/>
      <c r="E120" s="10"/>
      <c r="F120" s="77" t="s">
        <v>128</v>
      </c>
      <c r="G120" s="77"/>
    </row>
    <row r="121" spans="1:7" ht="15.75">
      <c r="A121" s="79" t="s">
        <v>94</v>
      </c>
      <c r="B121" s="78"/>
      <c r="C121" s="2"/>
      <c r="D121" s="6" t="s">
        <v>32</v>
      </c>
      <c r="F121" s="74" t="s">
        <v>33</v>
      </c>
      <c r="G121" s="74"/>
    </row>
    <row r="123" spans="1:5" ht="15.75">
      <c r="A123" s="24" t="s">
        <v>95</v>
      </c>
      <c r="E123" s="44" t="s">
        <v>115</v>
      </c>
    </row>
  </sheetData>
  <sheetProtection/>
  <mergeCells count="64">
    <mergeCell ref="B105:G105"/>
    <mergeCell ref="B37:G37"/>
    <mergeCell ref="A119:C119"/>
    <mergeCell ref="A14:A15"/>
    <mergeCell ref="E1:G1"/>
    <mergeCell ref="A121:B121"/>
    <mergeCell ref="F121:G121"/>
    <mergeCell ref="F116:G116"/>
    <mergeCell ref="F117:G117"/>
    <mergeCell ref="A116:C116"/>
    <mergeCell ref="F120:G120"/>
    <mergeCell ref="A118:B118"/>
    <mergeCell ref="B19:G19"/>
    <mergeCell ref="B35:G35"/>
    <mergeCell ref="B39:G39"/>
    <mergeCell ref="D14:G14"/>
    <mergeCell ref="D15:G15"/>
    <mergeCell ref="D17:G17"/>
    <mergeCell ref="D16:G16"/>
    <mergeCell ref="C14:C15"/>
    <mergeCell ref="A16:A17"/>
    <mergeCell ref="E5:G5"/>
    <mergeCell ref="A8:G8"/>
    <mergeCell ref="A9:G9"/>
    <mergeCell ref="E2:G2"/>
    <mergeCell ref="E3:G3"/>
    <mergeCell ref="E4:G4"/>
    <mergeCell ref="D13:G13"/>
    <mergeCell ref="D12:G12"/>
    <mergeCell ref="A52:A53"/>
    <mergeCell ref="B29:D29"/>
    <mergeCell ref="A39:A40"/>
    <mergeCell ref="A50:B50"/>
    <mergeCell ref="B31:G31"/>
    <mergeCell ref="A12:A13"/>
    <mergeCell ref="C12:C13"/>
    <mergeCell ref="B52:G52"/>
    <mergeCell ref="B36:G36"/>
    <mergeCell ref="B32:G32"/>
    <mergeCell ref="B21:G21"/>
    <mergeCell ref="B22:G22"/>
    <mergeCell ref="B23:G23"/>
    <mergeCell ref="B24:G24"/>
    <mergeCell ref="B25:G25"/>
    <mergeCell ref="B27:G27"/>
    <mergeCell ref="B62:G62"/>
    <mergeCell ref="B18:G18"/>
    <mergeCell ref="A120:C120"/>
    <mergeCell ref="B85:G85"/>
    <mergeCell ref="B88:G88"/>
    <mergeCell ref="B98:G98"/>
    <mergeCell ref="B33:G33"/>
    <mergeCell ref="B34:G34"/>
    <mergeCell ref="B67:G67"/>
    <mergeCell ref="B76:G76"/>
    <mergeCell ref="D42:E42"/>
    <mergeCell ref="D50:E50"/>
    <mergeCell ref="D48:E48"/>
    <mergeCell ref="D46:E46"/>
    <mergeCell ref="D47:E47"/>
    <mergeCell ref="D44:E44"/>
    <mergeCell ref="D43:E43"/>
    <mergeCell ref="D45:E45"/>
    <mergeCell ref="D49:E49"/>
  </mergeCells>
  <printOptions horizontalCentered="1"/>
  <pageMargins left="0.1968503937007874" right="0.15748031496062992" top="0.5118110236220472" bottom="0.2755905511811024" header="0.31496062992125984" footer="0.31496062992125984"/>
  <pageSetup horizontalDpi="600" verticalDpi="600" orientation="landscape" paperSize="9" scale="92" r:id="rId1"/>
  <rowBreaks count="2" manualBreakCount="2">
    <brk id="58" max="6" man="1"/>
    <brk id="7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user</cp:lastModifiedBy>
  <cp:lastPrinted>2019-09-27T12:52:00Z</cp:lastPrinted>
  <dcterms:created xsi:type="dcterms:W3CDTF">2018-12-28T08:43:53Z</dcterms:created>
  <dcterms:modified xsi:type="dcterms:W3CDTF">2019-10-01T12:43:52Z</dcterms:modified>
  <cp:category/>
  <cp:version/>
  <cp:contentType/>
  <cp:contentStatus/>
</cp:coreProperties>
</file>