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Лист1!$A$1:$P$258</definedName>
  </definedNames>
  <calcPr calcId="125725"/>
</workbook>
</file>

<file path=xl/calcChain.xml><?xml version="1.0" encoding="utf-8"?>
<calcChain xmlns="http://schemas.openxmlformats.org/spreadsheetml/2006/main">
  <c r="I228" i="1"/>
  <c r="G149"/>
  <c r="D92"/>
  <c r="E229"/>
  <c r="F229"/>
  <c r="G229"/>
  <c r="J229"/>
  <c r="K229"/>
  <c r="L229"/>
  <c r="D229"/>
  <c r="H227"/>
  <c r="H228"/>
  <c r="M228"/>
  <c r="D183"/>
  <c r="D184" s="1"/>
  <c r="D124"/>
  <c r="E124"/>
  <c r="H124"/>
  <c r="I124"/>
  <c r="D114"/>
  <c r="E114"/>
  <c r="F114"/>
  <c r="H114"/>
  <c r="I114"/>
  <c r="L114"/>
  <c r="M114"/>
  <c r="C114"/>
  <c r="E93"/>
  <c r="F93"/>
  <c r="I93"/>
  <c r="J93"/>
  <c r="E72"/>
  <c r="F72"/>
  <c r="G72"/>
  <c r="H72"/>
  <c r="H133" s="1"/>
  <c r="I72"/>
  <c r="J72"/>
  <c r="M72"/>
  <c r="N72"/>
  <c r="D72"/>
  <c r="E59"/>
  <c r="F59"/>
  <c r="I59"/>
  <c r="J59"/>
  <c r="E44"/>
  <c r="F44"/>
  <c r="G44"/>
  <c r="H44"/>
  <c r="I44"/>
  <c r="J44"/>
  <c r="L44"/>
  <c r="L70" s="1"/>
  <c r="M44"/>
  <c r="N44"/>
  <c r="D44"/>
  <c r="H194"/>
  <c r="E194"/>
  <c r="F193"/>
  <c r="I192"/>
  <c r="K184"/>
  <c r="H184"/>
  <c r="E184"/>
  <c r="F183"/>
  <c r="F184" s="1"/>
  <c r="I227" l="1"/>
  <c r="L72"/>
  <c r="K113" s="1"/>
  <c r="J183" s="1"/>
  <c r="J184" s="1"/>
  <c r="G113"/>
  <c r="D53"/>
  <c r="D59" s="1"/>
  <c r="D91" s="1"/>
  <c r="D93" s="1"/>
  <c r="C123" s="1"/>
  <c r="K114"/>
  <c r="K133" s="1"/>
  <c r="H229"/>
  <c r="L183"/>
  <c r="L184" s="1"/>
  <c r="K137"/>
  <c r="O40"/>
  <c r="O44" s="1"/>
  <c r="D192" l="1"/>
  <c r="C124"/>
  <c r="E147" s="1"/>
  <c r="G183"/>
  <c r="G114"/>
  <c r="I229"/>
  <c r="M227"/>
  <c r="M229" s="1"/>
  <c r="G147"/>
  <c r="G151" s="1"/>
  <c r="M139"/>
  <c r="M135"/>
  <c r="M133"/>
  <c r="J139"/>
  <c r="J135"/>
  <c r="J133"/>
  <c r="M137"/>
  <c r="H137"/>
  <c r="J137" s="1"/>
  <c r="J113"/>
  <c r="J114" s="1"/>
  <c r="K71"/>
  <c r="K70"/>
  <c r="K40"/>
  <c r="K44" s="1"/>
  <c r="E151"/>
  <c r="G184" l="1"/>
  <c r="I183"/>
  <c r="I184" s="1"/>
  <c r="F192"/>
  <c r="F194" s="1"/>
  <c r="D194"/>
  <c r="K72"/>
  <c r="F123"/>
  <c r="F124" s="1"/>
  <c r="N113"/>
  <c r="N114" s="1"/>
  <c r="O70"/>
  <c r="O71"/>
  <c r="G53"/>
  <c r="G59" l="1"/>
  <c r="H53"/>
  <c r="O72"/>
  <c r="G91"/>
  <c r="G92"/>
  <c r="H92" s="1"/>
  <c r="H59" l="1"/>
  <c r="H91" s="1"/>
  <c r="H93" s="1"/>
  <c r="G123" s="1"/>
  <c r="K53"/>
  <c r="K59" s="1"/>
  <c r="G93"/>
  <c r="K92"/>
  <c r="K91"/>
  <c r="G193" l="1"/>
  <c r="G124"/>
  <c r="H147" s="1"/>
  <c r="H151" s="1"/>
  <c r="J151" s="1"/>
  <c r="J123"/>
  <c r="J124" s="1"/>
  <c r="K93"/>
  <c r="G194" l="1"/>
  <c r="I194" s="1"/>
  <c r="I193"/>
</calcChain>
</file>

<file path=xl/sharedStrings.xml><?xml version="1.0" encoding="utf-8"?>
<sst xmlns="http://schemas.openxmlformats.org/spreadsheetml/2006/main" count="532" uniqueCount="180">
  <si>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</si>
  <si>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</si>
  <si>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</si>
  <si>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</si>
  <si>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Кошти, що передаються із загального фонду до спеціального фонду (бюджету розвитку)</t>
  </si>
  <si>
    <t>Код</t>
  </si>
  <si>
    <t>Найменування</t>
  </si>
  <si>
    <t>загальний</t>
  </si>
  <si>
    <t>фонд</t>
  </si>
  <si>
    <t>у т.ч. бюджет розвитку</t>
  </si>
  <si>
    <t>разом</t>
  </si>
  <si>
    <t>Х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</si>
  <si>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</si>
  <si>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</si>
  <si>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</si>
  <si>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</si>
  <si>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</si>
  <si>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</si>
  <si>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</si>
  <si>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</si>
  <si>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</si>
  <si>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</si>
  <si>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</si>
  <si>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</si>
  <si>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Категорії працівників</t>
  </si>
  <si>
    <t>фактично зайняті</t>
  </si>
  <si>
    <t>з них штатні одиниці за загальним фондом, що враховані також у спеціальному фонді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</si>
  <si>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</si>
  <si>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</si>
  <si>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</si>
  <si>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</si>
  <si>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</si>
  <si>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</si>
  <si>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</si>
  <si>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</si>
  <si>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</si>
  <si>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</si>
  <si>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</si>
  <si>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</si>
  <si>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</si>
  <si>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</si>
  <si>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</si>
  <si>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</si>
  <si>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</si>
  <si>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</si>
  <si>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</si>
  <si>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2020 рік (прогноз)</t>
  </si>
  <si>
    <t>2018 рік</t>
  </si>
  <si>
    <t>2019 рік</t>
  </si>
  <si>
    <t>2020 рік</t>
  </si>
  <si>
    <t>Затрат</t>
  </si>
  <si>
    <t>Продукту</t>
  </si>
  <si>
    <t>Ефективності</t>
  </si>
  <si>
    <t>Якості</t>
  </si>
  <si>
    <t>Конституція України</t>
  </si>
  <si>
    <t>Бюджетний кодекс України</t>
  </si>
  <si>
    <t>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</t>
  </si>
  <si>
    <t>ПКМУ від 01.08.96 № 879 «Про встановлення норм користування житлово-комунальними послугами громадянами, які мають пільги щодо їх оплати»</t>
  </si>
  <si>
    <t xml:space="preserve">ПКМУ від 31.05.2017 №411 "Про схвалення Прогнозу економічного і соціального розвитку України на 2018-2020 роки" </t>
  </si>
  <si>
    <t>Інші виплати населенню</t>
  </si>
  <si>
    <t>Оплата послуг (крім комунальних)</t>
  </si>
  <si>
    <t>грн</t>
  </si>
  <si>
    <t>%</t>
  </si>
  <si>
    <t>обсяг видатків всього на надання субсидій населенню для відшкодування витрат на оплату житлово-комунальних послуг</t>
  </si>
  <si>
    <t>кількість отримувачів субсидій</t>
  </si>
  <si>
    <t>середній розмір субсидії на оплату житлово-комунальних послуг на одне домогосподарство</t>
  </si>
  <si>
    <t>Питома вага відшкодованих субсидій до нарахованих</t>
  </si>
  <si>
    <t>розрахунки, списки пільговиків</t>
  </si>
  <si>
    <t>розрахунково</t>
  </si>
  <si>
    <t>домо- господарств</t>
  </si>
  <si>
    <t>звернення громадян про призначення субсидій</t>
  </si>
  <si>
    <t>домо-господарств</t>
  </si>
  <si>
    <t>заборгованість на 01.01.2018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</si>
  <si>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</si>
  <si>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t>Оплата послуг(крім комунальних)</t>
  </si>
  <si>
    <t>Видатки по спеціальному фонду не здійснюються.</t>
  </si>
  <si>
    <t>Бюджетний запит на 2019 - 2021  роки індивідуальний (Форма 2019-2)</t>
  </si>
  <si>
    <t>(код Програмної класифікації видатків та кредитування місцевих бюджетів)</t>
  </si>
  <si>
    <t>1)</t>
  </si>
  <si>
    <t>2017рік (звіт)</t>
  </si>
  <si>
    <t>2018 рік (затверджено)</t>
  </si>
  <si>
    <t>2019 рік (проект)</t>
  </si>
  <si>
    <t>Власні надходження бюджетних установ(розписати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</si>
  <si>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</si>
  <si>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</si>
  <si>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УСЬОГО</t>
  </si>
  <si>
    <t>2021 рік (прогноз)</t>
  </si>
  <si>
    <t>6. Витрати за кодами Економічної класифікації видатків/Класифікації кредитування бюджету:</t>
  </si>
  <si>
    <t xml:space="preserve"> 1) видатки за кодами Економічної класифікації видатків бюджету у 2017 -2019 роках:</t>
  </si>
  <si>
    <t>2017 рік (звіт)</t>
  </si>
  <si>
    <t>Код Економічної класифікації видатків бюджету</t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</si>
  <si>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</si>
  <si>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</si>
  <si>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t>(грн)</t>
  </si>
  <si>
    <r>
      <t xml:space="preserve">2) надання кредитів за кодами Класифікації кредитування бюджету  у 2017 - 2019 роках:                                                                                                                      </t>
    </r>
    <r>
      <rPr>
        <b/>
        <i/>
        <sz val="14"/>
        <color theme="1"/>
        <rFont val="Times New Roman"/>
        <family val="1"/>
        <charset val="204"/>
      </rPr>
      <t>(грн)</t>
    </r>
  </si>
  <si>
    <t>4) 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</si>
  <si>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</si>
  <si>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 витрати за напрямами використання бюджетних коштів у 2017 - 2019 роках:</t>
  </si>
  <si>
    <t>Напрями використання бюджетних коштів</t>
  </si>
  <si>
    <t>забезпечення надання субсидій населенню для відшкодування витрат на оплату житлово- комунальних послуг</t>
  </si>
  <si>
    <t>2) витрати за напрямами використання бюджетних коштів у 2020 - 2021 роках:</t>
  </si>
  <si>
    <t xml:space="preserve"> забезпечення надання субсидій населенню для відшкодування витрат на оплату житлово- комунальних послуг</t>
  </si>
  <si>
    <t>Разом            (5+6)</t>
  </si>
  <si>
    <t>Разом            (8+9)</t>
  </si>
  <si>
    <t>Разом            (11+12)</t>
  </si>
  <si>
    <t>разом     (5+6)</t>
  </si>
  <si>
    <t>разом     (8+9)</t>
  </si>
  <si>
    <t>9. Структура видатків на оплату праці:</t>
  </si>
  <si>
    <t>10. Чисельність зайнятих у бюджетних установах:</t>
  </si>
  <si>
    <t>затверджено</t>
  </si>
  <si>
    <t>2018 рік (план)</t>
  </si>
  <si>
    <t>2021 рік</t>
  </si>
  <si>
    <t>Найменування місцевої/регіональної програми</t>
  </si>
  <si>
    <t>(4+5)</t>
  </si>
  <si>
    <t>(10+11)</t>
  </si>
  <si>
    <t>12. Об`єкти, які виконуються в межах бюджетної програми/підпрограми за рахунок коштів бюджету розвитку у 2017-2021 роках: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</si>
  <si>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</si>
  <si>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</si>
  <si>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</si>
  <si>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</si>
  <si>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</si>
  <si>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унаслідок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</si>
  <si>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на 2019 - 2021 роки.</t>
  </si>
  <si>
    <t>14. Бюджетні зобов’язання у 2017 - 2021 роках:</t>
  </si>
  <si>
    <t>1) кредиторська заборгованість  місцевого бюджету у 2017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</si>
  <si>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</si>
  <si>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</si>
  <si>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</si>
  <si>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</si>
  <si>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</si>
  <si>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 xml:space="preserve">2) кредиторська заборгованість місцевого бюджету у 2018 - 2019  роках: </t>
  </si>
  <si>
    <t>Кредиторська заборгованість на початок поточного бюджетного періоду</t>
  </si>
  <si>
    <t>очікуваний обсяг взяття  поточних зобов’язань</t>
  </si>
  <si>
    <t xml:space="preserve">можлива кредиторська заборгованість на початок планового бюджетного періоду </t>
  </si>
  <si>
    <t>(3–5)</t>
  </si>
  <si>
    <t>(4–5–6)</t>
  </si>
  <si>
    <t>(8-10)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</si>
  <si>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</si>
  <si>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</si>
  <si>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</si>
  <si>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</si>
  <si>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унаслідок використання коштів спеціального фонду бюджету у 2018 році, та очікувані результати у 2019 році.</t>
  </si>
  <si>
    <t>( 0 ) ( 8 )</t>
  </si>
  <si>
    <t xml:space="preserve">(код Типової відомчої класифікації видатків та кредитування місцевих бюджетів) </t>
  </si>
  <si>
    <t xml:space="preserve">(найменування відповідального виконавця )                                   </t>
  </si>
  <si>
    <t xml:space="preserve">(код Типової відомчої класифікації видатків та кредитування місцевих бюджетів)    </t>
  </si>
  <si>
    <t xml:space="preserve">(найменування головного розпорядника коштів місцевого бюджету)                                </t>
  </si>
  <si>
    <r>
      <t xml:space="preserve">1. </t>
    </r>
    <r>
      <rPr>
        <b/>
        <u/>
        <sz val="7"/>
        <color theme="1"/>
        <rFont val="Times New Roman"/>
        <family val="1"/>
        <charset val="204"/>
      </rPr>
      <t>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</si>
  <si>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>2. Департамент соціальної політики Житомирської міської ради</t>
  </si>
  <si>
    <t>( 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</si>
  <si>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2019-2021 роки:</t>
  </si>
  <si>
    <r>
      <t>1) мета бюджетної програми, строки її реалізації:з</t>
    </r>
    <r>
      <rPr>
        <sz val="14"/>
        <color theme="1"/>
        <rFont val="Times New Roman"/>
        <family val="1"/>
        <charset val="204"/>
      </rPr>
      <t>абезпечення надання пільг  та житлових субсидій населенню на оплату житлово-комунальних послуг</t>
    </r>
  </si>
  <si>
    <t>( 0 ) ( 8 ) (1)</t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</si>
  <si>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</si>
  <si>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</si>
  <si>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 надходження для виконання бюджетної програми у 2020 - 2021 роках                                                             </t>
    </r>
    <r>
      <rPr>
        <i/>
        <sz val="14"/>
        <color theme="1"/>
        <rFont val="Times New Roman"/>
        <family val="1"/>
        <charset val="204"/>
      </rPr>
      <t>(грн)</t>
    </r>
  </si>
  <si>
    <t>8. Результативні показники бюджетної програми:</t>
  </si>
  <si>
    <t>1)результативні показники бюджетної програми у 2017 - 2019 роках:</t>
  </si>
  <si>
    <t>2) результативні показники бюджетної програми+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</si>
  <si>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</si>
  <si>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</si>
  <si>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</si>
  <si>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</si>
  <si>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</si>
  <si>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</si>
  <si>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</si>
  <si>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</si>
  <si>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r>
      <t xml:space="preserve">В.о.директора департаменту                                                   ___________________                                   </t>
    </r>
    <r>
      <rPr>
        <b/>
        <u/>
        <sz val="14"/>
        <color theme="1"/>
        <rFont val="Times New Roman"/>
        <family val="1"/>
        <charset val="204"/>
      </rPr>
      <t xml:space="preserve">  Л.І. Ліпінська</t>
    </r>
  </si>
  <si>
    <r>
      <t xml:space="preserve">Начальник планово-контрольного відділу                          ____________________                  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</si>
  <si>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t>(0) (8) (1) (3) (0) (1) (2)</t>
  </si>
  <si>
    <t xml:space="preserve"> 3.   Надання субсидій населенню для відшкодування витрат на оплату житлово-комунальних послуг</t>
  </si>
  <si>
    <t>3) підстави реалізації бюджетної програми:</t>
  </si>
  <si>
    <t>Надання субсидій населенню для відшкодування витрат на оплату житлово-комунальних послуг</t>
  </si>
  <si>
    <t>Виконавець: Кисарець 47 03 57</t>
  </si>
  <si>
    <r>
      <rPr>
        <b/>
        <sz val="14"/>
        <color theme="1"/>
        <rFont val="Times New Roman"/>
        <family val="1"/>
        <charset val="204"/>
      </rPr>
      <t>2)завдання бюджетної програми</t>
    </r>
    <r>
      <rPr>
        <b/>
        <sz val="12"/>
        <color theme="1"/>
        <rFont val="Times New Roman"/>
        <family val="1"/>
        <charset val="204"/>
      </rPr>
      <t xml:space="preserve">: забезпечення </t>
    </r>
    <r>
      <rPr>
        <sz val="14"/>
        <color theme="1"/>
        <rFont val="Times New Roman"/>
        <family val="1"/>
        <charset val="204"/>
      </rPr>
      <t>надання субсидій населенню для відшкодування витрат на оплату житлово-комунальних послуг</t>
    </r>
  </si>
  <si>
    <t>(у редакції наказу Міністерства фінансів України від 17липня 2018 року №617)</t>
  </si>
  <si>
    <t>У 2019 році по КПКВК 0813012 планується спрямувати кошти в сумі 171 114 778,00грн., що надасть можливість забезпечити  надання субсидій населенню для відшкодування  витрат на оплату житлово-комуннальних послуг.</t>
  </si>
  <si>
    <t>розрахунок</t>
  </si>
  <si>
    <t>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</si>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</sst>
</file>

<file path=xl/styles.xml><?xml version="1.0" encoding="utf-8"?>
<styleSheet xmlns="http://schemas.openxmlformats.org/spreadsheetml/2006/main">
  <numFmts count="1">
    <numFmt numFmtId="164" formatCode="000000"/>
  </numFmts>
  <fonts count="2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7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12" xfId="0" applyFont="1" applyBorder="1" applyAlignment="1"/>
    <xf numFmtId="0" fontId="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/>
    <xf numFmtId="0" fontId="6" fillId="0" borderId="0" xfId="0" applyFont="1" applyAlignment="1">
      <alignment horizontal="right"/>
    </xf>
    <xf numFmtId="0" fontId="6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indent="15"/>
    </xf>
    <xf numFmtId="0" fontId="9" fillId="0" borderId="0" xfId="0" applyFont="1" applyAlignment="1">
      <alignment horizontal="left"/>
    </xf>
    <xf numFmtId="0" fontId="16" fillId="0" borderId="0" xfId="0" applyFont="1"/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Fill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center" wrapText="1"/>
    </xf>
    <xf numFmtId="49" fontId="6" fillId="0" borderId="0" xfId="0" applyNumberFormat="1" applyFont="1" applyBorder="1" applyAlignment="1">
      <alignment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 wrapText="1"/>
    </xf>
    <xf numFmtId="0" fontId="6" fillId="0" borderId="40" xfId="0" applyFont="1" applyBorder="1" applyAlignment="1">
      <alignment wrapText="1"/>
    </xf>
    <xf numFmtId="0" fontId="6" fillId="0" borderId="40" xfId="0" applyFont="1" applyBorder="1" applyAlignment="1">
      <alignment horizontal="center" wrapText="1"/>
    </xf>
    <xf numFmtId="0" fontId="6" fillId="0" borderId="40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1" fillId="0" borderId="0" xfId="0" applyFont="1" applyBorder="1" applyAlignment="1"/>
    <xf numFmtId="0" fontId="6" fillId="0" borderId="41" xfId="0" applyFont="1" applyBorder="1" applyAlignment="1">
      <alignment horizontal="center" vertical="top" wrapText="1"/>
    </xf>
    <xf numFmtId="0" fontId="26" fillId="0" borderId="0" xfId="0" applyFont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/>
    </xf>
    <xf numFmtId="0" fontId="6" fillId="0" borderId="43" xfId="0" applyFont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6" xfId="0" applyFont="1" applyFill="1" applyBorder="1" applyAlignment="1">
      <alignment horizontal="justify" vertical="top" wrapText="1"/>
    </xf>
    <xf numFmtId="0" fontId="0" fillId="0" borderId="0" xfId="0" applyFill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6" fillId="0" borderId="19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 indent="1"/>
    </xf>
    <xf numFmtId="0" fontId="22" fillId="0" borderId="1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4" fillId="0" borderId="0" xfId="0" applyFont="1" applyFill="1"/>
    <xf numFmtId="0" fontId="12" fillId="0" borderId="6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vertical="top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23" fillId="0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3" fontId="3" fillId="0" borderId="6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vertical="top" wrapText="1"/>
    </xf>
    <xf numFmtId="0" fontId="9" fillId="0" borderId="0" xfId="0" applyFont="1" applyFill="1"/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44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justify" vertical="top" wrapText="1"/>
    </xf>
    <xf numFmtId="0" fontId="6" fillId="0" borderId="29" xfId="0" applyFont="1" applyFill="1" applyBorder="1" applyAlignment="1">
      <alignment horizontal="justify" vertical="top" wrapText="1"/>
    </xf>
    <xf numFmtId="0" fontId="6" fillId="0" borderId="30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27" fillId="0" borderId="21" xfId="0" applyFont="1" applyFill="1" applyBorder="1" applyAlignment="1">
      <alignment horizontal="center" vertical="top" wrapText="1"/>
    </xf>
    <xf numFmtId="0" fontId="27" fillId="0" borderId="20" xfId="0" applyFont="1" applyFill="1" applyBorder="1" applyAlignment="1">
      <alignment vertical="top" wrapText="1"/>
    </xf>
    <xf numFmtId="0" fontId="27" fillId="0" borderId="2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wrapText="1"/>
    </xf>
    <xf numFmtId="0" fontId="0" fillId="0" borderId="0" xfId="0" applyFill="1" applyAlignment="1">
      <alignment vertical="top" wrapText="1"/>
    </xf>
    <xf numFmtId="0" fontId="6" fillId="0" borderId="6" xfId="0" applyFont="1" applyFill="1" applyBorder="1" applyAlignment="1">
      <alignment wrapText="1"/>
    </xf>
    <xf numFmtId="0" fontId="6" fillId="0" borderId="43" xfId="0" applyFont="1" applyFill="1" applyBorder="1" applyAlignment="1">
      <alignment horizontal="center" wrapText="1"/>
    </xf>
    <xf numFmtId="0" fontId="6" fillId="0" borderId="4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wrapText="1"/>
    </xf>
    <xf numFmtId="0" fontId="3" fillId="0" borderId="0" xfId="0" applyFont="1" applyFill="1" applyAlignment="1"/>
    <xf numFmtId="0" fontId="0" fillId="0" borderId="0" xfId="0" applyFont="1" applyFill="1"/>
    <xf numFmtId="0" fontId="4" fillId="0" borderId="0" xfId="0" applyNumberFormat="1" applyFont="1" applyAlignment="1">
      <alignment horizontal="left" wrapText="1"/>
    </xf>
    <xf numFmtId="164" fontId="21" fillId="0" borderId="0" xfId="0" applyNumberFormat="1" applyFont="1" applyAlignment="1">
      <alignment vertical="center" wrapText="1"/>
    </xf>
    <xf numFmtId="0" fontId="24" fillId="0" borderId="0" xfId="0" applyFont="1" applyAlignment="1"/>
    <xf numFmtId="0" fontId="4" fillId="0" borderId="0" xfId="0" applyFont="1" applyAlignment="1"/>
    <xf numFmtId="0" fontId="20" fillId="0" borderId="0" xfId="0" applyFont="1" applyAlignment="1"/>
    <xf numFmtId="0" fontId="6" fillId="0" borderId="3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6" fillId="0" borderId="36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4" fillId="0" borderId="0" xfId="0" applyFont="1" applyAlignment="1">
      <alignment horizontal="justify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6" fillId="0" borderId="37" xfId="0" applyFont="1" applyFill="1" applyBorder="1" applyAlignment="1">
      <alignment horizontal="center" wrapText="1"/>
    </xf>
    <xf numFmtId="0" fontId="0" fillId="0" borderId="47" xfId="0" applyFill="1" applyBorder="1" applyAlignment="1"/>
    <xf numFmtId="0" fontId="6" fillId="0" borderId="46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1" fontId="6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vertical="top" wrapText="1"/>
    </xf>
    <xf numFmtId="1" fontId="9" fillId="0" borderId="6" xfId="0" applyNumberFormat="1" applyFont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1" fontId="9" fillId="0" borderId="20" xfId="0" applyNumberFormat="1" applyFont="1" applyFill="1" applyBorder="1" applyAlignment="1">
      <alignment horizontal="center" vertical="top" wrapText="1"/>
    </xf>
    <xf numFmtId="1" fontId="9" fillId="0" borderId="25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 wrapText="1"/>
    </xf>
    <xf numFmtId="1" fontId="9" fillId="0" borderId="5" xfId="0" applyNumberFormat="1" applyFont="1" applyFill="1" applyBorder="1" applyAlignment="1">
      <alignment horizontal="center" vertical="top" wrapText="1"/>
    </xf>
    <xf numFmtId="1" fontId="9" fillId="0" borderId="17" xfId="0" applyNumberFormat="1" applyFont="1" applyFill="1" applyBorder="1" applyAlignment="1">
      <alignment horizontal="center" vertical="top" wrapText="1"/>
    </xf>
    <xf numFmtId="1" fontId="9" fillId="0" borderId="46" xfId="0" applyNumberFormat="1" applyFont="1" applyFill="1" applyBorder="1" applyAlignment="1">
      <alignment horizontal="center" vertical="top" wrapText="1"/>
    </xf>
    <xf numFmtId="1" fontId="12" fillId="0" borderId="6" xfId="0" applyNumberFormat="1" applyFont="1" applyFill="1" applyBorder="1" applyAlignment="1">
      <alignment vertical="top" wrapText="1"/>
    </xf>
    <xf numFmtId="1" fontId="12" fillId="0" borderId="6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vertical="top" wrapText="1"/>
    </xf>
    <xf numFmtId="1" fontId="5" fillId="0" borderId="6" xfId="0" applyNumberFormat="1" applyFont="1" applyBorder="1" applyAlignment="1">
      <alignment vertical="top" wrapText="1"/>
    </xf>
    <xf numFmtId="0" fontId="8" fillId="0" borderId="0" xfId="0" applyFont="1" applyFill="1" applyAlignment="1">
      <alignment horizontal="justify" vertical="top" wrapText="1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4" fontId="21" fillId="0" borderId="0" xfId="0" applyNumberFormat="1" applyFont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1" fillId="0" borderId="0" xfId="0" applyFont="1" applyAlignment="1">
      <alignment horizontal="justify"/>
    </xf>
    <xf numFmtId="0" fontId="1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4" fillId="0" borderId="3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justify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26" xfId="0" applyFont="1" applyFill="1" applyBorder="1" applyAlignment="1">
      <alignment horizontal="center" textRotation="90" wrapText="1"/>
    </xf>
    <xf numFmtId="0" fontId="6" fillId="0" borderId="18" xfId="0" applyFont="1" applyFill="1" applyBorder="1" applyAlignment="1">
      <alignment horizontal="center" textRotation="90" wrapText="1"/>
    </xf>
    <xf numFmtId="0" fontId="6" fillId="0" borderId="27" xfId="0" applyFont="1" applyFill="1" applyBorder="1" applyAlignment="1">
      <alignment horizontal="center" textRotation="90" wrapText="1"/>
    </xf>
    <xf numFmtId="0" fontId="6" fillId="0" borderId="29" xfId="0" applyFont="1" applyFill="1" applyBorder="1" applyAlignment="1">
      <alignment horizontal="center" textRotation="90" wrapText="1"/>
    </xf>
    <xf numFmtId="0" fontId="6" fillId="0" borderId="28" xfId="0" applyFont="1" applyFill="1" applyBorder="1" applyAlignment="1">
      <alignment horizontal="center" textRotation="90" wrapText="1"/>
    </xf>
    <xf numFmtId="0" fontId="6" fillId="0" borderId="30" xfId="0" applyFont="1" applyFill="1" applyBorder="1" applyAlignment="1">
      <alignment horizontal="center" textRotation="90" wrapText="1"/>
    </xf>
    <xf numFmtId="0" fontId="0" fillId="0" borderId="1" xfId="0" applyFill="1" applyBorder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49" fontId="13" fillId="0" borderId="38" xfId="0" applyNumberFormat="1" applyFont="1" applyFill="1" applyBorder="1" applyAlignment="1">
      <alignment horizontal="center" vertical="top" wrapText="1"/>
    </xf>
    <xf numFmtId="49" fontId="13" fillId="0" borderId="18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34" xfId="0" applyFont="1" applyBorder="1" applyAlignment="1">
      <alignment horizontal="justify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63"/>
  <sheetViews>
    <sheetView tabSelected="1" view="pageBreakPreview" topLeftCell="A13" zoomScaleSheetLayoutView="100" workbookViewId="0">
      <selection activeCell="A28" sqref="A28:P28"/>
    </sheetView>
  </sheetViews>
  <sheetFormatPr defaultRowHeight="15"/>
  <cols>
    <col min="1" max="1" width="4.85546875" customWidth="1"/>
    <col min="2" max="2" width="17.42578125" customWidth="1"/>
    <col min="3" max="3" width="15.7109375" customWidth="1"/>
    <col min="4" max="4" width="13.85546875" customWidth="1"/>
    <col min="5" max="5" width="15" customWidth="1"/>
    <col min="6" max="6" width="12.5703125" customWidth="1"/>
    <col min="7" max="7" width="16.7109375" customWidth="1"/>
    <col min="8" max="8" width="15.28515625" customWidth="1"/>
    <col min="9" max="9" width="9.7109375" customWidth="1"/>
    <col min="10" max="10" width="15.5703125" customWidth="1"/>
    <col min="11" max="11" width="12.5703125" customWidth="1"/>
    <col min="12" max="12" width="9.85546875" customWidth="1"/>
    <col min="13" max="13" width="10.28515625" customWidth="1"/>
    <col min="14" max="14" width="11.140625" customWidth="1"/>
    <col min="15" max="15" width="10.140625" customWidth="1"/>
    <col min="16" max="16" width="7.5703125" customWidth="1"/>
    <col min="17" max="17" width="8.5703125" customWidth="1"/>
  </cols>
  <sheetData>
    <row r="2" spans="1:16" ht="18.75">
      <c r="I2" s="254" t="s">
        <v>0</v>
      </c>
      <c r="J2" s="254"/>
      <c r="K2" s="254"/>
      <c r="L2" s="254"/>
      <c r="M2" s="254"/>
      <c r="N2" s="254"/>
    </row>
    <row r="3" spans="1:16" ht="18.75">
      <c r="I3" s="254" t="s">
        <v>1</v>
      </c>
      <c r="J3" s="254"/>
      <c r="K3" s="254"/>
      <c r="L3" s="254"/>
      <c r="M3" s="254"/>
      <c r="N3" s="254"/>
    </row>
    <row r="4" spans="1:16" ht="18.75">
      <c r="I4" s="254" t="s">
        <v>2</v>
      </c>
      <c r="J4" s="254"/>
      <c r="K4" s="254"/>
      <c r="L4" s="254"/>
      <c r="M4" s="254"/>
      <c r="N4" s="254"/>
    </row>
    <row r="5" spans="1:16" ht="35.25" customHeight="1">
      <c r="I5" s="259" t="s">
        <v>175</v>
      </c>
      <c r="J5" s="259"/>
      <c r="K5" s="259"/>
      <c r="L5" s="259"/>
      <c r="M5" s="259"/>
      <c r="N5" s="259"/>
      <c r="O5" s="172"/>
      <c r="P5" s="172"/>
    </row>
    <row r="7" spans="1:16" ht="27.75" customHeight="1">
      <c r="A7" s="255" t="s">
        <v>76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</row>
    <row r="10" spans="1:16" ht="18.75">
      <c r="A10" s="149" t="s">
        <v>147</v>
      </c>
      <c r="B10" s="150"/>
      <c r="C10" s="150"/>
      <c r="D10" s="150"/>
      <c r="E10" s="150"/>
      <c r="F10" s="150"/>
      <c r="G10" s="150"/>
      <c r="H10" s="150" t="s">
        <v>142</v>
      </c>
      <c r="I10" s="150"/>
      <c r="J10" s="150"/>
    </row>
    <row r="11" spans="1:16" ht="15.75">
      <c r="B11" s="2" t="s">
        <v>146</v>
      </c>
      <c r="H11" t="s">
        <v>145</v>
      </c>
    </row>
    <row r="12" spans="1:16" ht="18.75">
      <c r="A12" s="151" t="s">
        <v>148</v>
      </c>
      <c r="B12" s="13"/>
      <c r="C12" s="13"/>
      <c r="D12" s="13"/>
      <c r="E12" s="13"/>
      <c r="F12" s="13"/>
      <c r="G12" s="13"/>
      <c r="H12" s="150" t="s">
        <v>152</v>
      </c>
      <c r="I12" s="13"/>
      <c r="J12" s="13"/>
    </row>
    <row r="13" spans="1:16" ht="16.5" customHeight="1">
      <c r="B13" s="2" t="s">
        <v>144</v>
      </c>
      <c r="H13" t="s">
        <v>143</v>
      </c>
    </row>
    <row r="14" spans="1:16" ht="15.75">
      <c r="A14" s="2"/>
    </row>
    <row r="15" spans="1:16" ht="30.75" customHeight="1">
      <c r="A15" s="260" t="s">
        <v>170</v>
      </c>
      <c r="B15" s="260"/>
      <c r="C15" s="260"/>
      <c r="D15" s="260"/>
      <c r="E15" s="260"/>
      <c r="F15" s="260"/>
      <c r="G15" s="260"/>
      <c r="H15" s="261" t="s">
        <v>169</v>
      </c>
      <c r="I15" s="261"/>
      <c r="J15" s="261"/>
      <c r="K15" s="261"/>
      <c r="L15" s="261"/>
      <c r="M15" s="261"/>
      <c r="N15" s="261"/>
    </row>
    <row r="16" spans="1:16" ht="30.75" customHeight="1">
      <c r="B16" s="303" t="s">
        <v>149</v>
      </c>
      <c r="C16" s="303"/>
      <c r="D16" s="303"/>
      <c r="E16" s="303"/>
      <c r="F16" s="303"/>
      <c r="G16" s="303"/>
      <c r="H16" s="302" t="s">
        <v>77</v>
      </c>
      <c r="I16" s="302"/>
      <c r="J16" s="302"/>
      <c r="K16" s="302"/>
      <c r="L16" s="302"/>
      <c r="M16" s="302"/>
    </row>
    <row r="17" spans="1:17" ht="15.75">
      <c r="B17" s="228"/>
      <c r="C17" s="228"/>
      <c r="D17" s="228"/>
      <c r="H17" s="258"/>
      <c r="I17" s="258"/>
      <c r="J17" s="258"/>
      <c r="K17" s="258"/>
      <c r="L17" s="258"/>
      <c r="M17" s="258"/>
    </row>
    <row r="18" spans="1:17">
      <c r="B18" s="228"/>
      <c r="C18" s="228"/>
      <c r="D18" s="228"/>
    </row>
    <row r="19" spans="1:17" ht="18.75" customHeight="1">
      <c r="A19" s="192" t="s">
        <v>150</v>
      </c>
      <c r="B19" s="192"/>
      <c r="C19" s="192"/>
      <c r="D19" s="192"/>
      <c r="E19" s="192"/>
      <c r="F19" s="192"/>
      <c r="G19" s="192"/>
      <c r="H19" s="192"/>
      <c r="I19" s="192"/>
    </row>
    <row r="20" spans="1:17" ht="15.75" customHeight="1">
      <c r="B20" s="6"/>
      <c r="C20" s="6"/>
      <c r="D20" s="6"/>
      <c r="E20" s="6"/>
      <c r="F20" s="6"/>
      <c r="G20" s="6"/>
      <c r="H20" s="6"/>
      <c r="I20" s="6"/>
    </row>
    <row r="21" spans="1:17" ht="18" customHeight="1">
      <c r="A21" s="256" t="s">
        <v>151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</row>
    <row r="22" spans="1:17" ht="16.5" customHeight="1">
      <c r="A22" s="1" t="s">
        <v>174</v>
      </c>
      <c r="B22" s="6"/>
      <c r="C22" s="6"/>
      <c r="D22" s="6"/>
      <c r="E22" s="6"/>
      <c r="F22" s="6"/>
      <c r="G22" s="6"/>
      <c r="H22" s="6"/>
      <c r="I22" s="6"/>
    </row>
    <row r="23" spans="1:17" ht="18.75" customHeight="1">
      <c r="A23" s="256" t="s">
        <v>171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</row>
    <row r="24" spans="1:17" ht="18" customHeight="1">
      <c r="A24" s="199" t="s">
        <v>54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48"/>
    </row>
    <row r="25" spans="1:17" ht="34.5" customHeight="1">
      <c r="A25" s="259" t="s">
        <v>179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148"/>
    </row>
    <row r="26" spans="1:17" ht="18" customHeight="1">
      <c r="A26" s="199" t="s">
        <v>55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48"/>
    </row>
    <row r="27" spans="1:17" ht="18" customHeight="1">
      <c r="A27" s="199" t="s">
        <v>56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48"/>
    </row>
    <row r="28" spans="1:17" ht="18" customHeight="1">
      <c r="A28" s="199" t="s">
        <v>57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48"/>
    </row>
    <row r="29" spans="1:17" ht="18" customHeight="1">
      <c r="A29" s="156" t="s">
        <v>58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</row>
    <row r="30" spans="1:17" ht="19.5" hidden="1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7" ht="18.75" customHeight="1">
      <c r="A31" s="210" t="s">
        <v>178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</row>
    <row r="32" spans="1:17" ht="28.5" customHeight="1">
      <c r="A32" s="27" t="s">
        <v>12</v>
      </c>
      <c r="B32" s="192" t="s">
        <v>153</v>
      </c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4"/>
    </row>
    <row r="33" spans="1:15" ht="18.75" customHeight="1">
      <c r="A33" s="34" t="s">
        <v>78</v>
      </c>
      <c r="B33" s="192" t="s">
        <v>154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</row>
    <row r="34" spans="1:15" ht="18.75" customHeight="1" thickBot="1">
      <c r="O34" s="49" t="s">
        <v>93</v>
      </c>
    </row>
    <row r="35" spans="1:15" ht="15.75" customHeight="1" thickBot="1">
      <c r="A35" s="209"/>
      <c r="B35" s="200" t="s">
        <v>5</v>
      </c>
      <c r="C35" s="200" t="s">
        <v>6</v>
      </c>
      <c r="D35" s="204" t="s">
        <v>79</v>
      </c>
      <c r="E35" s="205"/>
      <c r="F35" s="205"/>
      <c r="G35" s="206"/>
      <c r="H35" s="204" t="s">
        <v>80</v>
      </c>
      <c r="I35" s="205"/>
      <c r="J35" s="205"/>
      <c r="K35" s="206"/>
      <c r="L35" s="204" t="s">
        <v>81</v>
      </c>
      <c r="M35" s="205"/>
      <c r="N35" s="205"/>
      <c r="O35" s="206"/>
    </row>
    <row r="36" spans="1:15" ht="20.25" customHeight="1">
      <c r="A36" s="209"/>
      <c r="B36" s="207"/>
      <c r="C36" s="207"/>
      <c r="D36" s="7" t="s">
        <v>7</v>
      </c>
      <c r="E36" s="200" t="s">
        <v>13</v>
      </c>
      <c r="F36" s="202" t="s">
        <v>9</v>
      </c>
      <c r="G36" s="7" t="s">
        <v>10</v>
      </c>
      <c r="H36" s="7" t="s">
        <v>7</v>
      </c>
      <c r="I36" s="200" t="s">
        <v>13</v>
      </c>
      <c r="J36" s="202" t="s">
        <v>9</v>
      </c>
      <c r="K36" s="7" t="s">
        <v>10</v>
      </c>
      <c r="L36" s="7" t="s">
        <v>7</v>
      </c>
      <c r="M36" s="200" t="s">
        <v>13</v>
      </c>
      <c r="N36" s="202" t="s">
        <v>9</v>
      </c>
      <c r="O36" s="7" t="s">
        <v>10</v>
      </c>
    </row>
    <row r="37" spans="1:15" ht="18.75" customHeight="1" thickBot="1">
      <c r="A37" s="209"/>
      <c r="B37" s="208"/>
      <c r="C37" s="201"/>
      <c r="D37" s="8" t="s">
        <v>8</v>
      </c>
      <c r="E37" s="201"/>
      <c r="F37" s="203"/>
      <c r="G37" s="8" t="s">
        <v>14</v>
      </c>
      <c r="H37" s="8" t="s">
        <v>8</v>
      </c>
      <c r="I37" s="201"/>
      <c r="J37" s="203"/>
      <c r="K37" s="8" t="s">
        <v>15</v>
      </c>
      <c r="L37" s="8" t="s">
        <v>8</v>
      </c>
      <c r="M37" s="201"/>
      <c r="N37" s="203"/>
      <c r="O37" s="8" t="s">
        <v>16</v>
      </c>
    </row>
    <row r="38" spans="1:15" ht="18.75" customHeight="1" thickBot="1">
      <c r="A38" s="35"/>
      <c r="B38" s="38">
        <v>1</v>
      </c>
      <c r="C38" s="9">
        <v>2</v>
      </c>
      <c r="D38" s="9">
        <v>3</v>
      </c>
      <c r="E38" s="9">
        <v>4</v>
      </c>
      <c r="F38" s="9">
        <v>5</v>
      </c>
      <c r="G38" s="9">
        <v>6</v>
      </c>
      <c r="H38" s="9">
        <v>7</v>
      </c>
      <c r="I38" s="9">
        <v>8</v>
      </c>
      <c r="J38" s="9">
        <v>9</v>
      </c>
      <c r="K38" s="9">
        <v>10</v>
      </c>
      <c r="L38" s="9">
        <v>11</v>
      </c>
      <c r="M38" s="9">
        <v>12</v>
      </c>
      <c r="N38" s="9">
        <v>13</v>
      </c>
      <c r="O38" s="9">
        <v>14</v>
      </c>
    </row>
    <row r="39" spans="1:15" ht="12.75" customHeight="1" thickBot="1">
      <c r="A39" s="36"/>
      <c r="B39" s="41"/>
      <c r="C39" s="296" t="s">
        <v>172</v>
      </c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8"/>
    </row>
    <row r="40" spans="1:15" ht="27" customHeight="1" thickBot="1">
      <c r="A40" s="36"/>
      <c r="B40" s="39"/>
      <c r="C40" s="10" t="s">
        <v>3</v>
      </c>
      <c r="D40" s="10"/>
      <c r="E40" s="9" t="s">
        <v>11</v>
      </c>
      <c r="F40" s="9" t="s">
        <v>11</v>
      </c>
      <c r="G40" s="10"/>
      <c r="H40" s="173">
        <v>493098878.30000001</v>
      </c>
      <c r="I40" s="173" t="s">
        <v>11</v>
      </c>
      <c r="J40" s="173" t="s">
        <v>11</v>
      </c>
      <c r="K40" s="174">
        <f>H40</f>
        <v>493098878.30000001</v>
      </c>
      <c r="L40" s="175">
        <v>171114778</v>
      </c>
      <c r="M40" s="175" t="s">
        <v>11</v>
      </c>
      <c r="N40" s="175" t="s">
        <v>11</v>
      </c>
      <c r="O40" s="176">
        <f>L40</f>
        <v>171114778</v>
      </c>
    </row>
    <row r="41" spans="1:15" ht="27.75" customHeight="1" thickBot="1">
      <c r="A41" s="36"/>
      <c r="B41" s="39"/>
      <c r="C41" s="10" t="s">
        <v>82</v>
      </c>
      <c r="D41" s="9" t="s">
        <v>11</v>
      </c>
      <c r="E41" s="10"/>
      <c r="F41" s="10"/>
      <c r="G41" s="10"/>
      <c r="H41" s="173" t="s">
        <v>11</v>
      </c>
      <c r="I41" s="174"/>
      <c r="J41" s="174"/>
      <c r="K41" s="174"/>
      <c r="L41" s="175" t="s">
        <v>11</v>
      </c>
      <c r="M41" s="176"/>
      <c r="N41" s="176"/>
      <c r="O41" s="176"/>
    </row>
    <row r="42" spans="1:15" ht="24.75" customHeight="1" thickBot="1">
      <c r="A42" s="37"/>
      <c r="B42" s="40"/>
      <c r="C42" s="10" t="s">
        <v>83</v>
      </c>
      <c r="D42" s="9" t="s">
        <v>11</v>
      </c>
      <c r="E42" s="10"/>
      <c r="F42" s="10"/>
      <c r="G42" s="10"/>
      <c r="H42" s="173" t="s">
        <v>11</v>
      </c>
      <c r="I42" s="174"/>
      <c r="J42" s="174"/>
      <c r="K42" s="174"/>
      <c r="L42" s="175" t="s">
        <v>11</v>
      </c>
      <c r="M42" s="176"/>
      <c r="N42" s="176"/>
      <c r="O42" s="176"/>
    </row>
    <row r="43" spans="1:15" ht="36.75" customHeight="1" thickBot="1">
      <c r="A43" s="37"/>
      <c r="B43" s="40"/>
      <c r="C43" s="10" t="s">
        <v>84</v>
      </c>
      <c r="D43" s="9" t="s">
        <v>11</v>
      </c>
      <c r="E43" s="10"/>
      <c r="F43" s="10"/>
      <c r="G43" s="10"/>
      <c r="H43" s="173" t="s">
        <v>11</v>
      </c>
      <c r="I43" s="174"/>
      <c r="J43" s="174"/>
      <c r="K43" s="174"/>
      <c r="L43" s="175" t="s">
        <v>11</v>
      </c>
      <c r="M43" s="176"/>
      <c r="N43" s="176"/>
      <c r="O43" s="176"/>
    </row>
    <row r="44" spans="1:15" ht="18.75" customHeight="1" thickBot="1">
      <c r="A44" s="36"/>
      <c r="B44" s="42"/>
      <c r="C44" s="12" t="s">
        <v>85</v>
      </c>
      <c r="D44" s="12">
        <f>D40</f>
        <v>0</v>
      </c>
      <c r="E44" s="12" t="str">
        <f t="shared" ref="E44:O44" si="0">E40</f>
        <v>Х</v>
      </c>
      <c r="F44" s="12" t="str">
        <f t="shared" si="0"/>
        <v>Х</v>
      </c>
      <c r="G44" s="12">
        <f t="shared" si="0"/>
        <v>0</v>
      </c>
      <c r="H44" s="177">
        <f t="shared" si="0"/>
        <v>493098878.30000001</v>
      </c>
      <c r="I44" s="177" t="str">
        <f t="shared" si="0"/>
        <v>Х</v>
      </c>
      <c r="J44" s="177" t="str">
        <f t="shared" si="0"/>
        <v>Х</v>
      </c>
      <c r="K44" s="177">
        <f t="shared" si="0"/>
        <v>493098878.30000001</v>
      </c>
      <c r="L44" s="177">
        <f t="shared" si="0"/>
        <v>171114778</v>
      </c>
      <c r="M44" s="177" t="str">
        <f t="shared" si="0"/>
        <v>Х</v>
      </c>
      <c r="N44" s="177" t="str">
        <f t="shared" si="0"/>
        <v>Х</v>
      </c>
      <c r="O44" s="177">
        <f t="shared" si="0"/>
        <v>171114778</v>
      </c>
    </row>
    <row r="45" spans="1:15" ht="13.5" customHeight="1">
      <c r="A45" s="3"/>
    </row>
    <row r="46" spans="1:15" ht="18.75" hidden="1" customHeight="1">
      <c r="A46" s="3"/>
    </row>
    <row r="47" spans="1:15" ht="18.75" customHeight="1" thickBot="1">
      <c r="A47" s="192" t="s">
        <v>155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</row>
    <row r="48" spans="1:15" ht="15.75" customHeight="1" thickBot="1">
      <c r="A48" s="250"/>
      <c r="B48" s="200" t="s">
        <v>5</v>
      </c>
      <c r="C48" s="200" t="s">
        <v>6</v>
      </c>
      <c r="D48" s="204" t="s">
        <v>46</v>
      </c>
      <c r="E48" s="205"/>
      <c r="F48" s="205"/>
      <c r="G48" s="206"/>
      <c r="H48" s="204" t="s">
        <v>86</v>
      </c>
      <c r="I48" s="205"/>
      <c r="J48" s="205"/>
      <c r="K48" s="206"/>
    </row>
    <row r="49" spans="1:15" ht="20.25" customHeight="1">
      <c r="A49" s="250"/>
      <c r="B49" s="207"/>
      <c r="C49" s="207"/>
      <c r="D49" s="7" t="s">
        <v>7</v>
      </c>
      <c r="E49" s="200" t="s">
        <v>13</v>
      </c>
      <c r="F49" s="202" t="s">
        <v>9</v>
      </c>
      <c r="G49" s="7" t="s">
        <v>10</v>
      </c>
      <c r="H49" s="7" t="s">
        <v>7</v>
      </c>
      <c r="I49" s="200" t="s">
        <v>13</v>
      </c>
      <c r="J49" s="202" t="s">
        <v>9</v>
      </c>
      <c r="K49" s="7" t="s">
        <v>10</v>
      </c>
    </row>
    <row r="50" spans="1:15" ht="18.75" customHeight="1" thickBot="1">
      <c r="A50" s="250"/>
      <c r="B50" s="201"/>
      <c r="C50" s="201"/>
      <c r="D50" s="8" t="s">
        <v>8</v>
      </c>
      <c r="E50" s="201"/>
      <c r="F50" s="203"/>
      <c r="G50" s="8" t="s">
        <v>14</v>
      </c>
      <c r="H50" s="8" t="s">
        <v>8</v>
      </c>
      <c r="I50" s="201"/>
      <c r="J50" s="203"/>
      <c r="K50" s="8" t="s">
        <v>15</v>
      </c>
    </row>
    <row r="51" spans="1:15" ht="18.75" customHeight="1" thickBot="1">
      <c r="A51" s="35"/>
      <c r="B51" s="33">
        <v>1</v>
      </c>
      <c r="C51" s="9">
        <v>2</v>
      </c>
      <c r="D51" s="9">
        <v>3</v>
      </c>
      <c r="E51" s="9">
        <v>4</v>
      </c>
      <c r="F51" s="9">
        <v>5</v>
      </c>
      <c r="G51" s="9">
        <v>6</v>
      </c>
      <c r="H51" s="9">
        <v>7</v>
      </c>
      <c r="I51" s="9">
        <v>8</v>
      </c>
      <c r="J51" s="9">
        <v>9</v>
      </c>
      <c r="K51" s="9">
        <v>10</v>
      </c>
    </row>
    <row r="52" spans="1:15" ht="17.25" customHeight="1" thickBot="1">
      <c r="A52" s="36"/>
      <c r="B52" s="32"/>
      <c r="C52" s="296" t="s">
        <v>172</v>
      </c>
      <c r="D52" s="297"/>
      <c r="E52" s="297"/>
      <c r="F52" s="297"/>
      <c r="G52" s="297"/>
      <c r="H52" s="297"/>
      <c r="I52" s="297"/>
      <c r="J52" s="297"/>
      <c r="K52" s="298"/>
    </row>
    <row r="53" spans="1:15" ht="42.75" customHeight="1" thickBot="1">
      <c r="A53" s="15"/>
      <c r="B53" s="46"/>
      <c r="C53" s="10" t="s">
        <v>3</v>
      </c>
      <c r="D53" s="173">
        <f>L44*105.6%</f>
        <v>180697205.56800002</v>
      </c>
      <c r="E53" s="173" t="s">
        <v>11</v>
      </c>
      <c r="F53" s="173" t="s">
        <v>11</v>
      </c>
      <c r="G53" s="173">
        <f>D53</f>
        <v>180697205.56800002</v>
      </c>
      <c r="H53" s="173">
        <f>G53*105%</f>
        <v>189732065.84640002</v>
      </c>
      <c r="I53" s="173" t="s">
        <v>11</v>
      </c>
      <c r="J53" s="173" t="s">
        <v>11</v>
      </c>
      <c r="K53" s="174">
        <f>H53</f>
        <v>189732065.84640002</v>
      </c>
    </row>
    <row r="54" spans="1:15" ht="54" customHeight="1" thickBot="1">
      <c r="A54" s="15"/>
      <c r="B54" s="46"/>
      <c r="C54" s="10" t="s">
        <v>82</v>
      </c>
      <c r="D54" s="173" t="s">
        <v>11</v>
      </c>
      <c r="E54" s="174"/>
      <c r="F54" s="174"/>
      <c r="G54" s="174"/>
      <c r="H54" s="173" t="s">
        <v>11</v>
      </c>
      <c r="I54" s="174"/>
      <c r="J54" s="174"/>
      <c r="K54" s="174"/>
    </row>
    <row r="55" spans="1:15" ht="48.75" customHeight="1" thickBot="1">
      <c r="A55" s="29"/>
      <c r="B55" s="31"/>
      <c r="C55" s="10" t="s">
        <v>83</v>
      </c>
      <c r="D55" s="173" t="s">
        <v>11</v>
      </c>
      <c r="E55" s="174"/>
      <c r="F55" s="174"/>
      <c r="G55" s="174"/>
      <c r="H55" s="173" t="s">
        <v>11</v>
      </c>
      <c r="I55" s="174"/>
      <c r="J55" s="174"/>
      <c r="K55" s="174"/>
    </row>
    <row r="56" spans="1:15" ht="29.25" customHeight="1" thickBot="1">
      <c r="A56" s="29"/>
      <c r="B56" s="31"/>
      <c r="C56" s="10" t="s">
        <v>84</v>
      </c>
      <c r="D56" s="173" t="s">
        <v>11</v>
      </c>
      <c r="E56" s="174"/>
      <c r="F56" s="174"/>
      <c r="G56" s="174"/>
      <c r="H56" s="173" t="s">
        <v>11</v>
      </c>
      <c r="I56" s="174"/>
      <c r="J56" s="174"/>
      <c r="K56" s="174"/>
    </row>
    <row r="57" spans="1:15">
      <c r="A57" s="251"/>
      <c r="B57" s="200"/>
      <c r="C57" s="252" t="s">
        <v>4</v>
      </c>
      <c r="D57" s="236" t="s">
        <v>11</v>
      </c>
      <c r="E57" s="238"/>
      <c r="F57" s="238"/>
      <c r="G57" s="238"/>
      <c r="H57" s="236" t="s">
        <v>11</v>
      </c>
      <c r="I57" s="238"/>
      <c r="J57" s="238"/>
      <c r="K57" s="238"/>
    </row>
    <row r="58" spans="1:15" ht="24" customHeight="1" thickBot="1">
      <c r="A58" s="251"/>
      <c r="B58" s="201"/>
      <c r="C58" s="253"/>
      <c r="D58" s="237"/>
      <c r="E58" s="239"/>
      <c r="F58" s="239"/>
      <c r="G58" s="239"/>
      <c r="H58" s="237"/>
      <c r="I58" s="239"/>
      <c r="J58" s="239"/>
      <c r="K58" s="239"/>
    </row>
    <row r="59" spans="1:15" ht="15.75" thickBot="1">
      <c r="A59" s="15"/>
      <c r="B59" s="32"/>
      <c r="C59" s="12" t="s">
        <v>85</v>
      </c>
      <c r="D59" s="177">
        <f>D53</f>
        <v>180697205.56800002</v>
      </c>
      <c r="E59" s="177" t="str">
        <f t="shared" ref="E59:K59" si="1">E53</f>
        <v>Х</v>
      </c>
      <c r="F59" s="177" t="str">
        <f t="shared" si="1"/>
        <v>Х</v>
      </c>
      <c r="G59" s="177">
        <f t="shared" si="1"/>
        <v>180697205.56800002</v>
      </c>
      <c r="H59" s="177">
        <f t="shared" si="1"/>
        <v>189732065.84640002</v>
      </c>
      <c r="I59" s="177" t="str">
        <f t="shared" si="1"/>
        <v>Х</v>
      </c>
      <c r="J59" s="177" t="str">
        <f t="shared" si="1"/>
        <v>Х</v>
      </c>
      <c r="K59" s="177">
        <f t="shared" si="1"/>
        <v>189732065.84640002</v>
      </c>
    </row>
    <row r="60" spans="1:15">
      <c r="A60" s="15"/>
      <c r="B60" s="15"/>
      <c r="C60" s="15"/>
      <c r="D60" s="16"/>
      <c r="E60" s="16"/>
      <c r="F60" s="16"/>
      <c r="G60" s="16"/>
      <c r="H60" s="16"/>
      <c r="I60" s="16"/>
      <c r="J60" s="16"/>
      <c r="K60" s="16"/>
    </row>
    <row r="61" spans="1:15" ht="2.25" customHeight="1">
      <c r="A61" s="15"/>
      <c r="B61" s="15"/>
      <c r="C61" s="15"/>
      <c r="D61" s="16"/>
      <c r="E61" s="16"/>
      <c r="F61" s="16"/>
      <c r="G61" s="16"/>
      <c r="H61" s="16"/>
      <c r="I61" s="16"/>
      <c r="J61" s="16"/>
      <c r="K61" s="16"/>
    </row>
    <row r="62" spans="1:15" hidden="1"/>
    <row r="63" spans="1:15" ht="24" customHeight="1">
      <c r="A63" s="13" t="s">
        <v>87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N63" s="5"/>
      <c r="O63" s="5"/>
    </row>
    <row r="64" spans="1:15" ht="24.75" customHeight="1" thickBot="1">
      <c r="A64" s="47" t="s">
        <v>88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O64" s="49" t="s">
        <v>93</v>
      </c>
    </row>
    <row r="65" spans="1:15" ht="15.75" thickBot="1">
      <c r="A65" s="250"/>
      <c r="B65" s="200" t="s">
        <v>90</v>
      </c>
      <c r="C65" s="200" t="s">
        <v>6</v>
      </c>
      <c r="D65" s="204" t="s">
        <v>89</v>
      </c>
      <c r="E65" s="205"/>
      <c r="F65" s="205"/>
      <c r="G65" s="206"/>
      <c r="H65" s="204" t="s">
        <v>80</v>
      </c>
      <c r="I65" s="205"/>
      <c r="J65" s="205"/>
      <c r="K65" s="205"/>
      <c r="L65" s="304" t="s">
        <v>81</v>
      </c>
      <c r="M65" s="305"/>
      <c r="N65" s="305"/>
      <c r="O65" s="306"/>
    </row>
    <row r="66" spans="1:15" ht="20.25" customHeight="1">
      <c r="A66" s="250"/>
      <c r="B66" s="207"/>
      <c r="C66" s="207"/>
      <c r="D66" s="7" t="s">
        <v>7</v>
      </c>
      <c r="E66" s="200" t="s">
        <v>13</v>
      </c>
      <c r="F66" s="202" t="s">
        <v>9</v>
      </c>
      <c r="G66" s="7" t="s">
        <v>10</v>
      </c>
      <c r="H66" s="7" t="s">
        <v>7</v>
      </c>
      <c r="I66" s="200" t="s">
        <v>13</v>
      </c>
      <c r="J66" s="202" t="s">
        <v>9</v>
      </c>
      <c r="K66" s="7" t="s">
        <v>10</v>
      </c>
      <c r="L66" s="7" t="s">
        <v>7</v>
      </c>
      <c r="M66" s="207" t="s">
        <v>13</v>
      </c>
      <c r="N66" s="307" t="s">
        <v>9</v>
      </c>
      <c r="O66" s="7" t="s">
        <v>10</v>
      </c>
    </row>
    <row r="67" spans="1:15" ht="15.75" thickBot="1">
      <c r="A67" s="250"/>
      <c r="B67" s="201"/>
      <c r="C67" s="201"/>
      <c r="D67" s="8" t="s">
        <v>8</v>
      </c>
      <c r="E67" s="201"/>
      <c r="F67" s="203"/>
      <c r="G67" s="8" t="s">
        <v>14</v>
      </c>
      <c r="H67" s="8" t="s">
        <v>8</v>
      </c>
      <c r="I67" s="201"/>
      <c r="J67" s="203"/>
      <c r="K67" s="8" t="s">
        <v>15</v>
      </c>
      <c r="L67" s="8" t="s">
        <v>8</v>
      </c>
      <c r="M67" s="201"/>
      <c r="N67" s="203"/>
      <c r="O67" s="8" t="s">
        <v>16</v>
      </c>
    </row>
    <row r="68" spans="1:15" ht="15.75" thickBot="1">
      <c r="A68" s="35"/>
      <c r="B68" s="33">
        <v>1</v>
      </c>
      <c r="C68" s="9">
        <v>2</v>
      </c>
      <c r="D68" s="9">
        <v>3</v>
      </c>
      <c r="E68" s="9">
        <v>4</v>
      </c>
      <c r="F68" s="9">
        <v>5</v>
      </c>
      <c r="G68" s="9">
        <v>6</v>
      </c>
      <c r="H68" s="9">
        <v>7</v>
      </c>
      <c r="I68" s="9">
        <v>8</v>
      </c>
      <c r="J68" s="9">
        <v>9</v>
      </c>
      <c r="K68" s="9">
        <v>10</v>
      </c>
      <c r="L68" s="9">
        <v>11</v>
      </c>
      <c r="M68" s="9">
        <v>12</v>
      </c>
      <c r="N68" s="9">
        <v>13</v>
      </c>
      <c r="O68" s="9">
        <v>14</v>
      </c>
    </row>
    <row r="69" spans="1:15" ht="12.75" customHeight="1" thickBot="1">
      <c r="A69" s="36"/>
      <c r="B69" s="33"/>
      <c r="C69" s="296" t="s">
        <v>172</v>
      </c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8"/>
    </row>
    <row r="70" spans="1:15" ht="24.75" thickBot="1">
      <c r="A70" s="36"/>
      <c r="B70" s="33">
        <v>2730</v>
      </c>
      <c r="C70" s="11" t="s">
        <v>59</v>
      </c>
      <c r="D70" s="12"/>
      <c r="E70" s="12"/>
      <c r="F70" s="12"/>
      <c r="G70" s="12"/>
      <c r="H70" s="173">
        <v>493098218.87</v>
      </c>
      <c r="I70" s="173"/>
      <c r="J70" s="173"/>
      <c r="K70" s="173">
        <f>H70</f>
        <v>493098218.87</v>
      </c>
      <c r="L70" s="173">
        <f>L44-L71</f>
        <v>171114360</v>
      </c>
      <c r="M70" s="173"/>
      <c r="N70" s="173"/>
      <c r="O70" s="173">
        <f>L70</f>
        <v>171114360</v>
      </c>
    </row>
    <row r="71" spans="1:15" ht="24.75" thickBot="1">
      <c r="A71" s="36"/>
      <c r="B71" s="33">
        <v>2240</v>
      </c>
      <c r="C71" s="11" t="s">
        <v>60</v>
      </c>
      <c r="D71" s="12"/>
      <c r="E71" s="12"/>
      <c r="F71" s="12"/>
      <c r="G71" s="12"/>
      <c r="H71" s="173">
        <v>659.47</v>
      </c>
      <c r="I71" s="173"/>
      <c r="J71" s="173"/>
      <c r="K71" s="173">
        <f>H71</f>
        <v>659.47</v>
      </c>
      <c r="L71" s="173">
        <v>418</v>
      </c>
      <c r="M71" s="173"/>
      <c r="N71" s="173"/>
      <c r="O71" s="173">
        <f>L71</f>
        <v>418</v>
      </c>
    </row>
    <row r="72" spans="1:15" ht="15.75" thickBot="1">
      <c r="A72" s="37"/>
      <c r="B72" s="33"/>
      <c r="C72" s="12" t="s">
        <v>85</v>
      </c>
      <c r="D72" s="12">
        <f>D70+D71</f>
        <v>0</v>
      </c>
      <c r="E72" s="12">
        <f t="shared" ref="E72:O72" si="2">E70+E71</f>
        <v>0</v>
      </c>
      <c r="F72" s="12">
        <f t="shared" si="2"/>
        <v>0</v>
      </c>
      <c r="G72" s="12">
        <f t="shared" si="2"/>
        <v>0</v>
      </c>
      <c r="H72" s="177">
        <f t="shared" si="2"/>
        <v>493098878.34000003</v>
      </c>
      <c r="I72" s="177">
        <f t="shared" si="2"/>
        <v>0</v>
      </c>
      <c r="J72" s="177">
        <f t="shared" si="2"/>
        <v>0</v>
      </c>
      <c r="K72" s="177">
        <f t="shared" si="2"/>
        <v>493098878.34000003</v>
      </c>
      <c r="L72" s="177">
        <f t="shared" si="2"/>
        <v>171114778</v>
      </c>
      <c r="M72" s="177">
        <f t="shared" si="2"/>
        <v>0</v>
      </c>
      <c r="N72" s="177">
        <f t="shared" si="2"/>
        <v>0</v>
      </c>
      <c r="O72" s="177">
        <f t="shared" si="2"/>
        <v>171114778</v>
      </c>
    </row>
    <row r="74" spans="1:15" ht="20.25" thickBot="1">
      <c r="A74" s="192" t="s">
        <v>94</v>
      </c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</row>
    <row r="75" spans="1:15" ht="15.75" thickBot="1">
      <c r="A75" s="250"/>
      <c r="B75" s="267" t="s">
        <v>91</v>
      </c>
      <c r="C75" s="270" t="s">
        <v>6</v>
      </c>
      <c r="D75" s="204" t="s">
        <v>89</v>
      </c>
      <c r="E75" s="205"/>
      <c r="F75" s="205"/>
      <c r="G75" s="206"/>
      <c r="H75" s="204" t="s">
        <v>80</v>
      </c>
      <c r="I75" s="205"/>
      <c r="J75" s="205"/>
      <c r="K75" s="206"/>
      <c r="L75" s="204" t="s">
        <v>81</v>
      </c>
      <c r="M75" s="205"/>
      <c r="N75" s="205"/>
      <c r="O75" s="206"/>
    </row>
    <row r="76" spans="1:15" ht="20.25" customHeight="1">
      <c r="A76" s="250"/>
      <c r="B76" s="268"/>
      <c r="C76" s="271"/>
      <c r="D76" s="7" t="s">
        <v>7</v>
      </c>
      <c r="E76" s="200" t="s">
        <v>13</v>
      </c>
      <c r="F76" s="202" t="s">
        <v>9</v>
      </c>
      <c r="G76" s="7" t="s">
        <v>10</v>
      </c>
      <c r="H76" s="7" t="s">
        <v>7</v>
      </c>
      <c r="I76" s="200" t="s">
        <v>13</v>
      </c>
      <c r="J76" s="202" t="s">
        <v>9</v>
      </c>
      <c r="K76" s="7" t="s">
        <v>10</v>
      </c>
      <c r="L76" s="7" t="s">
        <v>7</v>
      </c>
      <c r="M76" s="200" t="s">
        <v>13</v>
      </c>
      <c r="N76" s="202" t="s">
        <v>9</v>
      </c>
      <c r="O76" s="7" t="s">
        <v>10</v>
      </c>
    </row>
    <row r="77" spans="1:15" ht="15.75" thickBot="1">
      <c r="A77" s="250"/>
      <c r="B77" s="269"/>
      <c r="C77" s="272"/>
      <c r="D77" s="8" t="s">
        <v>8</v>
      </c>
      <c r="E77" s="201"/>
      <c r="F77" s="203"/>
      <c r="G77" s="8" t="s">
        <v>14</v>
      </c>
      <c r="H77" s="8" t="s">
        <v>8</v>
      </c>
      <c r="I77" s="201"/>
      <c r="J77" s="203"/>
      <c r="K77" s="8" t="s">
        <v>15</v>
      </c>
      <c r="L77" s="8" t="s">
        <v>8</v>
      </c>
      <c r="M77" s="201"/>
      <c r="N77" s="203"/>
      <c r="O77" s="8" t="s">
        <v>16</v>
      </c>
    </row>
    <row r="78" spans="1:15" ht="15.75" thickBot="1">
      <c r="A78" s="35"/>
      <c r="B78" s="19">
        <v>1</v>
      </c>
      <c r="C78" s="9">
        <v>2</v>
      </c>
      <c r="D78" s="9">
        <v>3</v>
      </c>
      <c r="E78" s="9">
        <v>4</v>
      </c>
      <c r="F78" s="9">
        <v>5</v>
      </c>
      <c r="G78" s="9">
        <v>6</v>
      </c>
      <c r="H78" s="9">
        <v>7</v>
      </c>
      <c r="I78" s="9">
        <v>8</v>
      </c>
      <c r="J78" s="9">
        <v>9</v>
      </c>
      <c r="K78" s="9">
        <v>10</v>
      </c>
      <c r="L78" s="9">
        <v>11</v>
      </c>
      <c r="M78" s="9">
        <v>12</v>
      </c>
      <c r="N78" s="9">
        <v>13</v>
      </c>
      <c r="O78" s="9">
        <v>14</v>
      </c>
    </row>
    <row r="79" spans="1:15" ht="15.75" thickBot="1">
      <c r="A79" s="15"/>
      <c r="B79" s="57"/>
      <c r="C79" s="10"/>
      <c r="D79" s="10"/>
      <c r="E79" s="10"/>
      <c r="F79" s="10"/>
      <c r="G79" s="10"/>
      <c r="H79" s="10"/>
      <c r="I79" s="10"/>
      <c r="J79" s="10"/>
      <c r="K79" s="10"/>
      <c r="L79" s="9"/>
      <c r="M79" s="10"/>
      <c r="N79" s="10"/>
      <c r="O79" s="10"/>
    </row>
    <row r="80" spans="1:15" ht="15.75" thickBot="1">
      <c r="A80" s="15"/>
      <c r="B80" s="41"/>
      <c r="C80" s="11"/>
      <c r="D80" s="12"/>
      <c r="E80" s="12"/>
      <c r="F80" s="12"/>
      <c r="G80" s="12"/>
      <c r="H80" s="12"/>
      <c r="I80" s="12"/>
      <c r="J80" s="12"/>
      <c r="K80" s="12"/>
      <c r="L80" s="9"/>
      <c r="M80" s="12"/>
      <c r="N80" s="12"/>
      <c r="O80" s="12"/>
    </row>
    <row r="81" spans="1:15" ht="15.75" thickBot="1">
      <c r="A81" s="29"/>
      <c r="B81" s="48"/>
      <c r="C81" s="12" t="s">
        <v>85</v>
      </c>
      <c r="D81" s="12"/>
      <c r="E81" s="12"/>
      <c r="F81" s="12"/>
      <c r="G81" s="12"/>
      <c r="H81" s="12"/>
      <c r="I81" s="12"/>
      <c r="J81" s="12"/>
      <c r="K81" s="12"/>
      <c r="L81" s="9"/>
      <c r="M81" s="12"/>
      <c r="N81" s="12"/>
      <c r="O81" s="12"/>
    </row>
    <row r="84" spans="1:15" ht="18.75">
      <c r="A84" s="192" t="s">
        <v>92</v>
      </c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</row>
    <row r="85" spans="1:15" ht="15.75" thickBot="1">
      <c r="K85" s="49" t="s">
        <v>93</v>
      </c>
    </row>
    <row r="86" spans="1:15" ht="15.75" thickBot="1">
      <c r="A86" s="235"/>
      <c r="B86" s="221" t="s">
        <v>90</v>
      </c>
      <c r="C86" s="221" t="s">
        <v>6</v>
      </c>
      <c r="D86" s="224" t="s">
        <v>46</v>
      </c>
      <c r="E86" s="225"/>
      <c r="F86" s="225"/>
      <c r="G86" s="226"/>
      <c r="H86" s="224" t="s">
        <v>86</v>
      </c>
      <c r="I86" s="225"/>
      <c r="J86" s="225"/>
      <c r="K86" s="226"/>
    </row>
    <row r="87" spans="1:15" ht="20.25" customHeight="1">
      <c r="A87" s="235"/>
      <c r="B87" s="222"/>
      <c r="C87" s="222"/>
      <c r="D87" s="59" t="s">
        <v>7</v>
      </c>
      <c r="E87" s="221" t="s">
        <v>13</v>
      </c>
      <c r="F87" s="219" t="s">
        <v>9</v>
      </c>
      <c r="G87" s="59" t="s">
        <v>10</v>
      </c>
      <c r="H87" s="59" t="s">
        <v>7</v>
      </c>
      <c r="I87" s="221" t="s">
        <v>13</v>
      </c>
      <c r="J87" s="219" t="s">
        <v>9</v>
      </c>
      <c r="K87" s="59" t="s">
        <v>10</v>
      </c>
    </row>
    <row r="88" spans="1:15" ht="15.75" thickBot="1">
      <c r="A88" s="235"/>
      <c r="B88" s="223"/>
      <c r="C88" s="223"/>
      <c r="D88" s="61" t="s">
        <v>8</v>
      </c>
      <c r="E88" s="223"/>
      <c r="F88" s="227"/>
      <c r="G88" s="61" t="s">
        <v>14</v>
      </c>
      <c r="H88" s="61" t="s">
        <v>8</v>
      </c>
      <c r="I88" s="223"/>
      <c r="J88" s="227"/>
      <c r="K88" s="61" t="s">
        <v>15</v>
      </c>
    </row>
    <row r="89" spans="1:15" ht="15.75" thickBot="1">
      <c r="A89" s="53"/>
      <c r="B89" s="51">
        <v>1</v>
      </c>
      <c r="C89" s="43">
        <v>2</v>
      </c>
      <c r="D89" s="43">
        <v>3</v>
      </c>
      <c r="E89" s="43">
        <v>4</v>
      </c>
      <c r="F89" s="43">
        <v>5</v>
      </c>
      <c r="G89" s="43">
        <v>6</v>
      </c>
      <c r="H89" s="43">
        <v>7</v>
      </c>
      <c r="I89" s="43">
        <v>8</v>
      </c>
      <c r="J89" s="43">
        <v>9</v>
      </c>
      <c r="K89" s="43">
        <v>10</v>
      </c>
    </row>
    <row r="90" spans="1:15" ht="12.75" customHeight="1" thickBot="1">
      <c r="A90" s="240"/>
      <c r="B90" s="51"/>
      <c r="C90" s="299" t="s">
        <v>172</v>
      </c>
      <c r="D90" s="300"/>
      <c r="E90" s="300"/>
      <c r="F90" s="300"/>
      <c r="G90" s="300"/>
      <c r="H90" s="300"/>
      <c r="I90" s="300"/>
      <c r="J90" s="300"/>
      <c r="K90" s="301"/>
    </row>
    <row r="91" spans="1:15" ht="24.75" thickBot="1">
      <c r="A91" s="240"/>
      <c r="B91" s="51">
        <v>2730</v>
      </c>
      <c r="C91" s="63" t="s">
        <v>59</v>
      </c>
      <c r="D91" s="175">
        <f>D59-D92</f>
        <v>180696764.16000003</v>
      </c>
      <c r="E91" s="175"/>
      <c r="F91" s="175"/>
      <c r="G91" s="175">
        <f t="shared" ref="G91:G92" si="3">D91</f>
        <v>180696764.16000003</v>
      </c>
      <c r="H91" s="175">
        <f>H59-H92</f>
        <v>189731602.36800003</v>
      </c>
      <c r="I91" s="175"/>
      <c r="J91" s="175"/>
      <c r="K91" s="178">
        <f t="shared" ref="K91:K92" si="4">H91</f>
        <v>189731602.36800003</v>
      </c>
    </row>
    <row r="92" spans="1:15" ht="24.75" thickBot="1">
      <c r="A92" s="240"/>
      <c r="B92" s="51">
        <v>2240</v>
      </c>
      <c r="C92" s="63" t="s">
        <v>60</v>
      </c>
      <c r="D92" s="175">
        <f>L71*105.6%</f>
        <v>441.40800000000002</v>
      </c>
      <c r="E92" s="175"/>
      <c r="F92" s="175"/>
      <c r="G92" s="175">
        <f t="shared" si="3"/>
        <v>441.40800000000002</v>
      </c>
      <c r="H92" s="175">
        <f>G92*105%</f>
        <v>463.47840000000002</v>
      </c>
      <c r="I92" s="175"/>
      <c r="J92" s="175"/>
      <c r="K92" s="178">
        <f t="shared" si="4"/>
        <v>463.47840000000002</v>
      </c>
    </row>
    <row r="93" spans="1:15" ht="15.75" thickBot="1">
      <c r="A93" s="55"/>
      <c r="B93" s="51"/>
      <c r="C93" s="45" t="s">
        <v>85</v>
      </c>
      <c r="D93" s="178">
        <f>D91+D92</f>
        <v>180697205.56800002</v>
      </c>
      <c r="E93" s="178">
        <f t="shared" ref="E93:K93" si="5">E91+E92</f>
        <v>0</v>
      </c>
      <c r="F93" s="178">
        <f t="shared" si="5"/>
        <v>0</v>
      </c>
      <c r="G93" s="178">
        <f t="shared" si="5"/>
        <v>180697205.56800002</v>
      </c>
      <c r="H93" s="178">
        <f t="shared" si="5"/>
        <v>189732065.84640002</v>
      </c>
      <c r="I93" s="178">
        <f t="shared" si="5"/>
        <v>0</v>
      </c>
      <c r="J93" s="178">
        <f t="shared" si="5"/>
        <v>0</v>
      </c>
      <c r="K93" s="178">
        <f t="shared" si="5"/>
        <v>189732065.84640002</v>
      </c>
    </row>
    <row r="94" spans="1:15" ht="15.75">
      <c r="A94" s="56"/>
      <c r="B94" s="64"/>
      <c r="C94" s="64"/>
      <c r="D94" s="64"/>
      <c r="E94" s="64"/>
      <c r="F94" s="64"/>
      <c r="G94" s="64"/>
      <c r="H94" s="64"/>
      <c r="I94" s="64"/>
      <c r="J94" s="64"/>
      <c r="K94" s="64"/>
    </row>
    <row r="95" spans="1:15" ht="18.75">
      <c r="A95" s="192" t="s">
        <v>95</v>
      </c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</row>
    <row r="96" spans="1:15" ht="15.75" thickBot="1">
      <c r="B96" s="18"/>
      <c r="K96" s="49" t="s">
        <v>93</v>
      </c>
    </row>
    <row r="97" spans="1:16" s="64" customFormat="1" ht="15.75" thickBot="1">
      <c r="A97" s="235"/>
      <c r="B97" s="221" t="s">
        <v>91</v>
      </c>
      <c r="C97" s="221" t="s">
        <v>6</v>
      </c>
      <c r="D97" s="224" t="s">
        <v>46</v>
      </c>
      <c r="E97" s="225"/>
      <c r="F97" s="225"/>
      <c r="G97" s="226"/>
      <c r="H97" s="224" t="s">
        <v>86</v>
      </c>
      <c r="I97" s="225"/>
      <c r="J97" s="225"/>
      <c r="K97" s="226"/>
    </row>
    <row r="98" spans="1:16" s="64" customFormat="1" ht="20.25" customHeight="1">
      <c r="A98" s="235"/>
      <c r="B98" s="222"/>
      <c r="C98" s="222"/>
      <c r="D98" s="59" t="s">
        <v>7</v>
      </c>
      <c r="E98" s="221" t="s">
        <v>13</v>
      </c>
      <c r="F98" s="219" t="s">
        <v>9</v>
      </c>
      <c r="G98" s="59" t="s">
        <v>10</v>
      </c>
      <c r="H98" s="59" t="s">
        <v>7</v>
      </c>
      <c r="I98" s="221" t="s">
        <v>13</v>
      </c>
      <c r="J98" s="219" t="s">
        <v>9</v>
      </c>
      <c r="K98" s="59" t="s">
        <v>10</v>
      </c>
    </row>
    <row r="99" spans="1:16" s="64" customFormat="1" ht="15.75" thickBot="1">
      <c r="A99" s="235"/>
      <c r="B99" s="223"/>
      <c r="C99" s="223"/>
      <c r="D99" s="61" t="s">
        <v>8</v>
      </c>
      <c r="E99" s="223"/>
      <c r="F99" s="227"/>
      <c r="G99" s="61" t="s">
        <v>14</v>
      </c>
      <c r="H99" s="61" t="s">
        <v>8</v>
      </c>
      <c r="I99" s="223"/>
      <c r="J99" s="227"/>
      <c r="K99" s="61" t="s">
        <v>15</v>
      </c>
    </row>
    <row r="100" spans="1:16" s="64" customFormat="1" ht="15.75" thickBot="1">
      <c r="A100" s="53"/>
      <c r="B100" s="51">
        <v>1</v>
      </c>
      <c r="C100" s="43">
        <v>2</v>
      </c>
      <c r="D100" s="43">
        <v>3</v>
      </c>
      <c r="E100" s="43">
        <v>4</v>
      </c>
      <c r="F100" s="43">
        <v>5</v>
      </c>
      <c r="G100" s="43">
        <v>6</v>
      </c>
      <c r="H100" s="43">
        <v>7</v>
      </c>
      <c r="I100" s="43">
        <v>8</v>
      </c>
      <c r="J100" s="43">
        <v>9</v>
      </c>
      <c r="K100" s="43">
        <v>10</v>
      </c>
    </row>
    <row r="101" spans="1:16" s="64" customFormat="1" ht="15.75" thickBot="1">
      <c r="A101" s="54"/>
      <c r="B101" s="62"/>
      <c r="C101" s="44"/>
      <c r="D101" s="44"/>
      <c r="E101" s="44"/>
      <c r="F101" s="44"/>
      <c r="G101" s="44"/>
      <c r="H101" s="44"/>
      <c r="I101" s="44"/>
      <c r="J101" s="44"/>
      <c r="K101" s="44"/>
    </row>
    <row r="102" spans="1:16" s="64" customFormat="1" ht="15.75" thickBot="1">
      <c r="A102" s="54"/>
      <c r="B102" s="50"/>
      <c r="C102" s="63"/>
      <c r="D102" s="45"/>
      <c r="E102" s="45"/>
      <c r="F102" s="45"/>
      <c r="G102" s="45"/>
      <c r="H102" s="45"/>
      <c r="I102" s="45"/>
      <c r="J102" s="45"/>
      <c r="K102" s="45"/>
    </row>
    <row r="103" spans="1:16" s="64" customFormat="1" ht="15.75" thickBot="1">
      <c r="A103" s="54"/>
      <c r="B103" s="50"/>
      <c r="C103" s="63"/>
      <c r="D103" s="45"/>
      <c r="E103" s="45"/>
      <c r="F103" s="45"/>
      <c r="G103" s="45"/>
      <c r="H103" s="45"/>
      <c r="I103" s="45"/>
      <c r="J103" s="45"/>
      <c r="K103" s="45"/>
    </row>
    <row r="104" spans="1:16" s="64" customFormat="1" ht="15.75" thickBot="1">
      <c r="A104" s="55"/>
      <c r="B104" s="51"/>
      <c r="C104" s="45" t="s">
        <v>85</v>
      </c>
      <c r="D104" s="45"/>
      <c r="E104" s="45"/>
      <c r="F104" s="45"/>
      <c r="G104" s="45"/>
      <c r="H104" s="45"/>
      <c r="I104" s="45"/>
      <c r="J104" s="45"/>
      <c r="K104" s="45"/>
    </row>
    <row r="105" spans="1:16" s="64" customFormat="1" ht="15.75">
      <c r="A105" s="52"/>
    </row>
    <row r="106" spans="1:16" ht="18.75">
      <c r="A106" s="211" t="s">
        <v>96</v>
      </c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64"/>
      <c r="P106" s="64"/>
    </row>
    <row r="107" spans="1:16" ht="18.75">
      <c r="A107" s="211" t="s">
        <v>97</v>
      </c>
      <c r="B107" s="211"/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  <c r="N107" s="211"/>
      <c r="O107" s="64"/>
      <c r="P107" s="64"/>
    </row>
    <row r="108" spans="1:16" ht="15.75" thickBot="1">
      <c r="A108" s="64"/>
      <c r="B108" s="70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71" t="s">
        <v>93</v>
      </c>
      <c r="O108" s="64"/>
      <c r="P108" s="64"/>
    </row>
    <row r="109" spans="1:16" ht="15.75" thickBot="1">
      <c r="A109" s="241" t="s">
        <v>27</v>
      </c>
      <c r="B109" s="244" t="s">
        <v>98</v>
      </c>
      <c r="C109" s="224" t="s">
        <v>89</v>
      </c>
      <c r="D109" s="225"/>
      <c r="E109" s="225"/>
      <c r="F109" s="226"/>
      <c r="G109" s="224" t="s">
        <v>80</v>
      </c>
      <c r="H109" s="225"/>
      <c r="I109" s="225"/>
      <c r="J109" s="226"/>
      <c r="K109" s="224" t="s">
        <v>81</v>
      </c>
      <c r="L109" s="225"/>
      <c r="M109" s="225"/>
      <c r="N109" s="226"/>
      <c r="O109" s="64"/>
      <c r="P109" s="64"/>
    </row>
    <row r="110" spans="1:16" ht="20.25" customHeight="1">
      <c r="A110" s="242"/>
      <c r="B110" s="245"/>
      <c r="C110" s="58" t="s">
        <v>7</v>
      </c>
      <c r="D110" s="221" t="s">
        <v>13</v>
      </c>
      <c r="E110" s="219" t="s">
        <v>9</v>
      </c>
      <c r="F110" s="59" t="s">
        <v>10</v>
      </c>
      <c r="G110" s="59" t="s">
        <v>7</v>
      </c>
      <c r="H110" s="221" t="s">
        <v>13</v>
      </c>
      <c r="I110" s="219" t="s">
        <v>9</v>
      </c>
      <c r="J110" s="59" t="s">
        <v>10</v>
      </c>
      <c r="K110" s="59" t="s">
        <v>7</v>
      </c>
      <c r="L110" s="221" t="s">
        <v>13</v>
      </c>
      <c r="M110" s="219" t="s">
        <v>9</v>
      </c>
      <c r="N110" s="58" t="s">
        <v>10</v>
      </c>
      <c r="O110" s="64"/>
      <c r="P110" s="64"/>
    </row>
    <row r="111" spans="1:16" ht="15.75" thickBot="1">
      <c r="A111" s="243"/>
      <c r="B111" s="245"/>
      <c r="C111" s="152" t="s">
        <v>8</v>
      </c>
      <c r="D111" s="222"/>
      <c r="E111" s="220"/>
      <c r="F111" s="59" t="s">
        <v>14</v>
      </c>
      <c r="G111" s="59" t="s">
        <v>8</v>
      </c>
      <c r="H111" s="222"/>
      <c r="I111" s="220"/>
      <c r="J111" s="59" t="s">
        <v>15</v>
      </c>
      <c r="K111" s="59" t="s">
        <v>8</v>
      </c>
      <c r="L111" s="222"/>
      <c r="M111" s="220"/>
      <c r="N111" s="152" t="s">
        <v>16</v>
      </c>
      <c r="O111" s="64"/>
      <c r="P111" s="64"/>
    </row>
    <row r="112" spans="1:16" ht="15.75" thickBot="1">
      <c r="A112" s="169">
        <v>1</v>
      </c>
      <c r="B112" s="171">
        <v>2</v>
      </c>
      <c r="C112" s="171">
        <v>3</v>
      </c>
      <c r="D112" s="171">
        <v>4</v>
      </c>
      <c r="E112" s="171">
        <v>5</v>
      </c>
      <c r="F112" s="171">
        <v>6</v>
      </c>
      <c r="G112" s="171">
        <v>7</v>
      </c>
      <c r="H112" s="171">
        <v>8</v>
      </c>
      <c r="I112" s="171">
        <v>9</v>
      </c>
      <c r="J112" s="171">
        <v>10</v>
      </c>
      <c r="K112" s="171">
        <v>11</v>
      </c>
      <c r="L112" s="171">
        <v>12</v>
      </c>
      <c r="M112" s="171">
        <v>13</v>
      </c>
      <c r="N112" s="171">
        <v>14</v>
      </c>
      <c r="O112" s="64"/>
      <c r="P112" s="64"/>
    </row>
    <row r="113" spans="1:16" ht="91.5" customHeight="1" thickBot="1">
      <c r="A113" s="154"/>
      <c r="B113" s="91" t="s">
        <v>99</v>
      </c>
      <c r="C113" s="170">
        <v>0</v>
      </c>
      <c r="D113" s="73"/>
      <c r="E113" s="73"/>
      <c r="F113" s="73">
        <v>0</v>
      </c>
      <c r="G113" s="179">
        <f>H72</f>
        <v>493098878.34000003</v>
      </c>
      <c r="H113" s="179"/>
      <c r="I113" s="179"/>
      <c r="J113" s="180">
        <f>G113</f>
        <v>493098878.34000003</v>
      </c>
      <c r="K113" s="181">
        <f>L72</f>
        <v>171114778</v>
      </c>
      <c r="L113" s="182"/>
      <c r="M113" s="183"/>
      <c r="N113" s="180">
        <f>K113</f>
        <v>171114778</v>
      </c>
      <c r="O113" s="64"/>
      <c r="P113" s="64"/>
    </row>
    <row r="114" spans="1:16" ht="15.75" thickBot="1">
      <c r="A114" s="74"/>
      <c r="B114" s="75" t="s">
        <v>85</v>
      </c>
      <c r="C114" s="73">
        <f>C113</f>
        <v>0</v>
      </c>
      <c r="D114" s="73">
        <f t="shared" ref="D114:N114" si="6">D113</f>
        <v>0</v>
      </c>
      <c r="E114" s="73">
        <f t="shared" si="6"/>
        <v>0</v>
      </c>
      <c r="F114" s="73">
        <f t="shared" si="6"/>
        <v>0</v>
      </c>
      <c r="G114" s="179">
        <f t="shared" si="6"/>
        <v>493098878.34000003</v>
      </c>
      <c r="H114" s="179">
        <f t="shared" si="6"/>
        <v>0</v>
      </c>
      <c r="I114" s="184">
        <f t="shared" si="6"/>
        <v>0</v>
      </c>
      <c r="J114" s="185">
        <f t="shared" si="6"/>
        <v>493098878.34000003</v>
      </c>
      <c r="K114" s="185">
        <f t="shared" si="6"/>
        <v>171114778</v>
      </c>
      <c r="L114" s="185">
        <f t="shared" si="6"/>
        <v>0</v>
      </c>
      <c r="M114" s="185">
        <f t="shared" si="6"/>
        <v>0</v>
      </c>
      <c r="N114" s="185">
        <f t="shared" si="6"/>
        <v>171114778</v>
      </c>
      <c r="O114" s="64"/>
      <c r="P114" s="64"/>
    </row>
    <row r="115" spans="1:16">
      <c r="A115" s="76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</row>
    <row r="116" spans="1:16" ht="15.75">
      <c r="A116" s="52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</row>
    <row r="117" spans="1:16" s="64" customFormat="1" ht="18.75">
      <c r="A117" s="211" t="s">
        <v>100</v>
      </c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</row>
    <row r="118" spans="1:16" s="64" customFormat="1" ht="15.75" thickBot="1">
      <c r="B118" s="70"/>
      <c r="J118" s="71" t="s">
        <v>93</v>
      </c>
    </row>
    <row r="119" spans="1:16" s="64" customFormat="1" ht="15.75" thickBot="1">
      <c r="A119" s="241" t="s">
        <v>27</v>
      </c>
      <c r="B119" s="244" t="s">
        <v>98</v>
      </c>
      <c r="C119" s="224" t="s">
        <v>46</v>
      </c>
      <c r="D119" s="225"/>
      <c r="E119" s="225"/>
      <c r="F119" s="226"/>
      <c r="G119" s="224" t="s">
        <v>86</v>
      </c>
      <c r="H119" s="225"/>
      <c r="I119" s="225"/>
      <c r="J119" s="226"/>
    </row>
    <row r="120" spans="1:16" s="64" customFormat="1" ht="20.25" customHeight="1">
      <c r="A120" s="242"/>
      <c r="B120" s="245"/>
      <c r="C120" s="58" t="s">
        <v>7</v>
      </c>
      <c r="D120" s="221" t="s">
        <v>13</v>
      </c>
      <c r="E120" s="219" t="s">
        <v>9</v>
      </c>
      <c r="F120" s="59" t="s">
        <v>10</v>
      </c>
      <c r="G120" s="59" t="s">
        <v>7</v>
      </c>
      <c r="H120" s="221" t="s">
        <v>13</v>
      </c>
      <c r="I120" s="219" t="s">
        <v>9</v>
      </c>
      <c r="J120" s="59" t="s">
        <v>10</v>
      </c>
    </row>
    <row r="121" spans="1:16" s="64" customFormat="1" ht="15.75" thickBot="1">
      <c r="A121" s="243"/>
      <c r="B121" s="246"/>
      <c r="C121" s="60" t="s">
        <v>8</v>
      </c>
      <c r="D121" s="223"/>
      <c r="E121" s="227"/>
      <c r="F121" s="61" t="s">
        <v>14</v>
      </c>
      <c r="G121" s="61" t="s">
        <v>8</v>
      </c>
      <c r="H121" s="223"/>
      <c r="I121" s="227"/>
      <c r="J121" s="61" t="s">
        <v>15</v>
      </c>
    </row>
    <row r="122" spans="1:16" s="64" customFormat="1" ht="15.75" thickBot="1">
      <c r="A122" s="72">
        <v>1</v>
      </c>
      <c r="B122" s="75">
        <v>2</v>
      </c>
      <c r="C122" s="75">
        <v>3</v>
      </c>
      <c r="D122" s="75">
        <v>4</v>
      </c>
      <c r="E122" s="75">
        <v>5</v>
      </c>
      <c r="F122" s="75">
        <v>6</v>
      </c>
      <c r="G122" s="75">
        <v>7</v>
      </c>
      <c r="H122" s="75">
        <v>8</v>
      </c>
      <c r="I122" s="75">
        <v>9</v>
      </c>
      <c r="J122" s="75">
        <v>10</v>
      </c>
    </row>
    <row r="123" spans="1:16" s="64" customFormat="1" ht="102.75" thickBot="1">
      <c r="A123" s="155"/>
      <c r="B123" s="77" t="s">
        <v>101</v>
      </c>
      <c r="C123" s="179">
        <f>D93</f>
        <v>180697205.56800002</v>
      </c>
      <c r="D123" s="179"/>
      <c r="E123" s="179"/>
      <c r="F123" s="179">
        <f>C123</f>
        <v>180697205.56800002</v>
      </c>
      <c r="G123" s="179">
        <f>H93</f>
        <v>189732065.84640002</v>
      </c>
      <c r="H123" s="179"/>
      <c r="I123" s="179"/>
      <c r="J123" s="179">
        <f>G123</f>
        <v>189732065.84640002</v>
      </c>
    </row>
    <row r="124" spans="1:16" s="64" customFormat="1" ht="15.75" thickBot="1">
      <c r="A124" s="74"/>
      <c r="B124" s="75" t="s">
        <v>85</v>
      </c>
      <c r="C124" s="179">
        <f>C123</f>
        <v>180697205.56800002</v>
      </c>
      <c r="D124" s="179">
        <f t="shared" ref="D124:J124" si="7">D123</f>
        <v>0</v>
      </c>
      <c r="E124" s="179">
        <f t="shared" si="7"/>
        <v>0</v>
      </c>
      <c r="F124" s="179">
        <f t="shared" si="7"/>
        <v>180697205.56800002</v>
      </c>
      <c r="G124" s="179">
        <f t="shared" si="7"/>
        <v>189732065.84640002</v>
      </c>
      <c r="H124" s="179">
        <f t="shared" si="7"/>
        <v>0</v>
      </c>
      <c r="I124" s="179">
        <f t="shared" si="7"/>
        <v>0</v>
      </c>
      <c r="J124" s="179">
        <f t="shared" si="7"/>
        <v>189732065.84640002</v>
      </c>
    </row>
    <row r="125" spans="1:16" s="64" customFormat="1" ht="15.75">
      <c r="A125" s="78"/>
    </row>
    <row r="126" spans="1:16" s="64" customFormat="1" ht="18.75">
      <c r="A126" s="211" t="s">
        <v>156</v>
      </c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79"/>
      <c r="N126" s="79"/>
    </row>
    <row r="127" spans="1:16" s="64" customFormat="1" ht="18.75">
      <c r="A127" s="211" t="s">
        <v>157</v>
      </c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</row>
    <row r="128" spans="1:16" s="64" customFormat="1" ht="16.5" thickBot="1">
      <c r="A128" s="80" t="s">
        <v>17</v>
      </c>
      <c r="M128" s="71" t="s">
        <v>93</v>
      </c>
    </row>
    <row r="129" spans="1:16" ht="15.75" thickBot="1">
      <c r="A129" s="214" t="s">
        <v>27</v>
      </c>
      <c r="B129" s="214" t="s">
        <v>18</v>
      </c>
      <c r="C129" s="214" t="s">
        <v>19</v>
      </c>
      <c r="D129" s="214" t="s">
        <v>20</v>
      </c>
      <c r="E129" s="216" t="s">
        <v>89</v>
      </c>
      <c r="F129" s="217"/>
      <c r="G129" s="218"/>
      <c r="H129" s="216" t="s">
        <v>80</v>
      </c>
      <c r="I129" s="217"/>
      <c r="J129" s="218"/>
      <c r="K129" s="216" t="s">
        <v>81</v>
      </c>
      <c r="L129" s="217"/>
      <c r="M129" s="218"/>
      <c r="N129" s="64"/>
      <c r="O129" s="64"/>
      <c r="P129" s="64"/>
    </row>
    <row r="130" spans="1:16" s="64" customFormat="1" ht="30.75" thickBot="1">
      <c r="A130" s="215"/>
      <c r="B130" s="215"/>
      <c r="C130" s="215"/>
      <c r="D130" s="215"/>
      <c r="E130" s="81" t="s">
        <v>21</v>
      </c>
      <c r="F130" s="81" t="s">
        <v>13</v>
      </c>
      <c r="G130" s="81" t="s">
        <v>102</v>
      </c>
      <c r="H130" s="81" t="s">
        <v>21</v>
      </c>
      <c r="I130" s="81" t="s">
        <v>13</v>
      </c>
      <c r="J130" s="81" t="s">
        <v>103</v>
      </c>
      <c r="K130" s="81" t="s">
        <v>21</v>
      </c>
      <c r="L130" s="81" t="s">
        <v>13</v>
      </c>
      <c r="M130" s="81" t="s">
        <v>104</v>
      </c>
    </row>
    <row r="131" spans="1:16" s="64" customFormat="1" ht="15.75" thickBot="1">
      <c r="A131" s="82">
        <v>1</v>
      </c>
      <c r="B131" s="83">
        <v>2</v>
      </c>
      <c r="C131" s="83">
        <v>3</v>
      </c>
      <c r="D131" s="83">
        <v>4</v>
      </c>
      <c r="E131" s="83">
        <v>5</v>
      </c>
      <c r="F131" s="83">
        <v>6</v>
      </c>
      <c r="G131" s="83">
        <v>7</v>
      </c>
      <c r="H131" s="83">
        <v>8</v>
      </c>
      <c r="I131" s="83">
        <v>9</v>
      </c>
      <c r="J131" s="83">
        <v>10</v>
      </c>
      <c r="K131" s="83">
        <v>11</v>
      </c>
      <c r="L131" s="83">
        <v>12</v>
      </c>
      <c r="M131" s="83">
        <v>13</v>
      </c>
    </row>
    <row r="132" spans="1:16" s="64" customFormat="1" ht="15.75" thickBot="1">
      <c r="A132" s="290"/>
      <c r="B132" s="87" t="s">
        <v>50</v>
      </c>
      <c r="C132" s="84"/>
      <c r="D132" s="84"/>
      <c r="E132" s="84"/>
      <c r="F132" s="84"/>
      <c r="G132" s="84"/>
      <c r="H132" s="84"/>
      <c r="I132" s="90"/>
      <c r="J132" s="84"/>
      <c r="K132" s="84"/>
      <c r="L132" s="90"/>
      <c r="M132" s="84"/>
    </row>
    <row r="133" spans="1:16" s="64" customFormat="1" ht="89.25" customHeight="1" thickBot="1">
      <c r="A133" s="290"/>
      <c r="B133" s="89" t="s">
        <v>63</v>
      </c>
      <c r="C133" s="85" t="s">
        <v>61</v>
      </c>
      <c r="D133" s="86" t="s">
        <v>177</v>
      </c>
      <c r="E133" s="84"/>
      <c r="F133" s="84"/>
      <c r="G133" s="84"/>
      <c r="H133" s="186">
        <f>H72</f>
        <v>493098878.34000003</v>
      </c>
      <c r="I133" s="187"/>
      <c r="J133" s="186">
        <f>H133</f>
        <v>493098878.34000003</v>
      </c>
      <c r="K133" s="186">
        <f>K114</f>
        <v>171114778</v>
      </c>
      <c r="L133" s="187"/>
      <c r="M133" s="186">
        <f>K133</f>
        <v>171114778</v>
      </c>
    </row>
    <row r="134" spans="1:16" s="64" customFormat="1" ht="15.75" thickBot="1">
      <c r="A134" s="290"/>
      <c r="B134" s="87" t="s">
        <v>51</v>
      </c>
      <c r="C134" s="85"/>
      <c r="D134" s="88"/>
      <c r="E134" s="84"/>
      <c r="F134" s="84"/>
      <c r="G134" s="84"/>
      <c r="H134" s="186"/>
      <c r="I134" s="186"/>
      <c r="J134" s="186"/>
      <c r="K134" s="186"/>
      <c r="L134" s="186"/>
      <c r="M134" s="186"/>
    </row>
    <row r="135" spans="1:16" s="64" customFormat="1" ht="75.75" thickBot="1">
      <c r="A135" s="290"/>
      <c r="B135" s="89" t="s">
        <v>64</v>
      </c>
      <c r="C135" s="85" t="s">
        <v>69</v>
      </c>
      <c r="D135" s="88" t="s">
        <v>70</v>
      </c>
      <c r="E135" s="84"/>
      <c r="F135" s="84"/>
      <c r="G135" s="84"/>
      <c r="H135" s="187">
        <v>42500</v>
      </c>
      <c r="I135" s="187"/>
      <c r="J135" s="187">
        <f>H135</f>
        <v>42500</v>
      </c>
      <c r="K135" s="187">
        <v>15958</v>
      </c>
      <c r="L135" s="187"/>
      <c r="M135" s="187">
        <f>K135</f>
        <v>15958</v>
      </c>
    </row>
    <row r="136" spans="1:16" s="64" customFormat="1" ht="15.75" thickBot="1">
      <c r="A136" s="290"/>
      <c r="B136" s="87" t="s">
        <v>52</v>
      </c>
      <c r="C136" s="85"/>
      <c r="D136" s="88"/>
      <c r="E136" s="84"/>
      <c r="F136" s="84"/>
      <c r="G136" s="84"/>
      <c r="H136" s="186"/>
      <c r="I136" s="187"/>
      <c r="J136" s="186"/>
      <c r="K136" s="186"/>
      <c r="L136" s="187"/>
      <c r="M136" s="186"/>
    </row>
    <row r="137" spans="1:16" s="64" customFormat="1" ht="75" customHeight="1" thickBot="1">
      <c r="A137" s="290"/>
      <c r="B137" s="89" t="s">
        <v>65</v>
      </c>
      <c r="C137" s="85" t="s">
        <v>61</v>
      </c>
      <c r="D137" s="88" t="s">
        <v>67</v>
      </c>
      <c r="E137" s="84"/>
      <c r="F137" s="84"/>
      <c r="G137" s="84"/>
      <c r="H137" s="187">
        <f>H133/H135/12</f>
        <v>966.86054576470588</v>
      </c>
      <c r="I137" s="187"/>
      <c r="J137" s="187">
        <f>H137</f>
        <v>966.86054576470588</v>
      </c>
      <c r="K137" s="187">
        <f>K133/K135/12</f>
        <v>893.56841918369048</v>
      </c>
      <c r="L137" s="187"/>
      <c r="M137" s="186">
        <f>K137</f>
        <v>893.56841918369048</v>
      </c>
    </row>
    <row r="138" spans="1:16" s="64" customFormat="1" ht="15.75" thickBot="1">
      <c r="A138" s="290"/>
      <c r="B138" s="87" t="s">
        <v>53</v>
      </c>
      <c r="C138" s="85"/>
      <c r="D138" s="84"/>
      <c r="E138" s="84"/>
      <c r="F138" s="84"/>
      <c r="G138" s="84"/>
      <c r="H138" s="186"/>
      <c r="I138" s="186"/>
      <c r="J138" s="186"/>
      <c r="K138" s="186"/>
      <c r="L138" s="186"/>
      <c r="M138" s="186"/>
    </row>
    <row r="139" spans="1:16" s="64" customFormat="1" ht="60.75" thickBot="1">
      <c r="A139" s="291"/>
      <c r="B139" s="89" t="s">
        <v>66</v>
      </c>
      <c r="C139" s="85" t="s">
        <v>62</v>
      </c>
      <c r="D139" s="88" t="s">
        <v>68</v>
      </c>
      <c r="E139" s="84"/>
      <c r="F139" s="84"/>
      <c r="G139" s="84"/>
      <c r="H139" s="187">
        <v>100</v>
      </c>
      <c r="I139" s="187"/>
      <c r="J139" s="187">
        <f>H139</f>
        <v>100</v>
      </c>
      <c r="K139" s="187">
        <v>100</v>
      </c>
      <c r="L139" s="187"/>
      <c r="M139" s="187">
        <f>K139</f>
        <v>100</v>
      </c>
    </row>
    <row r="140" spans="1:16" s="64" customFormat="1" ht="15.75">
      <c r="A140" s="80"/>
    </row>
    <row r="141" spans="1:16" s="64" customFormat="1" ht="18.75">
      <c r="A141" s="211" t="s">
        <v>158</v>
      </c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</row>
    <row r="142" spans="1:16" s="64" customFormat="1" ht="16.5" thickBot="1">
      <c r="A142" s="80" t="s">
        <v>17</v>
      </c>
      <c r="J142" s="71" t="s">
        <v>93</v>
      </c>
    </row>
    <row r="143" spans="1:16" s="64" customFormat="1" ht="16.5" customHeight="1" thickBot="1">
      <c r="A143" s="212" t="s">
        <v>27</v>
      </c>
      <c r="B143" s="212" t="s">
        <v>18</v>
      </c>
      <c r="C143" s="212" t="s">
        <v>19</v>
      </c>
      <c r="D143" s="212" t="s">
        <v>20</v>
      </c>
      <c r="E143" s="229" t="s">
        <v>46</v>
      </c>
      <c r="F143" s="230"/>
      <c r="G143" s="231"/>
      <c r="H143" s="229" t="s">
        <v>86</v>
      </c>
      <c r="I143" s="230"/>
      <c r="J143" s="231"/>
    </row>
    <row r="144" spans="1:16" s="64" customFormat="1" ht="48" thickBot="1">
      <c r="A144" s="213"/>
      <c r="B144" s="213"/>
      <c r="C144" s="213"/>
      <c r="D144" s="213"/>
      <c r="E144" s="92" t="s">
        <v>21</v>
      </c>
      <c r="F144" s="92" t="s">
        <v>13</v>
      </c>
      <c r="G144" s="92" t="s">
        <v>105</v>
      </c>
      <c r="H144" s="92" t="s">
        <v>21</v>
      </c>
      <c r="I144" s="92" t="s">
        <v>13</v>
      </c>
      <c r="J144" s="92" t="s">
        <v>106</v>
      </c>
    </row>
    <row r="145" spans="1:14" s="64" customFormat="1" ht="16.5" thickBot="1">
      <c r="A145" s="93">
        <v>1</v>
      </c>
      <c r="B145" s="94">
        <v>2</v>
      </c>
      <c r="C145" s="94">
        <v>3</v>
      </c>
      <c r="D145" s="94">
        <v>4</v>
      </c>
      <c r="E145" s="94">
        <v>5</v>
      </c>
      <c r="F145" s="94">
        <v>6</v>
      </c>
      <c r="G145" s="94">
        <v>7</v>
      </c>
      <c r="H145" s="94">
        <v>8</v>
      </c>
      <c r="I145" s="94">
        <v>9</v>
      </c>
      <c r="J145" s="94">
        <v>10</v>
      </c>
    </row>
    <row r="146" spans="1:14" s="64" customFormat="1" ht="16.5" thickBot="1">
      <c r="A146" s="96"/>
      <c r="B146" s="87" t="s">
        <v>50</v>
      </c>
      <c r="C146" s="84"/>
      <c r="D146" s="97"/>
      <c r="E146" s="99"/>
      <c r="F146" s="99"/>
      <c r="G146" s="99"/>
      <c r="H146" s="99"/>
      <c r="I146" s="99"/>
      <c r="J146" s="99"/>
    </row>
    <row r="147" spans="1:14" s="64" customFormat="1" ht="91.5" customHeight="1" thickBot="1">
      <c r="A147" s="96"/>
      <c r="B147" s="89" t="s">
        <v>63</v>
      </c>
      <c r="C147" s="85" t="s">
        <v>61</v>
      </c>
      <c r="D147" s="86" t="s">
        <v>177</v>
      </c>
      <c r="E147" s="98">
        <f>C124</f>
        <v>180697205.56800002</v>
      </c>
      <c r="F147" s="98"/>
      <c r="G147" s="98">
        <f>E147</f>
        <v>180697205.56800002</v>
      </c>
      <c r="H147" s="98">
        <f>G124</f>
        <v>189732065.84640002</v>
      </c>
      <c r="I147" s="98"/>
      <c r="J147" s="98">
        <v>477912305.13999999</v>
      </c>
    </row>
    <row r="148" spans="1:14" s="64" customFormat="1" ht="16.5" thickBot="1">
      <c r="A148" s="96"/>
      <c r="B148" s="87" t="s">
        <v>51</v>
      </c>
      <c r="C148" s="85"/>
      <c r="D148" s="88"/>
      <c r="E148" s="188"/>
      <c r="F148" s="188"/>
      <c r="G148" s="188"/>
      <c r="H148" s="188"/>
      <c r="I148" s="188"/>
      <c r="J148" s="188"/>
    </row>
    <row r="149" spans="1:14" s="64" customFormat="1" ht="75.75" thickBot="1">
      <c r="A149" s="96"/>
      <c r="B149" s="89" t="s">
        <v>64</v>
      </c>
      <c r="C149" s="85" t="s">
        <v>71</v>
      </c>
      <c r="D149" s="88" t="s">
        <v>70</v>
      </c>
      <c r="E149" s="98">
        <v>15958</v>
      </c>
      <c r="F149" s="98"/>
      <c r="G149" s="98">
        <f>E149</f>
        <v>15958</v>
      </c>
      <c r="H149" s="98">
        <v>15958</v>
      </c>
      <c r="I149" s="98"/>
      <c r="J149" s="98">
        <v>42500</v>
      </c>
    </row>
    <row r="150" spans="1:14" s="64" customFormat="1" ht="16.5" thickBot="1">
      <c r="A150" s="96"/>
      <c r="B150" s="87" t="s">
        <v>52</v>
      </c>
      <c r="C150" s="85"/>
      <c r="D150" s="88"/>
      <c r="E150" s="189"/>
      <c r="F150" s="189"/>
      <c r="G150" s="189"/>
      <c r="H150" s="189"/>
      <c r="I150" s="189"/>
      <c r="J150" s="189"/>
    </row>
    <row r="151" spans="1:14" s="64" customFormat="1" ht="75" customHeight="1" thickBot="1">
      <c r="A151" s="96"/>
      <c r="B151" s="89" t="s">
        <v>65</v>
      </c>
      <c r="C151" s="85" t="s">
        <v>61</v>
      </c>
      <c r="D151" s="88" t="s">
        <v>67</v>
      </c>
      <c r="E151" s="98">
        <f>E147/E149/12</f>
        <v>943.60825065797735</v>
      </c>
      <c r="F151" s="98"/>
      <c r="G151" s="98">
        <f>G147/G149/12</f>
        <v>943.60825065797735</v>
      </c>
      <c r="H151" s="98">
        <f>H147/H149/12</f>
        <v>990.78866319087626</v>
      </c>
      <c r="I151" s="98"/>
      <c r="J151" s="98">
        <f>H151</f>
        <v>990.78866319087626</v>
      </c>
    </row>
    <row r="152" spans="1:14" s="64" customFormat="1" ht="16.5" thickBot="1">
      <c r="A152" s="96"/>
      <c r="B152" s="87" t="s">
        <v>53</v>
      </c>
      <c r="C152" s="85"/>
      <c r="D152" s="84"/>
      <c r="E152" s="188"/>
      <c r="F152" s="188"/>
      <c r="G152" s="188"/>
      <c r="H152" s="188"/>
      <c r="I152" s="188"/>
      <c r="J152" s="188"/>
    </row>
    <row r="153" spans="1:14" s="64" customFormat="1" ht="60.75" thickBot="1">
      <c r="A153" s="96"/>
      <c r="B153" s="89" t="s">
        <v>66</v>
      </c>
      <c r="C153" s="85" t="s">
        <v>62</v>
      </c>
      <c r="D153" s="88" t="s">
        <v>68</v>
      </c>
      <c r="E153" s="98">
        <v>100</v>
      </c>
      <c r="F153" s="98"/>
      <c r="G153" s="98">
        <v>100</v>
      </c>
      <c r="H153" s="98">
        <v>100</v>
      </c>
      <c r="I153" s="98"/>
      <c r="J153" s="98">
        <v>100</v>
      </c>
    </row>
    <row r="154" spans="1:14" s="64" customFormat="1">
      <c r="A154" s="100"/>
    </row>
    <row r="155" spans="1:14" s="64" customFormat="1" ht="18.75">
      <c r="A155" s="211" t="s">
        <v>107</v>
      </c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</row>
    <row r="156" spans="1:14" s="64" customFormat="1" ht="15.75" thickBot="1">
      <c r="B156" s="70"/>
      <c r="L156" s="71" t="s">
        <v>93</v>
      </c>
    </row>
    <row r="157" spans="1:14" s="64" customFormat="1" ht="16.5" thickBot="1">
      <c r="A157" s="264"/>
      <c r="B157" s="212" t="s">
        <v>6</v>
      </c>
      <c r="C157" s="230" t="s">
        <v>89</v>
      </c>
      <c r="D157" s="231"/>
      <c r="E157" s="229" t="s">
        <v>80</v>
      </c>
      <c r="F157" s="231"/>
      <c r="G157" s="229" t="s">
        <v>81</v>
      </c>
      <c r="H157" s="231"/>
      <c r="I157" s="229" t="s">
        <v>46</v>
      </c>
      <c r="J157" s="231"/>
      <c r="K157" s="229" t="s">
        <v>86</v>
      </c>
      <c r="L157" s="231"/>
    </row>
    <row r="158" spans="1:14" s="64" customFormat="1" ht="31.5">
      <c r="A158" s="264"/>
      <c r="B158" s="265"/>
      <c r="C158" s="262" t="s">
        <v>21</v>
      </c>
      <c r="D158" s="212" t="s">
        <v>13</v>
      </c>
      <c r="E158" s="212" t="s">
        <v>21</v>
      </c>
      <c r="F158" s="101" t="s">
        <v>22</v>
      </c>
      <c r="G158" s="212" t="s">
        <v>21</v>
      </c>
      <c r="H158" s="101" t="s">
        <v>22</v>
      </c>
      <c r="I158" s="212" t="s">
        <v>21</v>
      </c>
      <c r="J158" s="212" t="s">
        <v>13</v>
      </c>
      <c r="K158" s="212" t="s">
        <v>21</v>
      </c>
      <c r="L158" s="212" t="s">
        <v>13</v>
      </c>
    </row>
    <row r="159" spans="1:14" s="64" customFormat="1" ht="16.5" thickBot="1">
      <c r="A159" s="264"/>
      <c r="B159" s="266"/>
      <c r="C159" s="263"/>
      <c r="D159" s="213"/>
      <c r="E159" s="213"/>
      <c r="F159" s="92" t="s">
        <v>8</v>
      </c>
      <c r="G159" s="213"/>
      <c r="H159" s="92" t="s">
        <v>8</v>
      </c>
      <c r="I159" s="213"/>
      <c r="J159" s="213"/>
      <c r="K159" s="213"/>
      <c r="L159" s="213"/>
    </row>
    <row r="160" spans="1:14" s="64" customFormat="1" ht="16.5" thickBot="1">
      <c r="A160" s="102"/>
      <c r="B160" s="103">
        <v>1</v>
      </c>
      <c r="C160" s="94">
        <v>2</v>
      </c>
      <c r="D160" s="94">
        <v>3</v>
      </c>
      <c r="E160" s="94">
        <v>4</v>
      </c>
      <c r="F160" s="94">
        <v>5</v>
      </c>
      <c r="G160" s="94">
        <v>6</v>
      </c>
      <c r="H160" s="94">
        <v>7</v>
      </c>
      <c r="I160" s="94">
        <v>8</v>
      </c>
      <c r="J160" s="94">
        <v>9</v>
      </c>
      <c r="K160" s="94">
        <v>10</v>
      </c>
      <c r="L160" s="94">
        <v>11</v>
      </c>
    </row>
    <row r="161" spans="1:16" s="64" customFormat="1" ht="16.5" thickBot="1">
      <c r="A161" s="104"/>
      <c r="B161" s="105"/>
      <c r="C161" s="106"/>
      <c r="D161" s="106"/>
      <c r="E161" s="106"/>
      <c r="F161" s="107"/>
      <c r="G161" s="108"/>
      <c r="H161" s="109"/>
      <c r="I161" s="109"/>
      <c r="J161" s="109"/>
      <c r="K161" s="109"/>
      <c r="L161" s="106"/>
    </row>
    <row r="162" spans="1:16" s="64" customFormat="1" ht="15.75" customHeight="1" thickBot="1">
      <c r="A162" s="104"/>
      <c r="B162" s="115"/>
      <c r="C162" s="106"/>
      <c r="D162" s="106"/>
      <c r="E162" s="106"/>
      <c r="F162" s="107"/>
      <c r="G162" s="108"/>
      <c r="H162" s="109"/>
      <c r="I162" s="109"/>
      <c r="J162" s="109"/>
      <c r="K162" s="109"/>
      <c r="L162" s="106"/>
    </row>
    <row r="163" spans="1:16" s="64" customFormat="1" ht="16.5" thickBot="1">
      <c r="A163" s="104"/>
      <c r="B163" s="116" t="s">
        <v>85</v>
      </c>
      <c r="C163" s="110"/>
      <c r="D163" s="110"/>
      <c r="E163" s="110"/>
      <c r="F163" s="107"/>
      <c r="G163" s="95"/>
      <c r="H163" s="111"/>
      <c r="I163" s="111"/>
      <c r="J163" s="111"/>
      <c r="K163" s="111"/>
      <c r="L163" s="110"/>
    </row>
    <row r="164" spans="1:16" s="64" customFormat="1" ht="142.5" thickBot="1">
      <c r="A164" s="112"/>
      <c r="B164" s="113" t="s">
        <v>23</v>
      </c>
      <c r="C164" s="114" t="s">
        <v>11</v>
      </c>
      <c r="D164" s="110"/>
      <c r="E164" s="114" t="s">
        <v>11</v>
      </c>
      <c r="F164" s="107"/>
      <c r="G164" s="93" t="s">
        <v>11</v>
      </c>
      <c r="H164" s="94"/>
      <c r="I164" s="94" t="s">
        <v>11</v>
      </c>
      <c r="J164" s="94"/>
      <c r="K164" s="94" t="s">
        <v>11</v>
      </c>
      <c r="L164" s="110"/>
    </row>
    <row r="165" spans="1:16" s="64" customFormat="1"/>
    <row r="166" spans="1:16" s="64" customFormat="1" ht="18.75">
      <c r="A166" s="211" t="s">
        <v>108</v>
      </c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11"/>
      <c r="N166" s="211"/>
    </row>
    <row r="167" spans="1:16" s="64" customFormat="1" ht="16.5" thickBot="1">
      <c r="A167" s="80"/>
    </row>
    <row r="168" spans="1:16" s="64" customFormat="1" ht="15.75" thickBot="1">
      <c r="A168" s="247" t="s">
        <v>27</v>
      </c>
      <c r="B168" s="221" t="s">
        <v>24</v>
      </c>
      <c r="C168" s="224" t="s">
        <v>89</v>
      </c>
      <c r="D168" s="225"/>
      <c r="E168" s="225"/>
      <c r="F168" s="226"/>
      <c r="G168" s="224" t="s">
        <v>110</v>
      </c>
      <c r="H168" s="225"/>
      <c r="I168" s="225"/>
      <c r="J168" s="226"/>
      <c r="K168" s="224" t="s">
        <v>48</v>
      </c>
      <c r="L168" s="226"/>
      <c r="M168" s="224" t="s">
        <v>49</v>
      </c>
      <c r="N168" s="225"/>
      <c r="O168" s="273" t="s">
        <v>111</v>
      </c>
      <c r="P168" s="274"/>
    </row>
    <row r="169" spans="1:16" s="64" customFormat="1" ht="15.75" thickBot="1">
      <c r="A169" s="248"/>
      <c r="B169" s="222"/>
      <c r="C169" s="224" t="s">
        <v>21</v>
      </c>
      <c r="D169" s="226"/>
      <c r="E169" s="224" t="s">
        <v>13</v>
      </c>
      <c r="F169" s="226"/>
      <c r="G169" s="224" t="s">
        <v>21</v>
      </c>
      <c r="H169" s="226"/>
      <c r="I169" s="224" t="s">
        <v>13</v>
      </c>
      <c r="J169" s="226"/>
      <c r="K169" s="275" t="s">
        <v>21</v>
      </c>
      <c r="L169" s="275" t="s">
        <v>13</v>
      </c>
      <c r="M169" s="275" t="s">
        <v>21</v>
      </c>
      <c r="N169" s="277" t="s">
        <v>13</v>
      </c>
      <c r="O169" s="279" t="s">
        <v>21</v>
      </c>
      <c r="P169" s="281" t="s">
        <v>13</v>
      </c>
    </row>
    <row r="170" spans="1:16" s="64" customFormat="1" ht="25.5" thickBot="1">
      <c r="A170" s="249"/>
      <c r="B170" s="223"/>
      <c r="C170" s="61" t="s">
        <v>109</v>
      </c>
      <c r="D170" s="61" t="s">
        <v>25</v>
      </c>
      <c r="E170" s="61" t="s">
        <v>109</v>
      </c>
      <c r="F170" s="61" t="s">
        <v>25</v>
      </c>
      <c r="G170" s="61" t="s">
        <v>109</v>
      </c>
      <c r="H170" s="61" t="s">
        <v>25</v>
      </c>
      <c r="I170" s="61" t="s">
        <v>109</v>
      </c>
      <c r="J170" s="61" t="s">
        <v>25</v>
      </c>
      <c r="K170" s="276"/>
      <c r="L170" s="276"/>
      <c r="M170" s="276"/>
      <c r="N170" s="278"/>
      <c r="O170" s="280"/>
      <c r="P170" s="282"/>
    </row>
    <row r="171" spans="1:16" s="64" customFormat="1" ht="15.75" thickBot="1">
      <c r="A171" s="51">
        <v>1</v>
      </c>
      <c r="B171" s="43">
        <v>2</v>
      </c>
      <c r="C171" s="43">
        <v>3</v>
      </c>
      <c r="D171" s="43">
        <v>4</v>
      </c>
      <c r="E171" s="43">
        <v>5</v>
      </c>
      <c r="F171" s="43">
        <v>6</v>
      </c>
      <c r="G171" s="43">
        <v>7</v>
      </c>
      <c r="H171" s="43">
        <v>8</v>
      </c>
      <c r="I171" s="43">
        <v>9</v>
      </c>
      <c r="J171" s="43">
        <v>10</v>
      </c>
      <c r="K171" s="43">
        <v>11</v>
      </c>
      <c r="L171" s="43">
        <v>12</v>
      </c>
      <c r="M171" s="43">
        <v>13</v>
      </c>
      <c r="N171" s="118">
        <v>14</v>
      </c>
      <c r="O171" s="119">
        <v>15</v>
      </c>
      <c r="P171" s="120">
        <v>16</v>
      </c>
    </row>
    <row r="172" spans="1:16" s="64" customFormat="1" ht="12.75" customHeight="1" thickBot="1">
      <c r="A172" s="50"/>
      <c r="B172" s="121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122"/>
      <c r="O172" s="123"/>
      <c r="P172" s="124"/>
    </row>
    <row r="173" spans="1:16" s="64" customFormat="1" ht="12.75" customHeight="1" thickBot="1">
      <c r="A173" s="125"/>
      <c r="B173" s="116" t="s">
        <v>85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122"/>
      <c r="O173" s="123"/>
      <c r="P173" s="124"/>
    </row>
    <row r="174" spans="1:16" s="64" customFormat="1" ht="48.75" thickBot="1">
      <c r="A174" s="125"/>
      <c r="B174" s="126" t="s">
        <v>26</v>
      </c>
      <c r="C174" s="43" t="s">
        <v>11</v>
      </c>
      <c r="D174" s="43" t="s">
        <v>11</v>
      </c>
      <c r="E174" s="63"/>
      <c r="F174" s="63"/>
      <c r="G174" s="43" t="s">
        <v>11</v>
      </c>
      <c r="H174" s="43" t="s">
        <v>11</v>
      </c>
      <c r="I174" s="63"/>
      <c r="J174" s="63"/>
      <c r="K174" s="43" t="s">
        <v>11</v>
      </c>
      <c r="L174" s="63"/>
      <c r="M174" s="43" t="s">
        <v>11</v>
      </c>
      <c r="N174" s="122"/>
      <c r="O174" s="127" t="s">
        <v>11</v>
      </c>
      <c r="P174" s="128"/>
    </row>
    <row r="175" spans="1:16" s="64" customFormat="1" ht="15.75">
      <c r="A175" s="52"/>
    </row>
    <row r="176" spans="1:16" ht="15.75" customHeight="1">
      <c r="A176" s="192" t="s">
        <v>159</v>
      </c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</row>
    <row r="177" spans="1:16" ht="18.75">
      <c r="A177" s="192" t="s">
        <v>160</v>
      </c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56"/>
      <c r="P177" s="156"/>
    </row>
    <row r="178" spans="1:16" ht="15.75" thickBot="1">
      <c r="B178" s="18" t="s">
        <v>161</v>
      </c>
    </row>
    <row r="179" spans="1:16" ht="15.75" customHeight="1" thickBot="1">
      <c r="A179" s="193" t="s">
        <v>27</v>
      </c>
      <c r="B179" s="193" t="s">
        <v>112</v>
      </c>
      <c r="C179" s="193" t="s">
        <v>28</v>
      </c>
      <c r="D179" s="196" t="s">
        <v>89</v>
      </c>
      <c r="E179" s="197"/>
      <c r="F179" s="198"/>
      <c r="G179" s="196" t="s">
        <v>162</v>
      </c>
      <c r="H179" s="197"/>
      <c r="I179" s="198"/>
      <c r="J179" s="196" t="s">
        <v>81</v>
      </c>
      <c r="K179" s="197"/>
      <c r="L179" s="198"/>
    </row>
    <row r="180" spans="1:16">
      <c r="A180" s="194"/>
      <c r="B180" s="194"/>
      <c r="C180" s="194"/>
      <c r="D180" s="157" t="s">
        <v>7</v>
      </c>
      <c r="E180" s="157" t="s">
        <v>22</v>
      </c>
      <c r="F180" s="157" t="s">
        <v>10</v>
      </c>
      <c r="G180" s="157" t="s">
        <v>7</v>
      </c>
      <c r="H180" s="157" t="s">
        <v>22</v>
      </c>
      <c r="I180" s="157" t="s">
        <v>10</v>
      </c>
      <c r="J180" s="157" t="s">
        <v>7</v>
      </c>
      <c r="K180" s="157" t="s">
        <v>22</v>
      </c>
      <c r="L180" s="157" t="s">
        <v>10</v>
      </c>
    </row>
    <row r="181" spans="1:16" ht="15.75" thickBot="1">
      <c r="A181" s="195"/>
      <c r="B181" s="195"/>
      <c r="C181" s="195"/>
      <c r="D181" s="158" t="s">
        <v>29</v>
      </c>
      <c r="E181" s="158" t="s">
        <v>8</v>
      </c>
      <c r="F181" s="158" t="s">
        <v>113</v>
      </c>
      <c r="G181" s="158" t="s">
        <v>29</v>
      </c>
      <c r="H181" s="158" t="s">
        <v>8</v>
      </c>
      <c r="I181" s="158" t="s">
        <v>15</v>
      </c>
      <c r="J181" s="158" t="s">
        <v>29</v>
      </c>
      <c r="K181" s="158" t="s">
        <v>8</v>
      </c>
      <c r="L181" s="158" t="s">
        <v>114</v>
      </c>
    </row>
    <row r="182" spans="1:16" ht="15.75" thickBot="1">
      <c r="A182" s="159">
        <v>1</v>
      </c>
      <c r="B182" s="160">
        <v>2</v>
      </c>
      <c r="C182" s="160">
        <v>3</v>
      </c>
      <c r="D182" s="160">
        <v>4</v>
      </c>
      <c r="E182" s="160">
        <v>5</v>
      </c>
      <c r="F182" s="160">
        <v>6</v>
      </c>
      <c r="G182" s="160">
        <v>7</v>
      </c>
      <c r="H182" s="160">
        <v>8</v>
      </c>
      <c r="I182" s="160">
        <v>9</v>
      </c>
      <c r="J182" s="160">
        <v>10</v>
      </c>
      <c r="K182" s="160">
        <v>11</v>
      </c>
      <c r="L182" s="160">
        <v>12</v>
      </c>
    </row>
    <row r="183" spans="1:16" ht="141" thickBot="1">
      <c r="A183" s="161">
        <v>1</v>
      </c>
      <c r="B183" s="162" t="s">
        <v>163</v>
      </c>
      <c r="C183" s="162" t="s">
        <v>164</v>
      </c>
      <c r="D183" s="190">
        <f>C113</f>
        <v>0</v>
      </c>
      <c r="E183" s="190"/>
      <c r="F183" s="190">
        <f>D183</f>
        <v>0</v>
      </c>
      <c r="G183" s="190">
        <f>G113</f>
        <v>493098878.34000003</v>
      </c>
      <c r="H183" s="190"/>
      <c r="I183" s="190">
        <f>G183+H183</f>
        <v>493098878.34000003</v>
      </c>
      <c r="J183" s="190">
        <f>K113</f>
        <v>171114778</v>
      </c>
      <c r="K183" s="190"/>
      <c r="L183" s="190">
        <f>J183+K183</f>
        <v>171114778</v>
      </c>
    </row>
    <row r="184" spans="1:16" ht="18" customHeight="1" thickBot="1">
      <c r="A184" s="163"/>
      <c r="B184" s="162" t="s">
        <v>85</v>
      </c>
      <c r="C184" s="162"/>
      <c r="D184" s="190">
        <f>D183</f>
        <v>0</v>
      </c>
      <c r="E184" s="190">
        <f t="shared" ref="E184:L184" si="8">E183</f>
        <v>0</v>
      </c>
      <c r="F184" s="190">
        <f t="shared" si="8"/>
        <v>0</v>
      </c>
      <c r="G184" s="190">
        <f t="shared" si="8"/>
        <v>493098878.34000003</v>
      </c>
      <c r="H184" s="190">
        <f t="shared" si="8"/>
        <v>0</v>
      </c>
      <c r="I184" s="190">
        <f t="shared" si="8"/>
        <v>493098878.34000003</v>
      </c>
      <c r="J184" s="190">
        <f t="shared" si="8"/>
        <v>171114778</v>
      </c>
      <c r="K184" s="190">
        <f t="shared" si="8"/>
        <v>0</v>
      </c>
      <c r="L184" s="190">
        <f t="shared" si="8"/>
        <v>171114778</v>
      </c>
    </row>
    <row r="185" spans="1:16" ht="5.25" customHeight="1">
      <c r="A185" s="164"/>
    </row>
    <row r="186" spans="1:16" ht="18.75">
      <c r="A186" s="192" t="s">
        <v>165</v>
      </c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</row>
    <row r="187" spans="1:16" ht="12" customHeight="1" thickBot="1">
      <c r="B187" s="18" t="s">
        <v>93</v>
      </c>
    </row>
    <row r="188" spans="1:16" ht="15.75" thickBot="1">
      <c r="A188" s="232" t="s">
        <v>27</v>
      </c>
      <c r="B188" s="193" t="s">
        <v>112</v>
      </c>
      <c r="C188" s="232" t="s">
        <v>28</v>
      </c>
      <c r="D188" s="196" t="s">
        <v>46</v>
      </c>
      <c r="E188" s="197"/>
      <c r="F188" s="198"/>
      <c r="G188" s="196" t="s">
        <v>86</v>
      </c>
      <c r="H188" s="197"/>
      <c r="I188" s="198"/>
    </row>
    <row r="189" spans="1:16">
      <c r="A189" s="233"/>
      <c r="B189" s="194"/>
      <c r="C189" s="233"/>
      <c r="D189" s="157" t="s">
        <v>7</v>
      </c>
      <c r="E189" s="157" t="s">
        <v>22</v>
      </c>
      <c r="F189" s="157" t="s">
        <v>10</v>
      </c>
      <c r="G189" s="157" t="s">
        <v>7</v>
      </c>
      <c r="H189" s="157" t="s">
        <v>22</v>
      </c>
      <c r="I189" s="157" t="s">
        <v>10</v>
      </c>
    </row>
    <row r="190" spans="1:16" ht="15.75" thickBot="1">
      <c r="A190" s="234"/>
      <c r="B190" s="195"/>
      <c r="C190" s="234"/>
      <c r="D190" s="158" t="s">
        <v>29</v>
      </c>
      <c r="E190" s="158" t="s">
        <v>8</v>
      </c>
      <c r="F190" s="158" t="s">
        <v>113</v>
      </c>
      <c r="G190" s="158" t="s">
        <v>29</v>
      </c>
      <c r="H190" s="158" t="s">
        <v>8</v>
      </c>
      <c r="I190" s="158" t="s">
        <v>15</v>
      </c>
    </row>
    <row r="191" spans="1:16" ht="15.75" thickBot="1">
      <c r="A191" s="165">
        <v>1</v>
      </c>
      <c r="B191" s="166">
        <v>2</v>
      </c>
      <c r="C191" s="166">
        <v>3</v>
      </c>
      <c r="D191" s="160">
        <v>4</v>
      </c>
      <c r="E191" s="160">
        <v>5</v>
      </c>
      <c r="F191" s="160">
        <v>6</v>
      </c>
      <c r="G191" s="160">
        <v>7</v>
      </c>
      <c r="H191" s="160">
        <v>8</v>
      </c>
      <c r="I191" s="160">
        <v>9</v>
      </c>
    </row>
    <row r="192" spans="1:16" ht="139.5" customHeight="1" thickBot="1">
      <c r="A192" s="167">
        <v>1</v>
      </c>
      <c r="B192" s="162" t="s">
        <v>163</v>
      </c>
      <c r="C192" s="162" t="s">
        <v>164</v>
      </c>
      <c r="D192" s="190">
        <f>C123</f>
        <v>180697205.56800002</v>
      </c>
      <c r="E192" s="190"/>
      <c r="F192" s="190">
        <f>D192+E192</f>
        <v>180697205.56800002</v>
      </c>
      <c r="G192" s="190"/>
      <c r="H192" s="190"/>
      <c r="I192" s="190">
        <f>G192+H192</f>
        <v>0</v>
      </c>
    </row>
    <row r="193" spans="1:18" ht="66" customHeight="1" thickBot="1">
      <c r="A193" s="167">
        <v>2</v>
      </c>
      <c r="B193" s="162" t="s">
        <v>166</v>
      </c>
      <c r="C193" s="162"/>
      <c r="D193" s="190"/>
      <c r="E193" s="190"/>
      <c r="F193" s="190">
        <f>D193+E193</f>
        <v>0</v>
      </c>
      <c r="G193" s="190">
        <f>G123</f>
        <v>189732065.84640002</v>
      </c>
      <c r="H193" s="190"/>
      <c r="I193" s="190">
        <f t="shared" ref="I193:I194" si="9">G193+H193</f>
        <v>189732065.84640002</v>
      </c>
    </row>
    <row r="194" spans="1:18" ht="15.75" customHeight="1" thickBot="1">
      <c r="A194" s="167"/>
      <c r="B194" s="168" t="s">
        <v>85</v>
      </c>
      <c r="C194" s="168"/>
      <c r="D194" s="190">
        <f>D192+D193</f>
        <v>180697205.56800002</v>
      </c>
      <c r="E194" s="190">
        <f t="shared" ref="E194:H194" si="10">E192+E193</f>
        <v>0</v>
      </c>
      <c r="F194" s="190">
        <f t="shared" si="10"/>
        <v>180697205.56800002</v>
      </c>
      <c r="G194" s="190">
        <f t="shared" si="10"/>
        <v>189732065.84640002</v>
      </c>
      <c r="H194" s="190">
        <f t="shared" si="10"/>
        <v>0</v>
      </c>
      <c r="I194" s="190">
        <f t="shared" si="9"/>
        <v>189732065.84640002</v>
      </c>
    </row>
    <row r="195" spans="1:18" s="64" customFormat="1"/>
    <row r="196" spans="1:18" s="64" customFormat="1"/>
    <row r="197" spans="1:18" ht="17.25" customHeight="1">
      <c r="A197" s="211" t="s">
        <v>115</v>
      </c>
      <c r="B197" s="211"/>
      <c r="C197" s="211"/>
      <c r="D197" s="211"/>
      <c r="E197" s="211"/>
      <c r="F197" s="211"/>
      <c r="G197" s="211"/>
      <c r="H197" s="211"/>
      <c r="I197" s="211"/>
      <c r="J197" s="211"/>
      <c r="K197" s="211"/>
      <c r="L197" s="211"/>
      <c r="M197" s="211"/>
      <c r="N197" s="211"/>
      <c r="O197" s="64"/>
      <c r="P197" s="64"/>
    </row>
    <row r="198" spans="1:18" ht="18.75" hidden="1">
      <c r="A198" s="211"/>
      <c r="B198" s="211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64"/>
      <c r="P198" s="64"/>
    </row>
    <row r="199" spans="1:18" ht="15.75" thickBot="1">
      <c r="A199" s="64"/>
      <c r="B199" s="70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71" t="s">
        <v>93</v>
      </c>
      <c r="N199" s="64"/>
      <c r="O199" s="64"/>
      <c r="P199" s="64"/>
    </row>
    <row r="200" spans="1:18" ht="22.5" customHeight="1" thickBot="1">
      <c r="A200" s="241" t="s">
        <v>116</v>
      </c>
      <c r="B200" s="294" t="s">
        <v>117</v>
      </c>
      <c r="C200" s="247" t="s">
        <v>118</v>
      </c>
      <c r="D200" s="292" t="s">
        <v>89</v>
      </c>
      <c r="E200" s="293"/>
      <c r="F200" s="292" t="s">
        <v>80</v>
      </c>
      <c r="G200" s="293"/>
      <c r="H200" s="292" t="s">
        <v>81</v>
      </c>
      <c r="I200" s="293"/>
      <c r="J200" s="292" t="s">
        <v>46</v>
      </c>
      <c r="K200" s="293"/>
      <c r="L200" s="292" t="s">
        <v>86</v>
      </c>
      <c r="M200" s="293"/>
      <c r="N200" s="64"/>
      <c r="O200" s="64"/>
      <c r="P200" s="64"/>
    </row>
    <row r="201" spans="1:18" ht="116.25" thickBot="1">
      <c r="A201" s="243"/>
      <c r="B201" s="295"/>
      <c r="C201" s="249"/>
      <c r="D201" s="129" t="s">
        <v>119</v>
      </c>
      <c r="E201" s="129" t="s">
        <v>120</v>
      </c>
      <c r="F201" s="129" t="s">
        <v>119</v>
      </c>
      <c r="G201" s="129" t="s">
        <v>120</v>
      </c>
      <c r="H201" s="129" t="s">
        <v>119</v>
      </c>
      <c r="I201" s="129" t="s">
        <v>120</v>
      </c>
      <c r="J201" s="129" t="s">
        <v>119</v>
      </c>
      <c r="K201" s="129" t="s">
        <v>120</v>
      </c>
      <c r="L201" s="129" t="s">
        <v>119</v>
      </c>
      <c r="M201" s="129" t="s">
        <v>120</v>
      </c>
      <c r="N201" s="64"/>
      <c r="O201" s="64"/>
      <c r="P201" s="64"/>
    </row>
    <row r="202" spans="1:18" ht="15.75" thickBot="1">
      <c r="A202" s="130">
        <v>1</v>
      </c>
      <c r="B202" s="131">
        <v>2</v>
      </c>
      <c r="C202" s="131">
        <v>3</v>
      </c>
      <c r="D202" s="131">
        <v>4</v>
      </c>
      <c r="E202" s="131">
        <v>5</v>
      </c>
      <c r="F202" s="131">
        <v>6</v>
      </c>
      <c r="G202" s="131">
        <v>7</v>
      </c>
      <c r="H202" s="131">
        <v>8</v>
      </c>
      <c r="I202" s="131">
        <v>9</v>
      </c>
      <c r="J202" s="131">
        <v>10</v>
      </c>
      <c r="K202" s="131">
        <v>11</v>
      </c>
      <c r="L202" s="131">
        <v>12</v>
      </c>
      <c r="M202" s="131">
        <v>13</v>
      </c>
      <c r="N202" s="64"/>
      <c r="O202" s="64"/>
      <c r="P202" s="64"/>
    </row>
    <row r="203" spans="1:18" ht="21" thickBot="1">
      <c r="A203" s="132"/>
      <c r="B203" s="133"/>
      <c r="C203" s="134"/>
      <c r="D203" s="134"/>
      <c r="E203" s="133"/>
      <c r="F203" s="134"/>
      <c r="G203" s="134"/>
      <c r="H203" s="134"/>
      <c r="I203" s="134"/>
      <c r="J203" s="134"/>
      <c r="K203" s="134"/>
      <c r="L203" s="134"/>
      <c r="M203" s="134"/>
      <c r="N203" s="64"/>
      <c r="O203" s="64"/>
      <c r="P203" s="64"/>
    </row>
    <row r="204" spans="1:18" ht="21.75" customHeight="1" thickBot="1">
      <c r="A204" s="132"/>
      <c r="B204" s="133"/>
      <c r="C204" s="134"/>
      <c r="D204" s="134"/>
      <c r="E204" s="133"/>
      <c r="F204" s="134"/>
      <c r="G204" s="134"/>
      <c r="H204" s="134"/>
      <c r="I204" s="134"/>
      <c r="J204" s="134"/>
      <c r="K204" s="134"/>
      <c r="L204" s="134"/>
      <c r="M204" s="134"/>
      <c r="N204" s="64"/>
      <c r="O204" s="64"/>
      <c r="P204" s="64"/>
    </row>
    <row r="205" spans="1:18" ht="11.25" customHeight="1">
      <c r="A205" s="135"/>
      <c r="B205" s="136"/>
      <c r="C205" s="135"/>
      <c r="D205" s="135"/>
      <c r="E205" s="136"/>
      <c r="F205" s="135"/>
      <c r="G205" s="135"/>
      <c r="H205" s="135"/>
      <c r="I205" s="135"/>
      <c r="J205" s="135"/>
      <c r="K205" s="135"/>
      <c r="L205" s="135"/>
      <c r="M205" s="135"/>
      <c r="N205" s="64"/>
      <c r="O205" s="64"/>
      <c r="P205" s="64"/>
    </row>
    <row r="206" spans="1:18" s="64" customFormat="1" ht="18.75">
      <c r="A206" s="211" t="s">
        <v>121</v>
      </c>
      <c r="B206" s="211"/>
      <c r="C206" s="211"/>
      <c r="D206" s="211"/>
      <c r="E206" s="211"/>
      <c r="F206" s="211"/>
      <c r="G206" s="211"/>
      <c r="H206" s="211"/>
      <c r="I206" s="211"/>
      <c r="J206" s="211"/>
      <c r="K206" s="211"/>
      <c r="L206" s="211"/>
      <c r="M206" s="211"/>
      <c r="N206" s="211"/>
      <c r="O206" s="211"/>
      <c r="P206" s="211"/>
    </row>
    <row r="207" spans="1:18" s="64" customFormat="1" ht="18.75">
      <c r="A207" s="211" t="s">
        <v>122</v>
      </c>
      <c r="B207" s="211"/>
      <c r="C207" s="211"/>
      <c r="D207" s="211"/>
      <c r="E207" s="211"/>
      <c r="F207" s="211"/>
      <c r="G207" s="211"/>
      <c r="H207" s="211"/>
      <c r="I207" s="211"/>
      <c r="J207" s="211"/>
      <c r="K207" s="211"/>
      <c r="L207" s="211"/>
      <c r="M207" s="211"/>
      <c r="N207" s="211"/>
      <c r="O207" s="211"/>
      <c r="P207" s="211"/>
    </row>
    <row r="208" spans="1:18" s="64" customFormat="1" ht="32.25" customHeight="1">
      <c r="A208" s="191" t="s">
        <v>176</v>
      </c>
      <c r="B208" s="191"/>
      <c r="C208" s="191"/>
      <c r="D208" s="191"/>
      <c r="E208" s="191"/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38"/>
      <c r="R208" s="138"/>
    </row>
    <row r="209" spans="1:14" s="64" customFormat="1" ht="9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</row>
    <row r="210" spans="1:14" s="64" customFormat="1" ht="18.75">
      <c r="A210" s="211" t="s">
        <v>123</v>
      </c>
      <c r="B210" s="211"/>
      <c r="C210" s="211"/>
      <c r="D210" s="211"/>
      <c r="E210" s="211"/>
      <c r="F210" s="211"/>
      <c r="G210" s="211"/>
      <c r="H210" s="211"/>
      <c r="I210" s="211"/>
      <c r="J210" s="211"/>
      <c r="K210" s="211"/>
      <c r="L210" s="211"/>
      <c r="M210" s="211"/>
      <c r="N210" s="211"/>
    </row>
    <row r="211" spans="1:14" s="64" customFormat="1" ht="6.75" customHeight="1">
      <c r="A211" s="52"/>
    </row>
    <row r="212" spans="1:14" s="64" customFormat="1" ht="18.75">
      <c r="A212" s="211" t="s">
        <v>124</v>
      </c>
      <c r="B212" s="211"/>
      <c r="C212" s="211"/>
      <c r="D212" s="211"/>
      <c r="E212" s="211"/>
      <c r="F212" s="211"/>
      <c r="G212" s="211"/>
      <c r="H212" s="211"/>
      <c r="I212" s="211"/>
      <c r="J212" s="211"/>
      <c r="K212" s="211"/>
      <c r="L212" s="211"/>
      <c r="M212" s="211"/>
      <c r="N212" s="211"/>
    </row>
    <row r="213" spans="1:14" s="64" customFormat="1" ht="15.75" thickBot="1">
      <c r="B213" s="70"/>
      <c r="K213" s="71" t="s">
        <v>93</v>
      </c>
    </row>
    <row r="214" spans="1:14" s="64" customFormat="1" ht="25.5" customHeight="1" thickBot="1">
      <c r="A214" s="235"/>
      <c r="B214" s="247" t="s">
        <v>125</v>
      </c>
      <c r="C214" s="221" t="s">
        <v>6</v>
      </c>
      <c r="D214" s="221" t="s">
        <v>30</v>
      </c>
      <c r="E214" s="221" t="s">
        <v>31</v>
      </c>
      <c r="F214" s="221" t="s">
        <v>126</v>
      </c>
      <c r="G214" s="221" t="s">
        <v>127</v>
      </c>
      <c r="H214" s="137" t="s">
        <v>32</v>
      </c>
      <c r="I214" s="224" t="s">
        <v>33</v>
      </c>
      <c r="J214" s="226"/>
      <c r="K214" s="221" t="s">
        <v>128</v>
      </c>
    </row>
    <row r="215" spans="1:14" s="64" customFormat="1" ht="54" customHeight="1" thickBot="1">
      <c r="A215" s="235"/>
      <c r="B215" s="249"/>
      <c r="C215" s="223"/>
      <c r="D215" s="223"/>
      <c r="E215" s="223"/>
      <c r="F215" s="223"/>
      <c r="G215" s="223"/>
      <c r="H215" s="61" t="s">
        <v>129</v>
      </c>
      <c r="I215" s="117" t="s">
        <v>34</v>
      </c>
      <c r="J215" s="117" t="s">
        <v>35</v>
      </c>
      <c r="K215" s="223"/>
    </row>
    <row r="216" spans="1:14" s="64" customFormat="1" ht="15.75" thickBot="1">
      <c r="A216" s="53"/>
      <c r="B216" s="65">
        <v>1</v>
      </c>
      <c r="C216" s="68">
        <v>2</v>
      </c>
      <c r="D216" s="68">
        <v>3</v>
      </c>
      <c r="E216" s="68">
        <v>4</v>
      </c>
      <c r="F216" s="68">
        <v>5</v>
      </c>
      <c r="G216" s="61">
        <v>6</v>
      </c>
      <c r="H216" s="61">
        <v>7</v>
      </c>
      <c r="I216" s="68">
        <v>8</v>
      </c>
      <c r="J216" s="68">
        <v>9</v>
      </c>
      <c r="K216" s="68">
        <v>10</v>
      </c>
    </row>
    <row r="217" spans="1:14" s="64" customFormat="1" ht="25.5" thickBot="1">
      <c r="A217" s="153"/>
      <c r="B217" s="141">
        <v>2730</v>
      </c>
      <c r="C217" s="139" t="s">
        <v>59</v>
      </c>
      <c r="D217" s="43"/>
      <c r="E217" s="43"/>
      <c r="F217" s="43"/>
      <c r="G217" s="43"/>
      <c r="H217" s="43"/>
      <c r="I217" s="43"/>
      <c r="J217" s="43"/>
      <c r="K217" s="43"/>
    </row>
    <row r="218" spans="1:14" s="64" customFormat="1" ht="25.5" thickBot="1">
      <c r="A218" s="69"/>
      <c r="B218" s="140">
        <v>2240</v>
      </c>
      <c r="C218" s="142" t="s">
        <v>74</v>
      </c>
      <c r="D218" s="43"/>
      <c r="E218" s="43"/>
      <c r="F218" s="43"/>
      <c r="G218" s="43"/>
      <c r="H218" s="43"/>
      <c r="I218" s="43"/>
      <c r="J218" s="43"/>
      <c r="K218" s="43"/>
    </row>
    <row r="219" spans="1:14" s="64" customFormat="1" ht="15.75" thickBot="1">
      <c r="A219" s="55"/>
      <c r="B219" s="141"/>
      <c r="C219" s="116" t="s">
        <v>85</v>
      </c>
      <c r="D219" s="43"/>
      <c r="E219" s="43"/>
      <c r="F219" s="43"/>
      <c r="G219" s="43"/>
      <c r="H219" s="43"/>
      <c r="I219" s="43"/>
      <c r="J219" s="43"/>
      <c r="K219" s="43"/>
    </row>
    <row r="220" spans="1:14" s="64" customFormat="1" ht="8.25" customHeight="1">
      <c r="A220" s="100"/>
    </row>
    <row r="221" spans="1:14" s="64" customFormat="1" ht="18.75">
      <c r="A221" s="211" t="s">
        <v>130</v>
      </c>
      <c r="B221" s="211"/>
      <c r="C221" s="211"/>
      <c r="D221" s="211"/>
      <c r="E221" s="211"/>
      <c r="F221" s="211"/>
      <c r="G221" s="211"/>
      <c r="H221" s="211"/>
      <c r="I221" s="211"/>
      <c r="J221" s="211"/>
      <c r="K221" s="211"/>
      <c r="L221" s="211"/>
      <c r="M221" s="211"/>
      <c r="N221" s="211"/>
    </row>
    <row r="222" spans="1:14" s="64" customFormat="1" ht="15.75" thickBot="1">
      <c r="B222" s="70"/>
      <c r="M222" s="71" t="s">
        <v>93</v>
      </c>
    </row>
    <row r="223" spans="1:14" s="64" customFormat="1" ht="15.75" thickBot="1">
      <c r="A223" s="235"/>
      <c r="B223" s="221" t="s">
        <v>125</v>
      </c>
      <c r="C223" s="221" t="s">
        <v>6</v>
      </c>
      <c r="D223" s="224" t="s">
        <v>47</v>
      </c>
      <c r="E223" s="225"/>
      <c r="F223" s="225"/>
      <c r="G223" s="225"/>
      <c r="H223" s="226"/>
      <c r="I223" s="224" t="s">
        <v>48</v>
      </c>
      <c r="J223" s="225"/>
      <c r="K223" s="225"/>
      <c r="L223" s="225"/>
      <c r="M223" s="226"/>
    </row>
    <row r="224" spans="1:14" s="64" customFormat="1" ht="63" customHeight="1" thickBot="1">
      <c r="A224" s="235"/>
      <c r="B224" s="222"/>
      <c r="C224" s="222"/>
      <c r="D224" s="221" t="s">
        <v>36</v>
      </c>
      <c r="E224" s="221" t="s">
        <v>131</v>
      </c>
      <c r="F224" s="224" t="s">
        <v>37</v>
      </c>
      <c r="G224" s="226"/>
      <c r="H224" s="59" t="s">
        <v>132</v>
      </c>
      <c r="I224" s="221" t="s">
        <v>38</v>
      </c>
      <c r="J224" s="59" t="s">
        <v>133</v>
      </c>
      <c r="K224" s="224" t="s">
        <v>37</v>
      </c>
      <c r="L224" s="226"/>
      <c r="M224" s="59" t="s">
        <v>39</v>
      </c>
    </row>
    <row r="225" spans="1:13" s="64" customFormat="1" ht="23.25" customHeight="1" thickBot="1">
      <c r="A225" s="235"/>
      <c r="B225" s="223"/>
      <c r="C225" s="223"/>
      <c r="D225" s="223"/>
      <c r="E225" s="223"/>
      <c r="F225" s="117" t="s">
        <v>34</v>
      </c>
      <c r="G225" s="117" t="s">
        <v>35</v>
      </c>
      <c r="H225" s="59" t="s">
        <v>134</v>
      </c>
      <c r="I225" s="223"/>
      <c r="J225" s="61" t="s">
        <v>135</v>
      </c>
      <c r="K225" s="61" t="s">
        <v>34</v>
      </c>
      <c r="L225" s="61" t="s">
        <v>35</v>
      </c>
      <c r="M225" s="59" t="s">
        <v>136</v>
      </c>
    </row>
    <row r="226" spans="1:13" s="64" customFormat="1" ht="15.75" thickBot="1">
      <c r="A226" s="53"/>
      <c r="B226" s="137">
        <v>1</v>
      </c>
      <c r="C226" s="68">
        <v>2</v>
      </c>
      <c r="D226" s="68">
        <v>3</v>
      </c>
      <c r="E226" s="68">
        <v>4</v>
      </c>
      <c r="F226" s="68">
        <v>5</v>
      </c>
      <c r="G226" s="68">
        <v>6</v>
      </c>
      <c r="H226" s="68">
        <v>7</v>
      </c>
      <c r="I226" s="68">
        <v>8</v>
      </c>
      <c r="J226" s="61">
        <v>9</v>
      </c>
      <c r="K226" s="61">
        <v>10</v>
      </c>
      <c r="L226" s="43">
        <v>11</v>
      </c>
      <c r="M226" s="143">
        <v>12</v>
      </c>
    </row>
    <row r="227" spans="1:13" s="64" customFormat="1" ht="25.5" thickBot="1">
      <c r="A227" s="153"/>
      <c r="B227" s="67">
        <v>2730</v>
      </c>
      <c r="C227" s="139" t="s">
        <v>59</v>
      </c>
      <c r="D227" s="175">
        <v>493098218.87</v>
      </c>
      <c r="E227" s="175"/>
      <c r="F227" s="175"/>
      <c r="G227" s="175"/>
      <c r="H227" s="175">
        <f>D227</f>
        <v>493098218.87</v>
      </c>
      <c r="I227" s="175">
        <f>L70</f>
        <v>171114360</v>
      </c>
      <c r="J227" s="175"/>
      <c r="K227" s="175"/>
      <c r="L227" s="175"/>
      <c r="M227" s="175">
        <f>I227</f>
        <v>171114360</v>
      </c>
    </row>
    <row r="228" spans="1:13" s="64" customFormat="1" ht="25.5" thickBot="1">
      <c r="A228" s="69"/>
      <c r="B228" s="67">
        <v>2240</v>
      </c>
      <c r="C228" s="144" t="s">
        <v>74</v>
      </c>
      <c r="D228" s="175">
        <v>659.47</v>
      </c>
      <c r="E228" s="175"/>
      <c r="F228" s="175"/>
      <c r="G228" s="175"/>
      <c r="H228" s="175">
        <f t="shared" ref="H228" si="11">D228</f>
        <v>659.47</v>
      </c>
      <c r="I228" s="175">
        <f>L71</f>
        <v>418</v>
      </c>
      <c r="J228" s="175"/>
      <c r="K228" s="175"/>
      <c r="L228" s="175"/>
      <c r="M228" s="175">
        <f>I228</f>
        <v>418</v>
      </c>
    </row>
    <row r="229" spans="1:13" s="64" customFormat="1" ht="15.75" thickBot="1">
      <c r="A229" s="55"/>
      <c r="B229" s="67"/>
      <c r="C229" s="116" t="s">
        <v>85</v>
      </c>
      <c r="D229" s="175">
        <f>D227+D228</f>
        <v>493098878.34000003</v>
      </c>
      <c r="E229" s="175">
        <f t="shared" ref="E229:M229" si="12">E227+E228</f>
        <v>0</v>
      </c>
      <c r="F229" s="175">
        <f t="shared" si="12"/>
        <v>0</v>
      </c>
      <c r="G229" s="175">
        <f t="shared" si="12"/>
        <v>0</v>
      </c>
      <c r="H229" s="175">
        <f t="shared" si="12"/>
        <v>493098878.34000003</v>
      </c>
      <c r="I229" s="175">
        <f t="shared" si="12"/>
        <v>171114778</v>
      </c>
      <c r="J229" s="175">
        <f t="shared" si="12"/>
        <v>0</v>
      </c>
      <c r="K229" s="175">
        <f t="shared" si="12"/>
        <v>0</v>
      </c>
      <c r="L229" s="175">
        <f t="shared" si="12"/>
        <v>0</v>
      </c>
      <c r="M229" s="175">
        <f t="shared" si="12"/>
        <v>171114778</v>
      </c>
    </row>
    <row r="230" spans="1:13" s="64" customFormat="1"/>
    <row r="231" spans="1:13" s="64" customFormat="1"/>
    <row r="232" spans="1:13" s="64" customFormat="1" ht="18.75">
      <c r="A232" s="211" t="s">
        <v>137</v>
      </c>
      <c r="B232" s="211"/>
      <c r="C232" s="211"/>
      <c r="D232" s="211"/>
      <c r="E232" s="211"/>
      <c r="F232" s="211"/>
      <c r="G232" s="211"/>
      <c r="H232" s="211"/>
      <c r="I232" s="211"/>
      <c r="J232" s="211"/>
      <c r="K232" s="211"/>
      <c r="L232" s="211"/>
      <c r="M232" s="211"/>
    </row>
    <row r="233" spans="1:13" s="64" customFormat="1" ht="15.75" thickBot="1">
      <c r="B233" s="70"/>
      <c r="J233" s="71" t="s">
        <v>93</v>
      </c>
    </row>
    <row r="234" spans="1:13" s="64" customFormat="1" ht="34.5" customHeight="1">
      <c r="A234" s="235"/>
      <c r="B234" s="221" t="s">
        <v>125</v>
      </c>
      <c r="C234" s="221" t="s">
        <v>6</v>
      </c>
      <c r="D234" s="221" t="s">
        <v>30</v>
      </c>
      <c r="E234" s="221" t="s">
        <v>31</v>
      </c>
      <c r="F234" s="221" t="s">
        <v>138</v>
      </c>
      <c r="G234" s="65" t="s">
        <v>40</v>
      </c>
      <c r="H234" s="117" t="s">
        <v>41</v>
      </c>
      <c r="I234" s="221" t="s">
        <v>42</v>
      </c>
      <c r="J234" s="221" t="s">
        <v>43</v>
      </c>
    </row>
    <row r="235" spans="1:13" s="64" customFormat="1" ht="41.25" customHeight="1" thickBot="1">
      <c r="A235" s="235"/>
      <c r="B235" s="223"/>
      <c r="C235" s="223"/>
      <c r="D235" s="223"/>
      <c r="E235" s="223"/>
      <c r="F235" s="223"/>
      <c r="G235" s="66" t="s">
        <v>72</v>
      </c>
      <c r="H235" s="59" t="s">
        <v>139</v>
      </c>
      <c r="I235" s="223"/>
      <c r="J235" s="283"/>
    </row>
    <row r="236" spans="1:13" s="64" customFormat="1" ht="15.75" thickBot="1">
      <c r="A236" s="53"/>
      <c r="B236" s="137">
        <v>1</v>
      </c>
      <c r="C236" s="68">
        <v>2</v>
      </c>
      <c r="D236" s="68">
        <v>3</v>
      </c>
      <c r="E236" s="68">
        <v>4</v>
      </c>
      <c r="F236" s="68">
        <v>5</v>
      </c>
      <c r="G236" s="68">
        <v>6</v>
      </c>
      <c r="H236" s="68">
        <v>7</v>
      </c>
      <c r="I236" s="61">
        <v>8</v>
      </c>
      <c r="J236" s="61">
        <v>9</v>
      </c>
    </row>
    <row r="237" spans="1:13" s="64" customFormat="1" ht="25.5" thickBot="1">
      <c r="A237" s="69"/>
      <c r="B237" s="137">
        <v>2730</v>
      </c>
      <c r="C237" s="139" t="s">
        <v>59</v>
      </c>
      <c r="D237" s="137"/>
      <c r="E237" s="137"/>
      <c r="F237" s="137"/>
      <c r="G237" s="137"/>
      <c r="H237" s="137"/>
      <c r="I237" s="137"/>
      <c r="J237" s="137"/>
    </row>
    <row r="238" spans="1:13" s="64" customFormat="1" ht="25.5" thickBot="1">
      <c r="A238" s="69"/>
      <c r="B238" s="137">
        <v>2240</v>
      </c>
      <c r="C238" s="144" t="s">
        <v>74</v>
      </c>
      <c r="D238" s="61"/>
      <c r="E238" s="137"/>
      <c r="F238" s="137"/>
      <c r="G238" s="137"/>
      <c r="H238" s="137"/>
      <c r="I238" s="137"/>
      <c r="J238" s="137"/>
    </row>
    <row r="239" spans="1:13" s="64" customFormat="1" ht="15.75" thickBot="1">
      <c r="A239" s="55"/>
      <c r="B239" s="67"/>
      <c r="C239" s="116" t="s">
        <v>85</v>
      </c>
      <c r="D239" s="43"/>
      <c r="E239" s="43"/>
      <c r="F239" s="43"/>
      <c r="G239" s="43"/>
      <c r="H239" s="43"/>
      <c r="I239" s="43"/>
      <c r="J239" s="43"/>
    </row>
    <row r="240" spans="1:13" s="64" customFormat="1">
      <c r="A240" s="100"/>
    </row>
    <row r="241" spans="1:14" s="64" customFormat="1" ht="2.25" customHeight="1">
      <c r="A241" s="52"/>
    </row>
    <row r="242" spans="1:14" s="64" customFormat="1">
      <c r="A242" s="100"/>
    </row>
    <row r="243" spans="1:14" s="64" customFormat="1" ht="18.75">
      <c r="A243" s="211" t="s">
        <v>140</v>
      </c>
      <c r="B243" s="211"/>
      <c r="C243" s="211"/>
      <c r="D243" s="211"/>
      <c r="E243" s="211"/>
      <c r="F243" s="211"/>
      <c r="G243" s="211"/>
      <c r="H243" s="211"/>
      <c r="I243" s="211"/>
      <c r="J243" s="211"/>
      <c r="K243" s="211"/>
      <c r="L243" s="211"/>
      <c r="M243" s="211"/>
      <c r="N243" s="211"/>
    </row>
    <row r="244" spans="1:14" s="64" customFormat="1" ht="36" customHeight="1">
      <c r="A244" s="288" t="s">
        <v>73</v>
      </c>
      <c r="B244" s="288"/>
      <c r="C244" s="288"/>
      <c r="D244" s="288"/>
      <c r="E244" s="288"/>
      <c r="F244" s="288"/>
      <c r="G244" s="288"/>
      <c r="H244" s="288"/>
      <c r="I244" s="288"/>
      <c r="J244" s="288"/>
      <c r="K244" s="288"/>
      <c r="L244" s="288"/>
      <c r="M244" s="288"/>
      <c r="N244" s="288"/>
    </row>
    <row r="245" spans="1:14" s="64" customFormat="1" ht="45.75" customHeight="1">
      <c r="A245" s="289" t="s">
        <v>141</v>
      </c>
      <c r="B245" s="289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</row>
    <row r="246" spans="1:14" s="64" customFormat="1" ht="15.75">
      <c r="A246" s="145" t="s">
        <v>75</v>
      </c>
      <c r="B246" s="145"/>
      <c r="C246" s="145"/>
      <c r="D246" s="146"/>
    </row>
    <row r="247" spans="1:14" s="64" customFormat="1" ht="9" customHeight="1">
      <c r="A247" s="52"/>
    </row>
    <row r="248" spans="1:14" hidden="1">
      <c r="A248" s="20"/>
    </row>
    <row r="249" spans="1:14">
      <c r="A249" s="20" t="s">
        <v>17</v>
      </c>
    </row>
    <row r="250" spans="1:14" ht="18.75">
      <c r="A250" s="192" t="s">
        <v>167</v>
      </c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</row>
    <row r="251" spans="1:14" ht="15.75">
      <c r="A251" s="21"/>
      <c r="B251" s="22"/>
      <c r="C251" s="22"/>
      <c r="F251" s="228" t="s">
        <v>44</v>
      </c>
      <c r="G251" s="228"/>
      <c r="J251" s="285" t="s">
        <v>45</v>
      </c>
      <c r="K251" s="285"/>
    </row>
    <row r="252" spans="1:14" ht="16.5" customHeight="1">
      <c r="A252" s="286"/>
      <c r="B252" s="287"/>
      <c r="C252" s="287"/>
    </row>
    <row r="253" spans="1:14">
      <c r="A253" s="286"/>
      <c r="B253" s="287"/>
      <c r="C253" s="287"/>
    </row>
    <row r="254" spans="1:14" ht="18.75" customHeight="1">
      <c r="A254" s="284" t="s">
        <v>168</v>
      </c>
      <c r="B254" s="284"/>
      <c r="C254" s="284"/>
      <c r="D254" s="284"/>
      <c r="E254" s="284"/>
      <c r="F254" s="284"/>
      <c r="G254" s="284"/>
      <c r="H254" s="284"/>
      <c r="I254" s="284"/>
      <c r="J254" s="284"/>
      <c r="K254" s="284"/>
      <c r="L254" s="284"/>
      <c r="M254" s="284"/>
      <c r="N254" s="284"/>
    </row>
    <row r="255" spans="1:14" ht="15.75">
      <c r="A255" s="21"/>
      <c r="B255" s="23"/>
      <c r="C255" s="23"/>
      <c r="F255" s="228" t="s">
        <v>44</v>
      </c>
      <c r="G255" s="228"/>
      <c r="J255" s="285" t="s">
        <v>45</v>
      </c>
      <c r="K255" s="285"/>
    </row>
    <row r="256" spans="1:14" ht="15.75">
      <c r="A256" s="24"/>
    </row>
    <row r="257" spans="1:12" ht="18">
      <c r="A257" s="17"/>
    </row>
    <row r="258" spans="1:12">
      <c r="A258" s="25"/>
      <c r="B258" t="s">
        <v>173</v>
      </c>
    </row>
    <row r="259" spans="1:12" ht="18">
      <c r="A259" s="17"/>
    </row>
    <row r="260" spans="1:12" ht="18.75">
      <c r="A260" s="192"/>
      <c r="B260" s="192"/>
      <c r="C260" s="192"/>
      <c r="D260" s="192"/>
      <c r="E260" s="192"/>
      <c r="F260" s="192"/>
      <c r="G260" s="192"/>
      <c r="H260" s="192"/>
      <c r="I260" s="192"/>
      <c r="J260" s="192"/>
      <c r="K260" s="192"/>
      <c r="L260" s="192"/>
    </row>
    <row r="261" spans="1:12" ht="18">
      <c r="A261" s="17"/>
      <c r="F261" s="228"/>
      <c r="G261" s="228"/>
      <c r="J261" s="228"/>
      <c r="K261" s="228"/>
    </row>
    <row r="262" spans="1:12" ht="18">
      <c r="A262" s="17"/>
    </row>
    <row r="263" spans="1:12">
      <c r="A263" s="26"/>
    </row>
  </sheetData>
  <mergeCells count="252">
    <mergeCell ref="A25:P25"/>
    <mergeCell ref="C39:O39"/>
    <mergeCell ref="C52:K52"/>
    <mergeCell ref="C69:O69"/>
    <mergeCell ref="C90:K90"/>
    <mergeCell ref="H16:M16"/>
    <mergeCell ref="B16:G16"/>
    <mergeCell ref="B17:D17"/>
    <mergeCell ref="B18:D18"/>
    <mergeCell ref="N36:N37"/>
    <mergeCell ref="M36:M37"/>
    <mergeCell ref="J36:J37"/>
    <mergeCell ref="L65:O65"/>
    <mergeCell ref="F66:F67"/>
    <mergeCell ref="I66:I67"/>
    <mergeCell ref="F49:F50"/>
    <mergeCell ref="I49:I50"/>
    <mergeCell ref="J49:J50"/>
    <mergeCell ref="A47:O47"/>
    <mergeCell ref="J57:J58"/>
    <mergeCell ref="K57:K58"/>
    <mergeCell ref="A86:A88"/>
    <mergeCell ref="M66:M67"/>
    <mergeCell ref="N66:N67"/>
    <mergeCell ref="A65:A67"/>
    <mergeCell ref="A221:N221"/>
    <mergeCell ref="A132:A139"/>
    <mergeCell ref="A206:P206"/>
    <mergeCell ref="A207:P207"/>
    <mergeCell ref="A214:A215"/>
    <mergeCell ref="B214:B215"/>
    <mergeCell ref="C214:C215"/>
    <mergeCell ref="D214:D215"/>
    <mergeCell ref="E214:E215"/>
    <mergeCell ref="F214:F215"/>
    <mergeCell ref="G214:G215"/>
    <mergeCell ref="C200:C201"/>
    <mergeCell ref="D200:E200"/>
    <mergeCell ref="A197:N197"/>
    <mergeCell ref="A198:N198"/>
    <mergeCell ref="A200:A201"/>
    <mergeCell ref="B200:B201"/>
    <mergeCell ref="J200:K200"/>
    <mergeCell ref="L200:M200"/>
    <mergeCell ref="I214:J214"/>
    <mergeCell ref="K214:K215"/>
    <mergeCell ref="A210:N210"/>
    <mergeCell ref="F200:G200"/>
    <mergeCell ref="H200:I200"/>
    <mergeCell ref="A223:A225"/>
    <mergeCell ref="B223:B225"/>
    <mergeCell ref="C223:C225"/>
    <mergeCell ref="D223:H223"/>
    <mergeCell ref="I223:M223"/>
    <mergeCell ref="D224:D225"/>
    <mergeCell ref="E224:E225"/>
    <mergeCell ref="F224:G224"/>
    <mergeCell ref="I224:I225"/>
    <mergeCell ref="K224:L224"/>
    <mergeCell ref="J234:J235"/>
    <mergeCell ref="A250:N250"/>
    <mergeCell ref="A254:N254"/>
    <mergeCell ref="F251:G251"/>
    <mergeCell ref="F255:G255"/>
    <mergeCell ref="J251:K251"/>
    <mergeCell ref="J255:K255"/>
    <mergeCell ref="A243:N243"/>
    <mergeCell ref="A252:A253"/>
    <mergeCell ref="B252:B253"/>
    <mergeCell ref="C252:C253"/>
    <mergeCell ref="A244:N244"/>
    <mergeCell ref="A245:N245"/>
    <mergeCell ref="O168:P168"/>
    <mergeCell ref="C169:D169"/>
    <mergeCell ref="E169:F169"/>
    <mergeCell ref="G169:H169"/>
    <mergeCell ref="I169:J169"/>
    <mergeCell ref="K169:K170"/>
    <mergeCell ref="L169:L170"/>
    <mergeCell ref="M169:M170"/>
    <mergeCell ref="N169:N170"/>
    <mergeCell ref="O169:O170"/>
    <mergeCell ref="P169:P170"/>
    <mergeCell ref="C168:F168"/>
    <mergeCell ref="G168:J168"/>
    <mergeCell ref="K168:L168"/>
    <mergeCell ref="M168:N168"/>
    <mergeCell ref="B65:B67"/>
    <mergeCell ref="C65:C67"/>
    <mergeCell ref="D65:G65"/>
    <mergeCell ref="H65:K65"/>
    <mergeCell ref="A166:N166"/>
    <mergeCell ref="I157:J157"/>
    <mergeCell ref="K157:L157"/>
    <mergeCell ref="C158:C159"/>
    <mergeCell ref="D158:D159"/>
    <mergeCell ref="E158:E159"/>
    <mergeCell ref="G158:G159"/>
    <mergeCell ref="I158:I159"/>
    <mergeCell ref="J158:J159"/>
    <mergeCell ref="K158:K159"/>
    <mergeCell ref="L158:L159"/>
    <mergeCell ref="A157:A159"/>
    <mergeCell ref="B157:B159"/>
    <mergeCell ref="C157:D157"/>
    <mergeCell ref="E157:F157"/>
    <mergeCell ref="G157:H157"/>
    <mergeCell ref="A75:A77"/>
    <mergeCell ref="B75:B77"/>
    <mergeCell ref="C75:C77"/>
    <mergeCell ref="D75:G75"/>
    <mergeCell ref="I2:N2"/>
    <mergeCell ref="I3:N3"/>
    <mergeCell ref="I4:N4"/>
    <mergeCell ref="A7:N7"/>
    <mergeCell ref="A19:I19"/>
    <mergeCell ref="A21:P21"/>
    <mergeCell ref="A23:P23"/>
    <mergeCell ref="A24:P24"/>
    <mergeCell ref="H17:M17"/>
    <mergeCell ref="I5:N5"/>
    <mergeCell ref="A15:G15"/>
    <mergeCell ref="H15:N15"/>
    <mergeCell ref="A48:A50"/>
    <mergeCell ref="B48:B50"/>
    <mergeCell ref="C48:C50"/>
    <mergeCell ref="D48:G48"/>
    <mergeCell ref="H48:K48"/>
    <mergeCell ref="E49:E50"/>
    <mergeCell ref="A57:A58"/>
    <mergeCell ref="B57:B58"/>
    <mergeCell ref="C57:C58"/>
    <mergeCell ref="J76:J77"/>
    <mergeCell ref="M76:M77"/>
    <mergeCell ref="N76:N77"/>
    <mergeCell ref="A260:L260"/>
    <mergeCell ref="A107:N107"/>
    <mergeCell ref="A119:A121"/>
    <mergeCell ref="B119:B121"/>
    <mergeCell ref="C119:F119"/>
    <mergeCell ref="G119:J119"/>
    <mergeCell ref="D120:D121"/>
    <mergeCell ref="E120:E121"/>
    <mergeCell ref="H120:H121"/>
    <mergeCell ref="I120:I121"/>
    <mergeCell ref="A109:A111"/>
    <mergeCell ref="B109:B111"/>
    <mergeCell ref="C109:F109"/>
    <mergeCell ref="G109:J109"/>
    <mergeCell ref="K109:N109"/>
    <mergeCell ref="D110:D111"/>
    <mergeCell ref="A212:N212"/>
    <mergeCell ref="A168:A170"/>
    <mergeCell ref="B168:B170"/>
    <mergeCell ref="A186:N186"/>
    <mergeCell ref="A188:A190"/>
    <mergeCell ref="A74:O74"/>
    <mergeCell ref="D57:D58"/>
    <mergeCell ref="E57:E58"/>
    <mergeCell ref="F57:F58"/>
    <mergeCell ref="G57:G58"/>
    <mergeCell ref="H57:H58"/>
    <mergeCell ref="I57:I58"/>
    <mergeCell ref="A84:N84"/>
    <mergeCell ref="C97:C99"/>
    <mergeCell ref="D97:G97"/>
    <mergeCell ref="H97:K97"/>
    <mergeCell ref="E98:E99"/>
    <mergeCell ref="F98:F99"/>
    <mergeCell ref="I98:I99"/>
    <mergeCell ref="J98:J99"/>
    <mergeCell ref="A95:N95"/>
    <mergeCell ref="A97:A99"/>
    <mergeCell ref="B97:B99"/>
    <mergeCell ref="A90:A92"/>
    <mergeCell ref="H75:K75"/>
    <mergeCell ref="L75:O75"/>
    <mergeCell ref="E76:E77"/>
    <mergeCell ref="F76:F77"/>
    <mergeCell ref="I76:I77"/>
    <mergeCell ref="C86:C88"/>
    <mergeCell ref="D86:G86"/>
    <mergeCell ref="H86:K86"/>
    <mergeCell ref="E87:E88"/>
    <mergeCell ref="F87:F88"/>
    <mergeCell ref="I87:I88"/>
    <mergeCell ref="J87:J88"/>
    <mergeCell ref="F261:G261"/>
    <mergeCell ref="J261:K261"/>
    <mergeCell ref="E143:G143"/>
    <mergeCell ref="H143:J143"/>
    <mergeCell ref="A106:N106"/>
    <mergeCell ref="B188:B190"/>
    <mergeCell ref="C188:C190"/>
    <mergeCell ref="D188:F188"/>
    <mergeCell ref="G188:I188"/>
    <mergeCell ref="A232:M232"/>
    <mergeCell ref="A234:A235"/>
    <mergeCell ref="B234:B235"/>
    <mergeCell ref="C234:C235"/>
    <mergeCell ref="D234:D235"/>
    <mergeCell ref="E234:E235"/>
    <mergeCell ref="F234:F235"/>
    <mergeCell ref="I234:I235"/>
    <mergeCell ref="J66:J67"/>
    <mergeCell ref="E66:E67"/>
    <mergeCell ref="A155:N155"/>
    <mergeCell ref="A143:A144"/>
    <mergeCell ref="B143:B144"/>
    <mergeCell ref="C143:C144"/>
    <mergeCell ref="D143:D144"/>
    <mergeCell ref="A126:L126"/>
    <mergeCell ref="A127:N127"/>
    <mergeCell ref="A129:A130"/>
    <mergeCell ref="B129:B130"/>
    <mergeCell ref="C129:C130"/>
    <mergeCell ref="D129:D130"/>
    <mergeCell ref="E129:G129"/>
    <mergeCell ref="H129:J129"/>
    <mergeCell ref="K129:M129"/>
    <mergeCell ref="A141:N141"/>
    <mergeCell ref="E110:E111"/>
    <mergeCell ref="H110:H111"/>
    <mergeCell ref="I110:I111"/>
    <mergeCell ref="L110:L111"/>
    <mergeCell ref="M110:M111"/>
    <mergeCell ref="A117:N117"/>
    <mergeCell ref="B86:B88"/>
    <mergeCell ref="A26:P26"/>
    <mergeCell ref="I36:I37"/>
    <mergeCell ref="F36:F37"/>
    <mergeCell ref="E36:E37"/>
    <mergeCell ref="L35:O35"/>
    <mergeCell ref="H35:K35"/>
    <mergeCell ref="D35:G35"/>
    <mergeCell ref="C35:C37"/>
    <mergeCell ref="B35:B37"/>
    <mergeCell ref="A35:A37"/>
    <mergeCell ref="B33:N33"/>
    <mergeCell ref="B32:M32"/>
    <mergeCell ref="A28:P28"/>
    <mergeCell ref="A27:P27"/>
    <mergeCell ref="A31:P31"/>
    <mergeCell ref="A208:P208"/>
    <mergeCell ref="A176:P176"/>
    <mergeCell ref="A177:N177"/>
    <mergeCell ref="A179:A181"/>
    <mergeCell ref="B179:B181"/>
    <mergeCell ref="C179:C181"/>
    <mergeCell ref="D179:F179"/>
    <mergeCell ref="G179:I179"/>
    <mergeCell ref="J179:L17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180" r:id="rId1"/>
  <rowBreaks count="8" manualBreakCount="8">
    <brk id="30" max="16383" man="1"/>
    <brk id="62" max="15" man="1"/>
    <brk id="105" max="15" man="1"/>
    <brk id="133" max="15" man="1"/>
    <brk id="153" max="15" man="1"/>
    <brk id="175" max="15" man="1"/>
    <brk id="196" max="15" man="1"/>
    <brk id="22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2019-02-01T08:11:45Z</dcterms:modified>
</cp:coreProperties>
</file>