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5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Лист1!$A$1:$P$248</definedName>
  </definedNames>
  <calcPr calcId="125725"/>
</workbook>
</file>

<file path=xl/calcChain.xml><?xml version="1.0" encoding="utf-8"?>
<calcChain xmlns="http://schemas.openxmlformats.org/spreadsheetml/2006/main">
  <c r="I220" i="1"/>
  <c r="J144"/>
  <c r="G144"/>
  <c r="D87"/>
  <c r="E222" l="1"/>
  <c r="F222"/>
  <c r="G222"/>
  <c r="J222"/>
  <c r="K222"/>
  <c r="L222"/>
  <c r="D222"/>
  <c r="J178"/>
  <c r="J179" s="1"/>
  <c r="G178"/>
  <c r="G179" s="1"/>
  <c r="D178"/>
  <c r="F178" s="1"/>
  <c r="F179" s="1"/>
  <c r="D119"/>
  <c r="E119"/>
  <c r="H119"/>
  <c r="I119"/>
  <c r="D109"/>
  <c r="E109"/>
  <c r="F109"/>
  <c r="G109"/>
  <c r="H109"/>
  <c r="I109"/>
  <c r="K109"/>
  <c r="K128" s="1"/>
  <c r="K130" s="1"/>
  <c r="L109"/>
  <c r="M109"/>
  <c r="C109"/>
  <c r="E88"/>
  <c r="F88"/>
  <c r="I88"/>
  <c r="J88"/>
  <c r="E68"/>
  <c r="F68"/>
  <c r="G68"/>
  <c r="H68"/>
  <c r="I68"/>
  <c r="J68"/>
  <c r="M68"/>
  <c r="N68"/>
  <c r="D68"/>
  <c r="E56"/>
  <c r="F56"/>
  <c r="I56"/>
  <c r="J56"/>
  <c r="E43"/>
  <c r="F43"/>
  <c r="G43"/>
  <c r="H43"/>
  <c r="I43"/>
  <c r="J43"/>
  <c r="L43"/>
  <c r="M43"/>
  <c r="N43"/>
  <c r="D43"/>
  <c r="H189"/>
  <c r="E189"/>
  <c r="F188"/>
  <c r="I187"/>
  <c r="K179"/>
  <c r="H179"/>
  <c r="E179"/>
  <c r="L66" l="1"/>
  <c r="D52"/>
  <c r="D56" s="1"/>
  <c r="D86" s="1"/>
  <c r="D88" s="1"/>
  <c r="C118" s="1"/>
  <c r="L178"/>
  <c r="L179" s="1"/>
  <c r="I178"/>
  <c r="I179" s="1"/>
  <c r="D179"/>
  <c r="I221" l="1"/>
  <c r="I222" s="1"/>
  <c r="L68"/>
  <c r="D187"/>
  <c r="C119"/>
  <c r="E142" s="1"/>
  <c r="G142" s="1"/>
  <c r="H221"/>
  <c r="H220"/>
  <c r="F187" l="1"/>
  <c r="F189" s="1"/>
  <c r="D189"/>
  <c r="H222"/>
  <c r="E146"/>
  <c r="G146" s="1"/>
  <c r="M134"/>
  <c r="M130"/>
  <c r="M128"/>
  <c r="J134"/>
  <c r="J130"/>
  <c r="M132"/>
  <c r="H132"/>
  <c r="J132" s="1"/>
  <c r="J128"/>
  <c r="J108"/>
  <c r="J109" s="1"/>
  <c r="K67"/>
  <c r="K66"/>
  <c r="K39"/>
  <c r="K43" s="1"/>
  <c r="M220"/>
  <c r="M221"/>
  <c r="M222" l="1"/>
  <c r="K68"/>
  <c r="K87"/>
  <c r="G87"/>
  <c r="H87" s="1"/>
  <c r="O67"/>
  <c r="O39"/>
  <c r="O43" s="1"/>
  <c r="F118" l="1"/>
  <c r="F119" s="1"/>
  <c r="N108"/>
  <c r="N109" s="1"/>
  <c r="G86"/>
  <c r="G88" s="1"/>
  <c r="O66"/>
  <c r="O68" s="1"/>
  <c r="G52"/>
  <c r="G56" l="1"/>
  <c r="H52"/>
  <c r="H56" l="1"/>
  <c r="H86" s="1"/>
  <c r="K52"/>
  <c r="K56" s="1"/>
  <c r="H88" l="1"/>
  <c r="G118" s="1"/>
  <c r="K86"/>
  <c r="K88" s="1"/>
  <c r="G119" l="1"/>
  <c r="H142" s="1"/>
  <c r="G188"/>
  <c r="J118"/>
  <c r="J119" s="1"/>
  <c r="J142" l="1"/>
  <c r="H146"/>
  <c r="J146" s="1"/>
  <c r="G189"/>
  <c r="I189" s="1"/>
  <c r="I188"/>
</calcChain>
</file>

<file path=xl/sharedStrings.xml><?xml version="1.0" encoding="utf-8"?>
<sst xmlns="http://schemas.openxmlformats.org/spreadsheetml/2006/main" count="539" uniqueCount="178">
  <si>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</si>
  <si>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</si>
  <si>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</si>
  <si>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</si>
  <si>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</si>
  <si>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</si>
  <si>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</si>
  <si>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</si>
  <si>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</si>
  <si>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</si>
  <si>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</si>
  <si>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</si>
  <si>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</si>
  <si>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</si>
  <si>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</si>
  <si>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</si>
  <si>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</si>
  <si>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</si>
  <si>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</si>
  <si>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</si>
  <si>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</si>
  <si>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</si>
  <si>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</si>
  <si>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</si>
  <si>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</si>
  <si>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</si>
  <si>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фактично зайняті</t>
  </si>
  <si>
    <t>№ з/п</t>
  </si>
  <si>
    <t>Коли та яким документом затверджена</t>
  </si>
  <si>
    <t xml:space="preserve"> фонд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</si>
  <si>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</si>
  <si>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</si>
  <si>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</si>
  <si>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</si>
  <si>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</si>
  <si>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</si>
  <si>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</si>
  <si>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</si>
  <si>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</si>
  <si>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</si>
  <si>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</si>
  <si>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</si>
  <si>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</si>
  <si>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</si>
  <si>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</si>
  <si>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</si>
  <si>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2020 рік (прогноз)</t>
  </si>
  <si>
    <t>2018 рік</t>
  </si>
  <si>
    <t>2019 рік</t>
  </si>
  <si>
    <t>2020 рік</t>
  </si>
  <si>
    <r>
      <t xml:space="preserve">Начальник планово-контрольного відділу                          ____________________                                            </t>
    </r>
    <r>
      <rPr>
        <b/>
        <u/>
        <sz val="14"/>
        <color theme="1"/>
        <rFont val="Times New Roman"/>
        <family val="1"/>
        <charset val="204"/>
      </rPr>
      <t xml:space="preserve"> Н.М. Корзун</t>
    </r>
  </si>
  <si>
    <t>Затрат</t>
  </si>
  <si>
    <t>Продукту</t>
  </si>
  <si>
    <t>Ефективності</t>
  </si>
  <si>
    <t>Якості</t>
  </si>
  <si>
    <t>Інші виплати населенню</t>
  </si>
  <si>
    <t>Оплата послуг (крім комунальних)</t>
  </si>
  <si>
    <t>Питома вага відшкодованих пільгових послуг до нарахованих</t>
  </si>
  <si>
    <t>грн</t>
  </si>
  <si>
    <t>%</t>
  </si>
  <si>
    <t>розрахунки, списки пільговиків</t>
  </si>
  <si>
    <t>розрахунково</t>
  </si>
  <si>
    <t>домо- господарств</t>
  </si>
  <si>
    <t>заборгованість на 01.01.2018</t>
  </si>
  <si>
    <t>обсяг видатків всього на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</si>
  <si>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кількість отримувачів пільг з придбання твердого та рідкого пічного побутового палива і скрапленого газу</t>
  </si>
  <si>
    <t>середній розмір витрат на надання пільг на придбання твердого та рідкого пічного побутового палива і срапленого газу на одне домогосподарство</t>
  </si>
  <si>
    <t>Взяття бюджетних зобов`язань згідно Бюджетного кодексу України та інших нормативно-правових актів.Бюджетні зобов`язання реєструються відповідно до затверджених в міському бюджеті призначень на відповідний рік.</t>
  </si>
  <si>
    <t>Видатки по спеціальному фонду не здійснюються.</t>
  </si>
  <si>
    <t>(у редакції наказу Міністерства фінансів України від 17 липня 2018 року №617)</t>
  </si>
  <si>
    <t>Бюджетний запит на 2019 - 2021  роки індивідуальний (Форма 2019-2)</t>
  </si>
  <si>
    <t>1)</t>
  </si>
  <si>
    <t>2017 рік (звіт)</t>
  </si>
  <si>
    <t>2018 рік (затверджено)</t>
  </si>
  <si>
    <t>2019 рік (проект)</t>
  </si>
  <si>
    <t>(грн.)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</si>
  <si>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</si>
  <si>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</si>
  <si>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</si>
  <si>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УСЬОГО</t>
  </si>
  <si>
    <t>2021 рік (прогноз)</t>
  </si>
  <si>
    <t>6. Витрати за кодами Економічної класифікації видатків/Класифікації кредитування бюджету:</t>
  </si>
  <si>
    <t xml:space="preserve"> 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</si>
  <si>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</si>
  <si>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(грн)</t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</si>
  <si>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</si>
  <si>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</si>
  <si>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r>
      <t xml:space="preserve">2) надання кредитів за кодами Класифікації кредитування бюджету  у 2017 - 2019 роках: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(грн)</t>
    </r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</si>
  <si>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</si>
  <si>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</si>
  <si>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1) витрати за напрямами використання бюджетних коштів  у 2017 - 2019 роках:</t>
  </si>
  <si>
    <t>Напрями використання бюджетних коштів</t>
  </si>
  <si>
    <t>надання пільг на придбання твердого та рідкого пічного побутового палива і скрапленого газу окремим категоріям громадян, визначеним підпрограмою</t>
  </si>
  <si>
    <t>2) витрати за напрямами використання бюджетних коштів у 2020 - 2021 роках:</t>
  </si>
  <si>
    <t>разом          (5+6)</t>
  </si>
  <si>
    <t>разом         (8+9)</t>
  </si>
  <si>
    <t>2019 рік (затверджено)</t>
  </si>
  <si>
    <t>разом         (11+12)</t>
  </si>
  <si>
    <t>разом      (5+6)</t>
  </si>
  <si>
    <t>разом      (8+9)</t>
  </si>
  <si>
    <t>9. Структура видатків на оплату праці:</t>
  </si>
  <si>
    <t>10. Чисельність зайнятих у бюджетних установах:</t>
  </si>
  <si>
    <t>затверджено</t>
  </si>
  <si>
    <t>2018 рік (план)</t>
  </si>
  <si>
    <t>2021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</si>
  <si>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</si>
  <si>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</si>
  <si>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(10+11)</t>
  </si>
  <si>
    <t>Найменування об`єкта відповідно до проектно-кошторисної документації</t>
  </si>
  <si>
    <t>Строк реалізації об`єкта (рік початку і завершення)</t>
  </si>
  <si>
    <t>Загальна вартість об`єкта</t>
  </si>
  <si>
    <t>спеціальний фонд (бюджет розвитку)</t>
  </si>
  <si>
    <t>рівень будівельної готовності об`єкта на кінець бюджетного періоду, %</t>
  </si>
  <si>
    <t>13. Аналіз результатів, досягнутих унаслідок використання коштів загального фонду бюджету у 2017 році, очікувані результати у</t>
  </si>
  <si>
    <t>2018 році, обґрунтування необхідності передбачення витрат на 2019 - 2021 роки.</t>
  </si>
  <si>
    <t>14. Бюджетні зобов’язання у 2017 - 2021 роках:</t>
  </si>
  <si>
    <t>1) кредиторська заборгованість  місцевого бюджету у 2017  році: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</si>
  <si>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</si>
  <si>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</si>
  <si>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</si>
  <si>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Бюджетні зобов’язання (4+6)</t>
  </si>
  <si>
    <t>(6–5)</t>
  </si>
  <si>
    <t xml:space="preserve">2) кредиторська заборгованість  місцевого бюджету у 2018 - 2019  роках: </t>
  </si>
  <si>
    <t>Кредиторська заборгованість на початок поточного бюджетного періоду</t>
  </si>
  <si>
    <t>очікуваний обсяг взяття  поточних зобов’язань</t>
  </si>
  <si>
    <t xml:space="preserve">можлива кредиторська заборгованість на початок планового бюджетного періоду </t>
  </si>
  <si>
    <t>(3–5)</t>
  </si>
  <si>
    <t>(4–5–6)</t>
  </si>
  <si>
    <t>(8-10)</t>
  </si>
  <si>
    <t xml:space="preserve">3) дебіторська заборгованість у 2017 - 2019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</si>
  <si>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</si>
  <si>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</si>
  <si>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році: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</si>
  <si>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2018 році, та очікувані результати у 2018 році</t>
  </si>
  <si>
    <r>
      <t xml:space="preserve">В. о.директора департаменту                                                  ___________________                                           </t>
    </r>
    <r>
      <rPr>
        <b/>
        <u/>
        <sz val="14"/>
        <color theme="1"/>
        <rFont val="Times New Roman"/>
        <family val="1"/>
        <charset val="204"/>
      </rPr>
      <t>Л.І. Ліпінська</t>
    </r>
  </si>
  <si>
    <t xml:space="preserve"> У 2019 році по КПКВК 0813021 планується спрямувати кошти в сумі 41724,00грн., що надасть можливість забезпечити  надання пільг на придбання твердого та рідкого пічного побутового палива і скрапленого газу окремим категоріям громадян, визначеним підпрограмою</t>
  </si>
  <si>
    <t>Виконавець: Кисарець 47 03 57</t>
  </si>
  <si>
    <t>12. Об`єкти, які виконуються в межах бюджетної програми за рахунок коштів бюджету розвитку у 2017-2021 роках:</t>
  </si>
  <si>
    <t>( 0 ) ( 8 )</t>
  </si>
  <si>
    <t xml:space="preserve">(код Типової відомчої класифікації видатків та кредитування місцевих бюджетів)    </t>
  </si>
  <si>
    <t>( 0 ) ( 8 ) (1)</t>
  </si>
  <si>
    <t xml:space="preserve">(код Типової відомчої класифікації видатків та кредитування місцевих бюджетів) </t>
  </si>
  <si>
    <t>(код Програмної класифікації видатків та кредитування місцевих бюджетів)</t>
  </si>
  <si>
    <r>
      <t xml:space="preserve">1. </t>
    </r>
    <r>
      <rPr>
        <b/>
        <sz val="7"/>
        <color theme="1"/>
        <rFont val="Times New Roman"/>
        <family val="1"/>
        <charset val="204"/>
      </rPr>
      <t>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</si>
  <si>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головного розпорядника коштів місцевого бюджету)</t>
  </si>
  <si>
    <r>
      <t>2. </t>
    </r>
    <r>
      <rPr>
        <b/>
        <u/>
        <sz val="14"/>
        <color theme="1"/>
        <rFont val="Times New Roman"/>
        <family val="1"/>
        <charset val="204"/>
      </rPr>
      <t>Департамент соціальної політики Житомирської міської ради</t>
    </r>
  </si>
  <si>
    <t>(найменування відповідального виконавця)</t>
  </si>
  <si>
    <t>(0) (8) (1) (3) (0) (2) (1)</t>
  </si>
  <si>
    <t>( найменування бюджетної програми згідно з Типовою програмною класифікацією видатків та кредитування місцевих бюджетів)</t>
  </si>
  <si>
    <r>
      <t xml:space="preserve"> 3.</t>
    </r>
    <r>
      <rPr>
        <sz val="14"/>
        <color theme="1"/>
        <rFont val="Times New Roman"/>
        <family val="1"/>
        <charset val="204"/>
      </rPr>
  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  </r>
  </si>
  <si>
    <t>3) підстави  реалізації бюджетної програми:</t>
  </si>
  <si>
    <t>4. Мета та завдання  бюджетної програми на 2019-2021 роки:</t>
  </si>
  <si>
    <t>Надходження для виконання бюджетної програми:</t>
  </si>
  <si>
    <t>надходження для виконання бюджетної програми у 2017 - 2019 роках:</t>
  </si>
  <si>
    <r>
      <t xml:space="preserve">2) надходження для виконання бюджетної програми у 2020 - 2021 роках:                                                  </t>
    </r>
    <r>
      <rPr>
        <b/>
        <i/>
        <sz val="12"/>
        <color theme="1"/>
        <rFont val="Times New Roman"/>
        <family val="1"/>
        <charset val="204"/>
      </rPr>
      <t xml:space="preserve">    (грн)</t>
    </r>
  </si>
  <si>
    <t>8. Результативні показники бюджетної програми:</t>
  </si>
  <si>
    <t>1) Результативні показники бюджетної програми у 2017 - 2019 роках:</t>
  </si>
  <si>
    <t>2) результативні показники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</si>
  <si>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</si>
  <si>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</si>
  <si>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( грн)</t>
  </si>
  <si>
    <t>2018 рік (звіт)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</si>
  <si>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</si>
  <si>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</si>
  <si>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</si>
  <si>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</si>
  <si>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</si>
  <si>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</si>
  <si>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r>
      <t xml:space="preserve">1) мета бюджетної програми, строки її реалізації: </t>
    </r>
    <r>
      <rPr>
        <sz val="14"/>
        <color theme="1"/>
        <rFont val="Times New Roman"/>
        <family val="1"/>
        <charset val="204"/>
      </rPr>
      <t>забезпечення надання пільг окремим категоріям громадян на придбання твердого палива і скрапленого газу</t>
    </r>
  </si>
  <si>
    <r>
      <t xml:space="preserve">2) завдання бюджетної програми: забезпечення </t>
    </r>
    <r>
      <rPr>
        <sz val="14"/>
        <color theme="1"/>
        <rFont val="Times New Roman"/>
        <family val="1"/>
        <charset val="204"/>
      </rPr>
      <t>надання пільг на придбання  твердого палива і скрапленого газу окремим категоріям громадян відповідно до законодавства</t>
    </r>
  </si>
  <si>
    <t>розрахунок</t>
  </si>
  <si>
    <t>Конституція України</t>
  </si>
  <si>
    <t>Бюджетний кодекс України</t>
  </si>
  <si>
    <t>Закон України «Про Державний Бюджет України на 2018 рік»</t>
  </si>
  <si>
    <t>ПКМУ від 31.01.07 № 77 «Про затвердження Порядку надання пільг на придбання твердого палива за рахунок субвенції з державного бюджету місцевим бюджетам»</t>
  </si>
  <si>
    <t xml:space="preserve">ПКМУ від 31.05.2017 №411 "Про схвалення Прогнозу економічного і соціального розвитку України на 2018-2020 роки" </t>
  </si>
  <si>
    <t>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</si>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</sst>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/>
    <xf numFmtId="0" fontId="10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ill="1"/>
    <xf numFmtId="0" fontId="7" fillId="0" borderId="6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24" fillId="0" borderId="0" xfId="0" applyFont="1" applyFill="1" applyAlignment="1">
      <alignment horizontal="right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right"/>
    </xf>
    <xf numFmtId="0" fontId="7" fillId="0" borderId="19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justify" vertical="center" wrapText="1"/>
    </xf>
    <xf numFmtId="0" fontId="0" fillId="0" borderId="37" xfId="0" applyFill="1" applyBorder="1" applyAlignment="1"/>
    <xf numFmtId="0" fontId="10" fillId="0" borderId="2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indent="1"/>
    </xf>
    <xf numFmtId="0" fontId="7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4" fillId="0" borderId="0" xfId="0" applyFont="1" applyFill="1"/>
    <xf numFmtId="0" fontId="13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vertical="top" wrapText="1"/>
    </xf>
    <xf numFmtId="0" fontId="10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39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justify" vertical="top" wrapText="1"/>
    </xf>
    <xf numFmtId="0" fontId="7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NumberFormat="1" applyFont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0" fillId="0" borderId="39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1" fontId="14" fillId="0" borderId="6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vertical="top" wrapText="1"/>
    </xf>
    <xf numFmtId="1" fontId="10" fillId="0" borderId="6" xfId="0" applyNumberFormat="1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justify" vertical="center" wrapText="1"/>
    </xf>
    <xf numFmtId="1" fontId="10" fillId="0" borderId="25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10" fillId="0" borderId="5" xfId="0" applyNumberFormat="1" applyFont="1" applyFill="1" applyBorder="1" applyAlignment="1">
      <alignment horizontal="center" vertical="top" wrapText="1"/>
    </xf>
    <xf numFmtId="1" fontId="10" fillId="0" borderId="39" xfId="0" applyNumberFormat="1" applyFont="1" applyFill="1" applyBorder="1" applyAlignment="1">
      <alignment horizontal="center" vertical="top" wrapText="1"/>
    </xf>
    <xf numFmtId="1" fontId="10" fillId="0" borderId="20" xfId="0" applyNumberFormat="1" applyFont="1" applyFill="1" applyBorder="1" applyAlignment="1">
      <alignment horizontal="center" vertical="top" wrapText="1"/>
    </xf>
    <xf numFmtId="1" fontId="14" fillId="0" borderId="6" xfId="0" applyNumberFormat="1" applyFont="1" applyFill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1" fontId="7" fillId="0" borderId="39" xfId="0" applyNumberFormat="1" applyFont="1" applyFill="1" applyBorder="1" applyAlignment="1">
      <alignment horizontal="center" wrapText="1"/>
    </xf>
    <xf numFmtId="1" fontId="10" fillId="0" borderId="39" xfId="0" applyNumberFormat="1" applyFont="1" applyFill="1" applyBorder="1" applyAlignment="1">
      <alignment horizontal="center" wrapText="1"/>
    </xf>
    <xf numFmtId="1" fontId="7" fillId="0" borderId="39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9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justify"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7" fillId="0" borderId="26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textRotation="90" wrapText="1"/>
    </xf>
    <xf numFmtId="0" fontId="0" fillId="0" borderId="1" xfId="0" applyFill="1" applyBorder="1"/>
    <xf numFmtId="49" fontId="7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justify"/>
    </xf>
    <xf numFmtId="0" fontId="3" fillId="0" borderId="3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64" fontId="21" fillId="0" borderId="0" xfId="0" applyNumberFormat="1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NumberFormat="1" applyFont="1" applyAlignment="1">
      <alignment horizontal="justify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justify" wrapText="1"/>
    </xf>
    <xf numFmtId="0" fontId="2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49" fontId="14" fillId="0" borderId="38" xfId="0" applyNumberFormat="1" applyFont="1" applyFill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5"/>
  <sheetViews>
    <sheetView tabSelected="1" view="pageBreakPreview" topLeftCell="A10" zoomScaleSheetLayoutView="100" workbookViewId="0">
      <selection activeCell="A25" sqref="A25:P25"/>
    </sheetView>
  </sheetViews>
  <sheetFormatPr defaultRowHeight="15"/>
  <cols>
    <col min="1" max="1" width="5" customWidth="1"/>
    <col min="2" max="2" width="26.28515625" customWidth="1"/>
    <col min="3" max="3" width="15.7109375" customWidth="1"/>
    <col min="4" max="4" width="13.85546875" customWidth="1"/>
    <col min="5" max="5" width="13" customWidth="1"/>
    <col min="6" max="6" width="9.5703125" customWidth="1"/>
    <col min="7" max="7" width="13.7109375" customWidth="1"/>
    <col min="8" max="8" width="12.140625" customWidth="1"/>
    <col min="9" max="9" width="10.85546875" customWidth="1"/>
    <col min="10" max="10" width="11" customWidth="1"/>
    <col min="11" max="11" width="13.7109375" customWidth="1"/>
    <col min="12" max="12" width="11.85546875" customWidth="1"/>
    <col min="13" max="13" width="9.28515625" customWidth="1"/>
    <col min="14" max="14" width="10.140625" customWidth="1"/>
    <col min="15" max="15" width="11.7109375" customWidth="1"/>
    <col min="16" max="16" width="13.140625" customWidth="1"/>
    <col min="17" max="17" width="8.5703125" customWidth="1"/>
  </cols>
  <sheetData>
    <row r="2" spans="1:14" ht="18.75">
      <c r="I2" s="249" t="s">
        <v>0</v>
      </c>
      <c r="J2" s="249"/>
      <c r="K2" s="249"/>
      <c r="L2" s="249"/>
      <c r="M2" s="249"/>
      <c r="N2" s="249"/>
    </row>
    <row r="3" spans="1:14" ht="18.75">
      <c r="I3" s="249" t="s">
        <v>1</v>
      </c>
      <c r="J3" s="249"/>
      <c r="K3" s="249"/>
      <c r="L3" s="249"/>
      <c r="M3" s="249"/>
      <c r="N3" s="249"/>
    </row>
    <row r="4" spans="1:14" ht="18.75">
      <c r="I4" s="249" t="s">
        <v>2</v>
      </c>
      <c r="J4" s="249"/>
      <c r="K4" s="249"/>
      <c r="L4" s="249"/>
      <c r="M4" s="249"/>
      <c r="N4" s="249"/>
    </row>
    <row r="5" spans="1:14" ht="20.25" customHeight="1">
      <c r="I5" s="13" t="s">
        <v>69</v>
      </c>
      <c r="J5" s="13"/>
      <c r="K5" s="13"/>
      <c r="L5" s="13"/>
      <c r="M5" s="13"/>
      <c r="N5" s="13"/>
    </row>
    <row r="7" spans="1:14" ht="27.75" customHeight="1">
      <c r="A7" s="256" t="s">
        <v>70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10" spans="1:14" ht="18.75">
      <c r="A10" s="146" t="s">
        <v>143</v>
      </c>
      <c r="B10" s="146"/>
      <c r="C10" s="146"/>
      <c r="D10" s="146"/>
      <c r="E10" s="146"/>
      <c r="F10" s="146"/>
      <c r="G10" s="146"/>
      <c r="H10" s="146" t="s">
        <v>138</v>
      </c>
      <c r="I10" s="146"/>
      <c r="J10" s="146"/>
    </row>
    <row r="11" spans="1:14" ht="15.75">
      <c r="B11" s="1" t="s">
        <v>144</v>
      </c>
      <c r="H11" t="s">
        <v>139</v>
      </c>
    </row>
    <row r="12" spans="1:14" ht="18.75">
      <c r="A12" s="147" t="s">
        <v>145</v>
      </c>
      <c r="B12" s="147"/>
      <c r="C12" s="147"/>
      <c r="D12" s="147"/>
      <c r="E12" s="147"/>
      <c r="F12" s="147"/>
      <c r="G12" s="147"/>
      <c r="H12" s="146" t="s">
        <v>140</v>
      </c>
      <c r="I12" s="147"/>
      <c r="J12" s="147"/>
    </row>
    <row r="13" spans="1:14" ht="16.5" customHeight="1">
      <c r="B13" s="1" t="s">
        <v>146</v>
      </c>
      <c r="H13" t="s">
        <v>141</v>
      </c>
    </row>
    <row r="14" spans="1:14" ht="15.75">
      <c r="A14" s="1"/>
    </row>
    <row r="15" spans="1:14" ht="41.25" customHeight="1">
      <c r="A15" s="275" t="s">
        <v>149</v>
      </c>
      <c r="B15" s="275"/>
      <c r="C15" s="275"/>
      <c r="D15" s="275"/>
      <c r="E15" s="275"/>
      <c r="F15" s="275"/>
      <c r="G15" s="275"/>
      <c r="H15" s="276" t="s">
        <v>147</v>
      </c>
      <c r="I15" s="276"/>
      <c r="J15" s="276"/>
      <c r="K15" s="276"/>
      <c r="L15" s="276"/>
      <c r="M15" s="276"/>
      <c r="N15" s="276"/>
    </row>
    <row r="16" spans="1:14" ht="33" customHeight="1">
      <c r="B16" s="246" t="s">
        <v>148</v>
      </c>
      <c r="C16" s="246"/>
      <c r="D16" s="246"/>
      <c r="E16" s="246"/>
      <c r="F16" s="246"/>
      <c r="G16" s="246"/>
      <c r="H16" s="245" t="s">
        <v>142</v>
      </c>
      <c r="I16" s="245"/>
      <c r="J16" s="245"/>
      <c r="K16" s="245"/>
      <c r="L16" s="245"/>
      <c r="M16" s="245"/>
    </row>
    <row r="17" spans="1:17">
      <c r="B17" s="28"/>
      <c r="C17" s="28"/>
      <c r="D17" s="28"/>
    </row>
    <row r="19" spans="1:17" ht="18.75" customHeight="1">
      <c r="A19" s="227" t="s">
        <v>151</v>
      </c>
      <c r="B19" s="227"/>
      <c r="C19" s="227"/>
      <c r="D19" s="227"/>
      <c r="E19" s="227"/>
      <c r="F19" s="227"/>
      <c r="G19" s="227"/>
      <c r="H19" s="227"/>
      <c r="I19" s="227"/>
    </row>
    <row r="20" spans="1:17" ht="15.75" customHeight="1">
      <c r="B20" s="4"/>
      <c r="C20" s="4"/>
      <c r="D20" s="4"/>
      <c r="E20" s="4"/>
      <c r="F20" s="4"/>
      <c r="G20" s="4"/>
      <c r="H20" s="4"/>
      <c r="I20" s="4"/>
    </row>
    <row r="21" spans="1:17" ht="18" customHeight="1">
      <c r="A21" s="259" t="s">
        <v>168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</row>
    <row r="22" spans="1:17" ht="33.75" customHeight="1">
      <c r="A22" s="264" t="s">
        <v>169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</row>
    <row r="23" spans="1:17" ht="18.75" customHeight="1">
      <c r="A23" s="259" t="s">
        <v>150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</row>
    <row r="24" spans="1:17" ht="18" customHeight="1">
      <c r="A24" s="261" t="s">
        <v>171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142"/>
    </row>
    <row r="25" spans="1:17" ht="36" customHeight="1">
      <c r="A25" s="290" t="s">
        <v>177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142"/>
    </row>
    <row r="26" spans="1:17" ht="18" customHeight="1">
      <c r="A26" s="261" t="s">
        <v>172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142"/>
    </row>
    <row r="27" spans="1:17" ht="15.75" customHeight="1">
      <c r="A27" s="277" t="s">
        <v>173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143"/>
    </row>
    <row r="28" spans="1:17" ht="18" customHeight="1">
      <c r="A28" s="262" t="s">
        <v>174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144"/>
    </row>
    <row r="29" spans="1:17" ht="21" customHeight="1">
      <c r="A29" s="145" t="s">
        <v>175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  <row r="30" spans="1:17" ht="19.5" customHeight="1">
      <c r="A30" s="265" t="s">
        <v>176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</row>
    <row r="31" spans="1:17" ht="21.75" customHeight="1">
      <c r="A31" s="14" t="s">
        <v>13</v>
      </c>
      <c r="B31" s="227" t="s">
        <v>152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3"/>
    </row>
    <row r="32" spans="1:17" ht="18.75" customHeight="1">
      <c r="A32" s="26" t="s">
        <v>71</v>
      </c>
      <c r="B32" s="227" t="s">
        <v>153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5" ht="13.5" customHeight="1" thickBot="1">
      <c r="O33" s="34" t="s">
        <v>75</v>
      </c>
    </row>
    <row r="34" spans="1:15" ht="15.75" customHeight="1" thickBot="1">
      <c r="A34" s="263"/>
      <c r="B34" s="250" t="s">
        <v>4</v>
      </c>
      <c r="C34" s="250" t="s">
        <v>5</v>
      </c>
      <c r="D34" s="253" t="s">
        <v>72</v>
      </c>
      <c r="E34" s="254"/>
      <c r="F34" s="254"/>
      <c r="G34" s="255"/>
      <c r="H34" s="253" t="s">
        <v>73</v>
      </c>
      <c r="I34" s="254"/>
      <c r="J34" s="254"/>
      <c r="K34" s="255"/>
      <c r="L34" s="253" t="s">
        <v>74</v>
      </c>
      <c r="M34" s="254"/>
      <c r="N34" s="254"/>
      <c r="O34" s="255"/>
    </row>
    <row r="35" spans="1:15" ht="20.25" customHeight="1">
      <c r="A35" s="263"/>
      <c r="B35" s="251"/>
      <c r="C35" s="251"/>
      <c r="D35" s="5" t="s">
        <v>6</v>
      </c>
      <c r="E35" s="250" t="s">
        <v>14</v>
      </c>
      <c r="F35" s="257" t="s">
        <v>9</v>
      </c>
      <c r="G35" s="5" t="s">
        <v>10</v>
      </c>
      <c r="H35" s="5" t="s">
        <v>6</v>
      </c>
      <c r="I35" s="250" t="s">
        <v>8</v>
      </c>
      <c r="J35" s="257" t="s">
        <v>9</v>
      </c>
      <c r="K35" s="5" t="s">
        <v>10</v>
      </c>
      <c r="L35" s="5" t="s">
        <v>6</v>
      </c>
      <c r="M35" s="250" t="s">
        <v>8</v>
      </c>
      <c r="N35" s="257" t="s">
        <v>9</v>
      </c>
      <c r="O35" s="5" t="s">
        <v>10</v>
      </c>
    </row>
    <row r="36" spans="1:15" ht="18.75" customHeight="1" thickBot="1">
      <c r="A36" s="263"/>
      <c r="B36" s="252"/>
      <c r="C36" s="252"/>
      <c r="D36" s="6" t="s">
        <v>7</v>
      </c>
      <c r="E36" s="252"/>
      <c r="F36" s="258"/>
      <c r="G36" s="6" t="s">
        <v>15</v>
      </c>
      <c r="H36" s="6" t="s">
        <v>7</v>
      </c>
      <c r="I36" s="252"/>
      <c r="J36" s="258"/>
      <c r="K36" s="6" t="s">
        <v>16</v>
      </c>
      <c r="L36" s="6" t="s">
        <v>7</v>
      </c>
      <c r="M36" s="252"/>
      <c r="N36" s="258"/>
      <c r="O36" s="6" t="s">
        <v>17</v>
      </c>
    </row>
    <row r="37" spans="1:15" ht="18.75" customHeight="1" thickBot="1">
      <c r="A37" s="35"/>
      <c r="B37" s="24">
        <v>1</v>
      </c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  <c r="O37" s="7">
        <v>14</v>
      </c>
    </row>
    <row r="38" spans="1:15" ht="17.25" customHeight="1" thickBot="1">
      <c r="A38" s="36"/>
      <c r="B38" s="38"/>
      <c r="C38" s="269" t="s">
        <v>166</v>
      </c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1"/>
    </row>
    <row r="39" spans="1:15" ht="39.75" customHeight="1" thickBot="1">
      <c r="A39" s="36"/>
      <c r="B39" s="38"/>
      <c r="C39" s="8" t="s">
        <v>3</v>
      </c>
      <c r="D39" s="7">
        <v>0</v>
      </c>
      <c r="E39" s="7" t="s">
        <v>12</v>
      </c>
      <c r="F39" s="7" t="s">
        <v>12</v>
      </c>
      <c r="G39" s="7">
        <v>0</v>
      </c>
      <c r="H39" s="167">
        <v>40527</v>
      </c>
      <c r="I39" s="167" t="s">
        <v>12</v>
      </c>
      <c r="J39" s="167" t="s">
        <v>12</v>
      </c>
      <c r="K39" s="167">
        <f>H39</f>
        <v>40527</v>
      </c>
      <c r="L39" s="167">
        <v>41724</v>
      </c>
      <c r="M39" s="167" t="s">
        <v>12</v>
      </c>
      <c r="N39" s="167" t="s">
        <v>12</v>
      </c>
      <c r="O39" s="167">
        <f>L39</f>
        <v>41724</v>
      </c>
    </row>
    <row r="40" spans="1:15" ht="48" customHeight="1" thickBot="1">
      <c r="A40" s="36"/>
      <c r="B40" s="38"/>
      <c r="C40" s="8" t="s">
        <v>76</v>
      </c>
      <c r="D40" s="7" t="s">
        <v>12</v>
      </c>
      <c r="E40" s="8"/>
      <c r="F40" s="8"/>
      <c r="G40" s="7" t="s">
        <v>12</v>
      </c>
      <c r="H40" s="167" t="s">
        <v>12</v>
      </c>
      <c r="I40" s="168"/>
      <c r="J40" s="167" t="s">
        <v>12</v>
      </c>
      <c r="K40" s="167" t="s">
        <v>12</v>
      </c>
      <c r="L40" s="167" t="s">
        <v>12</v>
      </c>
      <c r="M40" s="168"/>
      <c r="N40" s="168"/>
      <c r="O40" s="167" t="s">
        <v>12</v>
      </c>
    </row>
    <row r="41" spans="1:15" ht="51" customHeight="1" thickBot="1">
      <c r="A41" s="37"/>
      <c r="B41" s="25"/>
      <c r="C41" s="8" t="s">
        <v>77</v>
      </c>
      <c r="D41" s="7" t="s">
        <v>12</v>
      </c>
      <c r="E41" s="8"/>
      <c r="F41" s="8"/>
      <c r="G41" s="7" t="s">
        <v>12</v>
      </c>
      <c r="H41" s="167" t="s">
        <v>12</v>
      </c>
      <c r="I41" s="168"/>
      <c r="J41" s="167" t="s">
        <v>12</v>
      </c>
      <c r="K41" s="167" t="s">
        <v>12</v>
      </c>
      <c r="L41" s="167" t="s">
        <v>12</v>
      </c>
      <c r="M41" s="168"/>
      <c r="N41" s="168"/>
      <c r="O41" s="167" t="s">
        <v>12</v>
      </c>
    </row>
    <row r="42" spans="1:15" ht="30.75" customHeight="1" thickBot="1">
      <c r="A42" s="37"/>
      <c r="B42" s="25"/>
      <c r="C42" s="8" t="s">
        <v>78</v>
      </c>
      <c r="D42" s="7" t="s">
        <v>12</v>
      </c>
      <c r="E42" s="8"/>
      <c r="F42" s="8"/>
      <c r="G42" s="7" t="s">
        <v>12</v>
      </c>
      <c r="H42" s="167" t="s">
        <v>12</v>
      </c>
      <c r="I42" s="168"/>
      <c r="J42" s="167" t="s">
        <v>12</v>
      </c>
      <c r="K42" s="167" t="s">
        <v>12</v>
      </c>
      <c r="L42" s="167" t="s">
        <v>12</v>
      </c>
      <c r="M42" s="168"/>
      <c r="N42" s="168"/>
      <c r="O42" s="167" t="s">
        <v>12</v>
      </c>
    </row>
    <row r="43" spans="1:15" ht="18.75" customHeight="1" thickBot="1">
      <c r="A43" s="36"/>
      <c r="B43" s="23"/>
      <c r="C43" s="7" t="s">
        <v>79</v>
      </c>
      <c r="D43" s="9">
        <f>D39</f>
        <v>0</v>
      </c>
      <c r="E43" s="9" t="str">
        <f t="shared" ref="E43:O43" si="0">E39</f>
        <v>Х</v>
      </c>
      <c r="F43" s="9" t="str">
        <f t="shared" si="0"/>
        <v>Х</v>
      </c>
      <c r="G43" s="9">
        <f t="shared" si="0"/>
        <v>0</v>
      </c>
      <c r="H43" s="169">
        <f t="shared" si="0"/>
        <v>40527</v>
      </c>
      <c r="I43" s="169" t="str">
        <f t="shared" si="0"/>
        <v>Х</v>
      </c>
      <c r="J43" s="169" t="str">
        <f t="shared" si="0"/>
        <v>Х</v>
      </c>
      <c r="K43" s="169">
        <f t="shared" si="0"/>
        <v>40527</v>
      </c>
      <c r="L43" s="169">
        <f t="shared" si="0"/>
        <v>41724</v>
      </c>
      <c r="M43" s="169" t="str">
        <f t="shared" si="0"/>
        <v>Х</v>
      </c>
      <c r="N43" s="169" t="str">
        <f t="shared" si="0"/>
        <v>Х</v>
      </c>
      <c r="O43" s="169">
        <f t="shared" si="0"/>
        <v>41724</v>
      </c>
    </row>
    <row r="44" spans="1:15" ht="17.25" customHeight="1">
      <c r="A44" s="2"/>
      <c r="C44" s="27"/>
    </row>
    <row r="45" spans="1:15" ht="18.75" hidden="1" customHeight="1">
      <c r="A45" s="2"/>
    </row>
    <row r="46" spans="1:15" s="15" customFormat="1" ht="18.75" customHeight="1" thickBot="1">
      <c r="A46" s="206" t="s">
        <v>154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1:15" s="15" customFormat="1" ht="15.75" customHeight="1" thickBot="1">
      <c r="A47" s="223"/>
      <c r="B47" s="192" t="s">
        <v>4</v>
      </c>
      <c r="C47" s="192" t="s">
        <v>5</v>
      </c>
      <c r="D47" s="209" t="s">
        <v>46</v>
      </c>
      <c r="E47" s="211"/>
      <c r="F47" s="211"/>
      <c r="G47" s="210"/>
      <c r="H47" s="209" t="s">
        <v>80</v>
      </c>
      <c r="I47" s="211"/>
      <c r="J47" s="211"/>
      <c r="K47" s="210"/>
    </row>
    <row r="48" spans="1:15" s="15" customFormat="1" ht="20.25" customHeight="1">
      <c r="A48" s="223"/>
      <c r="B48" s="193"/>
      <c r="C48" s="193"/>
      <c r="D48" s="21" t="s">
        <v>6</v>
      </c>
      <c r="E48" s="192" t="s">
        <v>14</v>
      </c>
      <c r="F48" s="194" t="s">
        <v>9</v>
      </c>
      <c r="G48" s="21" t="s">
        <v>10</v>
      </c>
      <c r="H48" s="21" t="s">
        <v>6</v>
      </c>
      <c r="I48" s="192" t="s">
        <v>14</v>
      </c>
      <c r="J48" s="194" t="s">
        <v>9</v>
      </c>
      <c r="K48" s="21" t="s">
        <v>10</v>
      </c>
    </row>
    <row r="49" spans="1:15" s="15" customFormat="1" ht="18.75" customHeight="1" thickBot="1">
      <c r="A49" s="223"/>
      <c r="B49" s="216"/>
      <c r="C49" s="216"/>
      <c r="D49" s="16" t="s">
        <v>7</v>
      </c>
      <c r="E49" s="216"/>
      <c r="F49" s="196"/>
      <c r="G49" s="16" t="s">
        <v>15</v>
      </c>
      <c r="H49" s="16" t="s">
        <v>7</v>
      </c>
      <c r="I49" s="216"/>
      <c r="J49" s="196"/>
      <c r="K49" s="16" t="s">
        <v>16</v>
      </c>
    </row>
    <row r="50" spans="1:15" s="15" customFormat="1" ht="18.75" customHeight="1" thickBot="1">
      <c r="A50" s="39"/>
      <c r="B50" s="20">
        <v>1</v>
      </c>
      <c r="C50" s="18">
        <v>2</v>
      </c>
      <c r="D50" s="18">
        <v>3</v>
      </c>
      <c r="E50" s="18">
        <v>4</v>
      </c>
      <c r="F50" s="18">
        <v>5</v>
      </c>
      <c r="G50" s="18">
        <v>6</v>
      </c>
      <c r="H50" s="18">
        <v>7</v>
      </c>
      <c r="I50" s="18">
        <v>8</v>
      </c>
      <c r="J50" s="18">
        <v>9</v>
      </c>
      <c r="K50" s="18">
        <v>10</v>
      </c>
    </row>
    <row r="51" spans="1:15" s="15" customFormat="1" ht="18" customHeight="1" thickBot="1">
      <c r="A51" s="40"/>
      <c r="B51" s="41"/>
      <c r="C51" s="272" t="s">
        <v>167</v>
      </c>
      <c r="D51" s="273"/>
      <c r="E51" s="273"/>
      <c r="F51" s="273"/>
      <c r="G51" s="273"/>
      <c r="H51" s="273"/>
      <c r="I51" s="273"/>
      <c r="J51" s="273"/>
      <c r="K51" s="274"/>
    </row>
    <row r="52" spans="1:15" s="15" customFormat="1" ht="35.25" customHeight="1" thickBot="1">
      <c r="A52" s="40"/>
      <c r="B52" s="41"/>
      <c r="C52" s="42" t="s">
        <v>3</v>
      </c>
      <c r="D52" s="170">
        <f>L43*105.6%</f>
        <v>44060.544000000002</v>
      </c>
      <c r="E52" s="170" t="s">
        <v>12</v>
      </c>
      <c r="F52" s="170" t="s">
        <v>12</v>
      </c>
      <c r="G52" s="170">
        <f>D52</f>
        <v>44060.544000000002</v>
      </c>
      <c r="H52" s="170">
        <f>G52*105%</f>
        <v>46263.571200000006</v>
      </c>
      <c r="I52" s="170" t="s">
        <v>12</v>
      </c>
      <c r="J52" s="170" t="s">
        <v>12</v>
      </c>
      <c r="K52" s="170">
        <f>H52</f>
        <v>46263.571200000006</v>
      </c>
    </row>
    <row r="53" spans="1:15" s="15" customFormat="1" ht="48.75" customHeight="1" thickBot="1">
      <c r="A53" s="40"/>
      <c r="B53" s="41"/>
      <c r="C53" s="42" t="s">
        <v>76</v>
      </c>
      <c r="D53" s="170" t="s">
        <v>12</v>
      </c>
      <c r="E53" s="171"/>
      <c r="F53" s="171"/>
      <c r="G53" s="171"/>
      <c r="H53" s="170" t="s">
        <v>12</v>
      </c>
      <c r="I53" s="171"/>
      <c r="J53" s="171"/>
      <c r="K53" s="171"/>
    </row>
    <row r="54" spans="1:15" s="15" customFormat="1" ht="53.25" customHeight="1" thickBot="1">
      <c r="A54" s="43"/>
      <c r="B54" s="29"/>
      <c r="C54" s="42" t="s">
        <v>77</v>
      </c>
      <c r="D54" s="170" t="s">
        <v>12</v>
      </c>
      <c r="E54" s="171"/>
      <c r="F54" s="171"/>
      <c r="G54" s="171"/>
      <c r="H54" s="170" t="s">
        <v>12</v>
      </c>
      <c r="I54" s="171"/>
      <c r="J54" s="171"/>
      <c r="K54" s="171"/>
    </row>
    <row r="55" spans="1:15" s="15" customFormat="1" ht="33.75" customHeight="1" thickBot="1">
      <c r="A55" s="43"/>
      <c r="B55" s="29"/>
      <c r="C55" s="42" t="s">
        <v>78</v>
      </c>
      <c r="D55" s="170" t="s">
        <v>12</v>
      </c>
      <c r="E55" s="171"/>
      <c r="F55" s="171"/>
      <c r="G55" s="171"/>
      <c r="H55" s="170" t="s">
        <v>12</v>
      </c>
      <c r="I55" s="171"/>
      <c r="J55" s="171"/>
      <c r="K55" s="171"/>
    </row>
    <row r="56" spans="1:15" s="15" customFormat="1" ht="15.75" thickBot="1">
      <c r="A56" s="47"/>
      <c r="B56" s="45"/>
      <c r="C56" s="18" t="s">
        <v>79</v>
      </c>
      <c r="D56" s="172">
        <f>D52</f>
        <v>44060.544000000002</v>
      </c>
      <c r="E56" s="172" t="str">
        <f t="shared" ref="E56:K56" si="1">E52</f>
        <v>Х</v>
      </c>
      <c r="F56" s="172" t="str">
        <f t="shared" si="1"/>
        <v>Х</v>
      </c>
      <c r="G56" s="172">
        <f t="shared" si="1"/>
        <v>44060.544000000002</v>
      </c>
      <c r="H56" s="172">
        <f t="shared" si="1"/>
        <v>46263.571200000006</v>
      </c>
      <c r="I56" s="172" t="str">
        <f t="shared" si="1"/>
        <v>Х</v>
      </c>
      <c r="J56" s="172" t="str">
        <f t="shared" si="1"/>
        <v>Х</v>
      </c>
      <c r="K56" s="172">
        <f t="shared" si="1"/>
        <v>46263.571200000006</v>
      </c>
    </row>
    <row r="57" spans="1:15" s="15" customFormat="1" ht="12.75" customHeight="1">
      <c r="A57" s="47"/>
      <c r="B57" s="47"/>
      <c r="C57" s="47"/>
      <c r="D57" s="49"/>
      <c r="E57" s="49"/>
      <c r="F57" s="49"/>
      <c r="G57" s="49"/>
      <c r="H57" s="49"/>
      <c r="I57" s="49"/>
      <c r="J57" s="49"/>
      <c r="K57" s="49"/>
    </row>
    <row r="58" spans="1:15" s="15" customFormat="1" hidden="1">
      <c r="A58" s="47"/>
      <c r="B58" s="47"/>
      <c r="C58" s="47"/>
      <c r="D58" s="49"/>
      <c r="E58" s="49"/>
      <c r="F58" s="49"/>
      <c r="G58" s="49"/>
      <c r="H58" s="49"/>
      <c r="I58" s="49"/>
      <c r="J58" s="49"/>
      <c r="K58" s="49"/>
    </row>
    <row r="59" spans="1:15" s="15" customFormat="1" hidden="1"/>
    <row r="60" spans="1:15" s="15" customFormat="1" ht="24" customHeight="1">
      <c r="A60" s="22" t="s">
        <v>81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N60" s="50"/>
      <c r="O60" s="50"/>
    </row>
    <row r="61" spans="1:15" s="15" customFormat="1" ht="24.75" customHeight="1" thickBot="1">
      <c r="A61" s="52" t="s">
        <v>82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O61" s="53" t="s">
        <v>84</v>
      </c>
    </row>
    <row r="62" spans="1:15" s="15" customFormat="1" ht="15.75" thickBot="1">
      <c r="A62" s="223"/>
      <c r="B62" s="192" t="s">
        <v>83</v>
      </c>
      <c r="C62" s="192" t="s">
        <v>5</v>
      </c>
      <c r="D62" s="209" t="s">
        <v>72</v>
      </c>
      <c r="E62" s="211"/>
      <c r="F62" s="211"/>
      <c r="G62" s="210"/>
      <c r="H62" s="209" t="s">
        <v>73</v>
      </c>
      <c r="I62" s="211"/>
      <c r="J62" s="211"/>
      <c r="K62" s="211"/>
      <c r="L62" s="266" t="s">
        <v>74</v>
      </c>
      <c r="M62" s="267"/>
      <c r="N62" s="267"/>
      <c r="O62" s="268"/>
    </row>
    <row r="63" spans="1:15" s="15" customFormat="1" ht="20.25" customHeight="1">
      <c r="A63" s="223"/>
      <c r="B63" s="193"/>
      <c r="C63" s="193"/>
      <c r="D63" s="21" t="s">
        <v>6</v>
      </c>
      <c r="E63" s="192" t="s">
        <v>8</v>
      </c>
      <c r="F63" s="194" t="s">
        <v>9</v>
      </c>
      <c r="G63" s="21" t="s">
        <v>10</v>
      </c>
      <c r="H63" s="21" t="s">
        <v>6</v>
      </c>
      <c r="I63" s="192" t="s">
        <v>8</v>
      </c>
      <c r="J63" s="194" t="s">
        <v>9</v>
      </c>
      <c r="K63" s="21" t="s">
        <v>10</v>
      </c>
      <c r="L63" s="21" t="s">
        <v>6</v>
      </c>
      <c r="M63" s="193" t="s">
        <v>8</v>
      </c>
      <c r="N63" s="195" t="s">
        <v>9</v>
      </c>
      <c r="O63" s="21" t="s">
        <v>10</v>
      </c>
    </row>
    <row r="64" spans="1:15" s="15" customFormat="1" ht="15.75" thickBot="1">
      <c r="A64" s="223"/>
      <c r="B64" s="216"/>
      <c r="C64" s="216"/>
      <c r="D64" s="16" t="s">
        <v>7</v>
      </c>
      <c r="E64" s="216"/>
      <c r="F64" s="196"/>
      <c r="G64" s="16" t="s">
        <v>15</v>
      </c>
      <c r="H64" s="16" t="s">
        <v>7</v>
      </c>
      <c r="I64" s="216"/>
      <c r="J64" s="196"/>
      <c r="K64" s="16" t="s">
        <v>16</v>
      </c>
      <c r="L64" s="16" t="s">
        <v>7</v>
      </c>
      <c r="M64" s="216"/>
      <c r="N64" s="196"/>
      <c r="O64" s="16" t="s">
        <v>17</v>
      </c>
    </row>
    <row r="65" spans="1:15" s="15" customFormat="1" ht="15.75" thickBot="1">
      <c r="A65" s="39"/>
      <c r="B65" s="20">
        <v>1</v>
      </c>
      <c r="C65" s="18">
        <v>2</v>
      </c>
      <c r="D65" s="18">
        <v>3</v>
      </c>
      <c r="E65" s="18">
        <v>4</v>
      </c>
      <c r="F65" s="18">
        <v>5</v>
      </c>
      <c r="G65" s="18">
        <v>6</v>
      </c>
      <c r="H65" s="18">
        <v>7</v>
      </c>
      <c r="I65" s="18">
        <v>8</v>
      </c>
      <c r="J65" s="18">
        <v>9</v>
      </c>
      <c r="K65" s="18">
        <v>10</v>
      </c>
      <c r="L65" s="18">
        <v>11</v>
      </c>
      <c r="M65" s="18">
        <v>12</v>
      </c>
      <c r="N65" s="18">
        <v>13</v>
      </c>
      <c r="O65" s="18">
        <v>14</v>
      </c>
    </row>
    <row r="66" spans="1:15" s="15" customFormat="1" ht="24.75" thickBot="1">
      <c r="A66" s="40"/>
      <c r="B66" s="20">
        <v>2730</v>
      </c>
      <c r="C66" s="19" t="s">
        <v>55</v>
      </c>
      <c r="D66" s="46"/>
      <c r="E66" s="46"/>
      <c r="F66" s="46"/>
      <c r="G66" s="46"/>
      <c r="H66" s="172">
        <v>40197.21</v>
      </c>
      <c r="I66" s="172"/>
      <c r="J66" s="172"/>
      <c r="K66" s="172">
        <f>H66</f>
        <v>40197.21</v>
      </c>
      <c r="L66" s="170">
        <f>L43-L67</f>
        <v>41374</v>
      </c>
      <c r="M66" s="172"/>
      <c r="N66" s="172"/>
      <c r="O66" s="172">
        <f>L66</f>
        <v>41374</v>
      </c>
    </row>
    <row r="67" spans="1:15" s="15" customFormat="1" ht="24.75" thickBot="1">
      <c r="A67" s="40"/>
      <c r="B67" s="20">
        <v>2240</v>
      </c>
      <c r="C67" s="19" t="s">
        <v>56</v>
      </c>
      <c r="D67" s="46"/>
      <c r="E67" s="46"/>
      <c r="F67" s="46"/>
      <c r="G67" s="46"/>
      <c r="H67" s="172">
        <v>329.79</v>
      </c>
      <c r="I67" s="172"/>
      <c r="J67" s="172"/>
      <c r="K67" s="172">
        <f>H67</f>
        <v>329.79</v>
      </c>
      <c r="L67" s="170">
        <v>350</v>
      </c>
      <c r="M67" s="172"/>
      <c r="N67" s="172"/>
      <c r="O67" s="172">
        <f>L67</f>
        <v>350</v>
      </c>
    </row>
    <row r="68" spans="1:15" s="15" customFormat="1" ht="15.75" thickBot="1">
      <c r="A68" s="43"/>
      <c r="B68" s="20"/>
      <c r="C68" s="18" t="s">
        <v>79</v>
      </c>
      <c r="D68" s="172">
        <f>D66+D67</f>
        <v>0</v>
      </c>
      <c r="E68" s="172">
        <f t="shared" ref="E68:O68" si="2">E66+E67</f>
        <v>0</v>
      </c>
      <c r="F68" s="172">
        <f t="shared" si="2"/>
        <v>0</v>
      </c>
      <c r="G68" s="172">
        <f t="shared" si="2"/>
        <v>0</v>
      </c>
      <c r="H68" s="172">
        <f t="shared" si="2"/>
        <v>40527</v>
      </c>
      <c r="I68" s="172">
        <f t="shared" si="2"/>
        <v>0</v>
      </c>
      <c r="J68" s="172">
        <f t="shared" si="2"/>
        <v>0</v>
      </c>
      <c r="K68" s="172">
        <f t="shared" si="2"/>
        <v>40527</v>
      </c>
      <c r="L68" s="172">
        <f t="shared" si="2"/>
        <v>41724</v>
      </c>
      <c r="M68" s="172">
        <f t="shared" si="2"/>
        <v>0</v>
      </c>
      <c r="N68" s="172">
        <f t="shared" si="2"/>
        <v>0</v>
      </c>
      <c r="O68" s="172">
        <f t="shared" si="2"/>
        <v>41724</v>
      </c>
    </row>
    <row r="69" spans="1:15" s="15" customFormat="1"/>
    <row r="70" spans="1:15" s="15" customFormat="1" ht="19.5" thickBot="1">
      <c r="A70" s="206" t="s">
        <v>87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</row>
    <row r="71" spans="1:15" s="15" customFormat="1" ht="15.75" thickBot="1">
      <c r="A71" s="223"/>
      <c r="B71" s="192" t="s">
        <v>85</v>
      </c>
      <c r="C71" s="192" t="s">
        <v>5</v>
      </c>
      <c r="D71" s="209" t="s">
        <v>72</v>
      </c>
      <c r="E71" s="211"/>
      <c r="F71" s="211"/>
      <c r="G71" s="210"/>
      <c r="H71" s="209" t="s">
        <v>73</v>
      </c>
      <c r="I71" s="211"/>
      <c r="J71" s="211"/>
      <c r="K71" s="210"/>
      <c r="L71" s="209" t="s">
        <v>74</v>
      </c>
      <c r="M71" s="211"/>
      <c r="N71" s="211"/>
      <c r="O71" s="210"/>
    </row>
    <row r="72" spans="1:15" s="15" customFormat="1" ht="20.25" customHeight="1">
      <c r="A72" s="223"/>
      <c r="B72" s="193"/>
      <c r="C72" s="193"/>
      <c r="D72" s="21" t="s">
        <v>6</v>
      </c>
      <c r="E72" s="192" t="s">
        <v>14</v>
      </c>
      <c r="F72" s="194" t="s">
        <v>9</v>
      </c>
      <c r="G72" s="21" t="s">
        <v>10</v>
      </c>
      <c r="H72" s="21" t="s">
        <v>6</v>
      </c>
      <c r="I72" s="192" t="s">
        <v>14</v>
      </c>
      <c r="J72" s="194" t="s">
        <v>9</v>
      </c>
      <c r="K72" s="21" t="s">
        <v>10</v>
      </c>
      <c r="L72" s="21" t="s">
        <v>6</v>
      </c>
      <c r="M72" s="192" t="s">
        <v>8</v>
      </c>
      <c r="N72" s="194" t="s">
        <v>9</v>
      </c>
      <c r="O72" s="21" t="s">
        <v>10</v>
      </c>
    </row>
    <row r="73" spans="1:15" s="15" customFormat="1" ht="15.75" thickBot="1">
      <c r="A73" s="223"/>
      <c r="B73" s="216"/>
      <c r="C73" s="216"/>
      <c r="D73" s="16" t="s">
        <v>7</v>
      </c>
      <c r="E73" s="216"/>
      <c r="F73" s="196"/>
      <c r="G73" s="16" t="s">
        <v>15</v>
      </c>
      <c r="H73" s="16" t="s">
        <v>7</v>
      </c>
      <c r="I73" s="216"/>
      <c r="J73" s="196"/>
      <c r="K73" s="16" t="s">
        <v>16</v>
      </c>
      <c r="L73" s="16" t="s">
        <v>7</v>
      </c>
      <c r="M73" s="216"/>
      <c r="N73" s="196"/>
      <c r="O73" s="16" t="s">
        <v>17</v>
      </c>
    </row>
    <row r="74" spans="1:15" s="15" customFormat="1" ht="15.75" thickBot="1">
      <c r="A74" s="39"/>
      <c r="B74" s="20">
        <v>1</v>
      </c>
      <c r="C74" s="18">
        <v>2</v>
      </c>
      <c r="D74" s="18">
        <v>3</v>
      </c>
      <c r="E74" s="18">
        <v>4</v>
      </c>
      <c r="F74" s="18">
        <v>5</v>
      </c>
      <c r="G74" s="18">
        <v>6</v>
      </c>
      <c r="H74" s="18">
        <v>7</v>
      </c>
      <c r="I74" s="18">
        <v>8</v>
      </c>
      <c r="J74" s="18">
        <v>9</v>
      </c>
      <c r="K74" s="18">
        <v>10</v>
      </c>
      <c r="L74" s="18">
        <v>11</v>
      </c>
      <c r="M74" s="18">
        <v>12</v>
      </c>
      <c r="N74" s="18">
        <v>13</v>
      </c>
      <c r="O74" s="18">
        <v>14</v>
      </c>
    </row>
    <row r="75" spans="1:15" s="15" customFormat="1" ht="15.75" thickBot="1">
      <c r="A75" s="47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8"/>
      <c r="M75" s="42"/>
      <c r="N75" s="42"/>
      <c r="O75" s="42"/>
    </row>
    <row r="76" spans="1:15" s="15" customFormat="1" ht="15.75" thickBot="1">
      <c r="A76" s="47"/>
      <c r="B76" s="45"/>
      <c r="C76" s="19"/>
      <c r="D76" s="46"/>
      <c r="E76" s="46"/>
      <c r="F76" s="46"/>
      <c r="G76" s="46"/>
      <c r="H76" s="46"/>
      <c r="I76" s="46"/>
      <c r="J76" s="46"/>
      <c r="K76" s="46"/>
      <c r="L76" s="18"/>
      <c r="M76" s="46"/>
      <c r="N76" s="46"/>
      <c r="O76" s="46"/>
    </row>
    <row r="77" spans="1:15" s="15" customFormat="1" ht="15.75" thickBot="1">
      <c r="A77" s="48"/>
      <c r="B77" s="20"/>
      <c r="C77" s="18" t="s">
        <v>79</v>
      </c>
      <c r="D77" s="46"/>
      <c r="E77" s="46"/>
      <c r="F77" s="46"/>
      <c r="G77" s="46"/>
      <c r="H77" s="46"/>
      <c r="I77" s="46"/>
      <c r="J77" s="46"/>
      <c r="K77" s="46"/>
      <c r="L77" s="18"/>
      <c r="M77" s="46"/>
      <c r="N77" s="46"/>
      <c r="O77" s="46"/>
    </row>
    <row r="78" spans="1:15" s="15" customFormat="1"/>
    <row r="79" spans="1:15" s="15" customFormat="1"/>
    <row r="80" spans="1:15" s="15" customFormat="1" ht="18.75">
      <c r="A80" s="206" t="s">
        <v>86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</row>
    <row r="81" spans="1:14" s="15" customFormat="1" ht="15.75" thickBot="1">
      <c r="K81" s="53" t="s">
        <v>84</v>
      </c>
    </row>
    <row r="82" spans="1:14" s="15" customFormat="1" ht="15.75" thickBot="1">
      <c r="A82" s="223"/>
      <c r="B82" s="192" t="s">
        <v>83</v>
      </c>
      <c r="C82" s="192" t="s">
        <v>5</v>
      </c>
      <c r="D82" s="209" t="s">
        <v>46</v>
      </c>
      <c r="E82" s="211"/>
      <c r="F82" s="211"/>
      <c r="G82" s="210"/>
      <c r="H82" s="209" t="s">
        <v>80</v>
      </c>
      <c r="I82" s="211"/>
      <c r="J82" s="211"/>
      <c r="K82" s="210"/>
    </row>
    <row r="83" spans="1:14" s="15" customFormat="1" ht="20.25" customHeight="1">
      <c r="A83" s="223"/>
      <c r="B83" s="193"/>
      <c r="C83" s="193"/>
      <c r="D83" s="21" t="s">
        <v>6</v>
      </c>
      <c r="E83" s="192" t="s">
        <v>14</v>
      </c>
      <c r="F83" s="194" t="s">
        <v>9</v>
      </c>
      <c r="G83" s="21" t="s">
        <v>10</v>
      </c>
      <c r="H83" s="21" t="s">
        <v>6</v>
      </c>
      <c r="I83" s="192" t="s">
        <v>14</v>
      </c>
      <c r="J83" s="194" t="s">
        <v>9</v>
      </c>
      <c r="K83" s="21" t="s">
        <v>10</v>
      </c>
    </row>
    <row r="84" spans="1:14" s="15" customFormat="1" ht="15.75" thickBot="1">
      <c r="A84" s="223"/>
      <c r="B84" s="216"/>
      <c r="C84" s="216"/>
      <c r="D84" s="16" t="s">
        <v>7</v>
      </c>
      <c r="E84" s="216"/>
      <c r="F84" s="196"/>
      <c r="G84" s="16" t="s">
        <v>15</v>
      </c>
      <c r="H84" s="16" t="s">
        <v>7</v>
      </c>
      <c r="I84" s="216"/>
      <c r="J84" s="196"/>
      <c r="K84" s="16" t="s">
        <v>16</v>
      </c>
    </row>
    <row r="85" spans="1:14" s="15" customFormat="1" ht="15.75" thickBot="1">
      <c r="A85" s="39"/>
      <c r="B85" s="20">
        <v>1</v>
      </c>
      <c r="C85" s="18">
        <v>2</v>
      </c>
      <c r="D85" s="18">
        <v>3</v>
      </c>
      <c r="E85" s="18">
        <v>4</v>
      </c>
      <c r="F85" s="18">
        <v>5</v>
      </c>
      <c r="G85" s="18">
        <v>6</v>
      </c>
      <c r="H85" s="18">
        <v>7</v>
      </c>
      <c r="I85" s="18">
        <v>8</v>
      </c>
      <c r="J85" s="18">
        <v>9</v>
      </c>
      <c r="K85" s="18">
        <v>10</v>
      </c>
    </row>
    <row r="86" spans="1:14" s="15" customFormat="1" ht="18" customHeight="1" thickBot="1">
      <c r="A86" s="139"/>
      <c r="B86" s="20">
        <v>2730</v>
      </c>
      <c r="C86" s="19" t="s">
        <v>55</v>
      </c>
      <c r="D86" s="170">
        <f>D56-D87</f>
        <v>43690.944000000003</v>
      </c>
      <c r="E86" s="170"/>
      <c r="F86" s="170"/>
      <c r="G86" s="170">
        <f>D86</f>
        <v>43690.944000000003</v>
      </c>
      <c r="H86" s="170">
        <f>H56-H87</f>
        <v>45875.491200000004</v>
      </c>
      <c r="I86" s="170"/>
      <c r="J86" s="170"/>
      <c r="K86" s="170">
        <f>H86</f>
        <v>45875.491200000004</v>
      </c>
    </row>
    <row r="87" spans="1:14" s="15" customFormat="1" ht="26.25" customHeight="1" thickBot="1">
      <c r="A87" s="43"/>
      <c r="B87" s="20">
        <v>2240</v>
      </c>
      <c r="C87" s="19" t="s">
        <v>56</v>
      </c>
      <c r="D87" s="170">
        <f>L67*105.6%</f>
        <v>369.6</v>
      </c>
      <c r="E87" s="170"/>
      <c r="F87" s="170"/>
      <c r="G87" s="170">
        <f>D87</f>
        <v>369.6</v>
      </c>
      <c r="H87" s="170">
        <f>G87*105%</f>
        <v>388.08000000000004</v>
      </c>
      <c r="I87" s="170"/>
      <c r="J87" s="170"/>
      <c r="K87" s="170">
        <f>H87</f>
        <v>388.08000000000004</v>
      </c>
    </row>
    <row r="88" spans="1:14" s="15" customFormat="1" ht="15.75" thickBot="1">
      <c r="A88" s="48"/>
      <c r="B88" s="20"/>
      <c r="C88" s="18" t="s">
        <v>79</v>
      </c>
      <c r="D88" s="172">
        <f>D86+D87</f>
        <v>44060.544000000002</v>
      </c>
      <c r="E88" s="172">
        <f t="shared" ref="E88:K88" si="3">E86+E87</f>
        <v>0</v>
      </c>
      <c r="F88" s="172">
        <f t="shared" si="3"/>
        <v>0</v>
      </c>
      <c r="G88" s="172">
        <f t="shared" si="3"/>
        <v>44060.544000000002</v>
      </c>
      <c r="H88" s="172">
        <f t="shared" si="3"/>
        <v>46263.571200000006</v>
      </c>
      <c r="I88" s="172">
        <f t="shared" si="3"/>
        <v>0</v>
      </c>
      <c r="J88" s="172">
        <f t="shared" si="3"/>
        <v>0</v>
      </c>
      <c r="K88" s="172">
        <f t="shared" si="3"/>
        <v>46263.571200000006</v>
      </c>
    </row>
    <row r="89" spans="1:14" s="15" customFormat="1" ht="15.75">
      <c r="A89" s="54"/>
    </row>
    <row r="90" spans="1:14" s="15" customFormat="1" ht="18.75">
      <c r="A90" s="206" t="s">
        <v>88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</row>
    <row r="91" spans="1:14" s="15" customFormat="1" ht="15.75" thickBot="1">
      <c r="B91" s="55"/>
      <c r="K91" s="53" t="s">
        <v>84</v>
      </c>
    </row>
    <row r="92" spans="1:14" s="15" customFormat="1" ht="15.75" thickBot="1">
      <c r="A92" s="223"/>
      <c r="B92" s="192" t="s">
        <v>85</v>
      </c>
      <c r="C92" s="192" t="s">
        <v>5</v>
      </c>
      <c r="D92" s="209" t="s">
        <v>46</v>
      </c>
      <c r="E92" s="211"/>
      <c r="F92" s="211"/>
      <c r="G92" s="210"/>
      <c r="H92" s="209" t="s">
        <v>80</v>
      </c>
      <c r="I92" s="211"/>
      <c r="J92" s="211"/>
      <c r="K92" s="210"/>
    </row>
    <row r="93" spans="1:14" s="15" customFormat="1" ht="20.25" customHeight="1">
      <c r="A93" s="223"/>
      <c r="B93" s="193"/>
      <c r="C93" s="193"/>
      <c r="D93" s="21" t="s">
        <v>6</v>
      </c>
      <c r="E93" s="192" t="s">
        <v>14</v>
      </c>
      <c r="F93" s="194" t="s">
        <v>9</v>
      </c>
      <c r="G93" s="21" t="s">
        <v>10</v>
      </c>
      <c r="H93" s="21" t="s">
        <v>6</v>
      </c>
      <c r="I93" s="192" t="s">
        <v>14</v>
      </c>
      <c r="J93" s="194" t="s">
        <v>9</v>
      </c>
      <c r="K93" s="21" t="s">
        <v>10</v>
      </c>
    </row>
    <row r="94" spans="1:14" s="15" customFormat="1" ht="15.75" thickBot="1">
      <c r="A94" s="223"/>
      <c r="B94" s="216"/>
      <c r="C94" s="216"/>
      <c r="D94" s="16" t="s">
        <v>7</v>
      </c>
      <c r="E94" s="216"/>
      <c r="F94" s="196"/>
      <c r="G94" s="16" t="s">
        <v>15</v>
      </c>
      <c r="H94" s="16" t="s">
        <v>7</v>
      </c>
      <c r="I94" s="216"/>
      <c r="J94" s="196"/>
      <c r="K94" s="16" t="s">
        <v>16</v>
      </c>
    </row>
    <row r="95" spans="1:14" s="15" customFormat="1" ht="15.75" thickBot="1">
      <c r="A95" s="39"/>
      <c r="B95" s="20">
        <v>1</v>
      </c>
      <c r="C95" s="18">
        <v>2</v>
      </c>
      <c r="D95" s="18">
        <v>3</v>
      </c>
      <c r="E95" s="18">
        <v>4</v>
      </c>
      <c r="F95" s="18">
        <v>5</v>
      </c>
      <c r="G95" s="18">
        <v>6</v>
      </c>
      <c r="H95" s="18">
        <v>7</v>
      </c>
      <c r="I95" s="18">
        <v>8</v>
      </c>
      <c r="J95" s="18">
        <v>9</v>
      </c>
      <c r="K95" s="18">
        <v>10</v>
      </c>
    </row>
    <row r="96" spans="1:14" s="15" customFormat="1" ht="15.75" thickBot="1">
      <c r="A96" s="47"/>
      <c r="B96" s="41"/>
      <c r="C96" s="42"/>
      <c r="D96" s="42"/>
      <c r="E96" s="42"/>
      <c r="F96" s="42"/>
      <c r="G96" s="42"/>
      <c r="H96" s="42"/>
      <c r="I96" s="42"/>
      <c r="J96" s="42"/>
      <c r="K96" s="42"/>
    </row>
    <row r="97" spans="1:14" s="15" customFormat="1" ht="15.75" thickBot="1">
      <c r="A97" s="47"/>
      <c r="B97" s="45"/>
      <c r="C97" s="19"/>
      <c r="D97" s="46"/>
      <c r="E97" s="46"/>
      <c r="F97" s="46"/>
      <c r="G97" s="46"/>
      <c r="H97" s="46"/>
      <c r="I97" s="46"/>
      <c r="J97" s="46"/>
      <c r="K97" s="46"/>
    </row>
    <row r="98" spans="1:14" s="15" customFormat="1" ht="15.75" thickBot="1">
      <c r="A98" s="47"/>
      <c r="B98" s="45"/>
      <c r="C98" s="19"/>
      <c r="D98" s="46"/>
      <c r="E98" s="46"/>
      <c r="F98" s="46"/>
      <c r="G98" s="46"/>
      <c r="H98" s="46"/>
      <c r="I98" s="46"/>
      <c r="J98" s="46"/>
      <c r="K98" s="46"/>
    </row>
    <row r="99" spans="1:14" s="15" customFormat="1" ht="15.75" thickBot="1">
      <c r="A99" s="48"/>
      <c r="B99" s="20"/>
      <c r="C99" s="18" t="s">
        <v>79</v>
      </c>
      <c r="D99" s="46"/>
      <c r="E99" s="46"/>
      <c r="F99" s="46"/>
      <c r="G99" s="46"/>
      <c r="H99" s="46"/>
      <c r="I99" s="46"/>
      <c r="J99" s="46"/>
      <c r="K99" s="46"/>
    </row>
    <row r="100" spans="1:14" s="15" customFormat="1" ht="15.75">
      <c r="A100" s="54"/>
    </row>
    <row r="101" spans="1:14" s="15" customFormat="1" ht="18.75">
      <c r="A101" s="206" t="s">
        <v>89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</row>
    <row r="102" spans="1:14" s="15" customFormat="1" ht="18.75">
      <c r="A102" s="206" t="s">
        <v>90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</row>
    <row r="103" spans="1:14" s="15" customFormat="1" ht="15.75" thickBot="1">
      <c r="B103" s="55"/>
      <c r="N103" s="53" t="s">
        <v>84</v>
      </c>
    </row>
    <row r="104" spans="1:14" s="15" customFormat="1" ht="15.75" thickBot="1">
      <c r="A104" s="198" t="s">
        <v>27</v>
      </c>
      <c r="B104" s="282" t="s">
        <v>91</v>
      </c>
      <c r="C104" s="209" t="s">
        <v>72</v>
      </c>
      <c r="D104" s="211"/>
      <c r="E104" s="211"/>
      <c r="F104" s="210"/>
      <c r="G104" s="209" t="s">
        <v>73</v>
      </c>
      <c r="H104" s="211"/>
      <c r="I104" s="211"/>
      <c r="J104" s="210"/>
      <c r="K104" s="209" t="s">
        <v>74</v>
      </c>
      <c r="L104" s="211"/>
      <c r="M104" s="211"/>
      <c r="N104" s="210"/>
    </row>
    <row r="105" spans="1:14" s="15" customFormat="1" ht="20.25" customHeight="1">
      <c r="A105" s="281"/>
      <c r="B105" s="283"/>
      <c r="C105" s="33" t="s">
        <v>6</v>
      </c>
      <c r="D105" s="192" t="s">
        <v>14</v>
      </c>
      <c r="E105" s="194" t="s">
        <v>9</v>
      </c>
      <c r="F105" s="21" t="s">
        <v>10</v>
      </c>
      <c r="G105" s="21" t="s">
        <v>6</v>
      </c>
      <c r="H105" s="192" t="s">
        <v>14</v>
      </c>
      <c r="I105" s="194" t="s">
        <v>9</v>
      </c>
      <c r="J105" s="21" t="s">
        <v>10</v>
      </c>
      <c r="K105" s="21" t="s">
        <v>6</v>
      </c>
      <c r="L105" s="192" t="s">
        <v>14</v>
      </c>
      <c r="M105" s="194" t="s">
        <v>9</v>
      </c>
      <c r="N105" s="33" t="s">
        <v>10</v>
      </c>
    </row>
    <row r="106" spans="1:14" s="15" customFormat="1" ht="15.75" thickBot="1">
      <c r="A106" s="199"/>
      <c r="B106" s="283"/>
      <c r="C106" s="164" t="s">
        <v>7</v>
      </c>
      <c r="D106" s="193"/>
      <c r="E106" s="195"/>
      <c r="F106" s="21" t="s">
        <v>15</v>
      </c>
      <c r="G106" s="21" t="s">
        <v>7</v>
      </c>
      <c r="H106" s="193"/>
      <c r="I106" s="195"/>
      <c r="J106" s="21" t="s">
        <v>16</v>
      </c>
      <c r="K106" s="21" t="s">
        <v>7</v>
      </c>
      <c r="L106" s="193"/>
      <c r="M106" s="195"/>
      <c r="N106" s="164" t="s">
        <v>17</v>
      </c>
    </row>
    <row r="107" spans="1:14" s="15" customFormat="1" ht="15.75" thickBot="1">
      <c r="A107" s="173">
        <v>1</v>
      </c>
      <c r="B107" s="130">
        <v>2</v>
      </c>
      <c r="C107" s="130">
        <v>3</v>
      </c>
      <c r="D107" s="130">
        <v>4</v>
      </c>
      <c r="E107" s="130">
        <v>5</v>
      </c>
      <c r="F107" s="130">
        <v>6</v>
      </c>
      <c r="G107" s="130">
        <v>7</v>
      </c>
      <c r="H107" s="130">
        <v>8</v>
      </c>
      <c r="I107" s="130">
        <v>9</v>
      </c>
      <c r="J107" s="130">
        <v>10</v>
      </c>
      <c r="K107" s="130">
        <v>11</v>
      </c>
      <c r="L107" s="130">
        <v>12</v>
      </c>
      <c r="M107" s="130">
        <v>13</v>
      </c>
      <c r="N107" s="130">
        <v>14</v>
      </c>
    </row>
    <row r="108" spans="1:14" s="15" customFormat="1" ht="81" customHeight="1" thickBot="1">
      <c r="A108" s="141"/>
      <c r="B108" s="174" t="s">
        <v>92</v>
      </c>
      <c r="C108" s="59">
        <v>0</v>
      </c>
      <c r="D108" s="60"/>
      <c r="E108" s="60"/>
      <c r="F108" s="60">
        <v>0</v>
      </c>
      <c r="G108" s="175">
        <v>40527</v>
      </c>
      <c r="H108" s="175"/>
      <c r="I108" s="175"/>
      <c r="J108" s="175">
        <f>G108</f>
        <v>40527</v>
      </c>
      <c r="K108" s="176">
        <v>41724</v>
      </c>
      <c r="L108" s="177"/>
      <c r="M108" s="178"/>
      <c r="N108" s="175">
        <f>K108</f>
        <v>41724</v>
      </c>
    </row>
    <row r="109" spans="1:14" s="15" customFormat="1" ht="15.75" thickBot="1">
      <c r="A109" s="162"/>
      <c r="B109" s="130" t="s">
        <v>79</v>
      </c>
      <c r="C109" s="161">
        <f>C108</f>
        <v>0</v>
      </c>
      <c r="D109" s="161">
        <f t="shared" ref="D109:N109" si="4">D108</f>
        <v>0</v>
      </c>
      <c r="E109" s="161">
        <f t="shared" si="4"/>
        <v>0</v>
      </c>
      <c r="F109" s="161">
        <f t="shared" si="4"/>
        <v>0</v>
      </c>
      <c r="G109" s="179">
        <f t="shared" si="4"/>
        <v>40527</v>
      </c>
      <c r="H109" s="179">
        <f t="shared" si="4"/>
        <v>0</v>
      </c>
      <c r="I109" s="179">
        <f t="shared" si="4"/>
        <v>0</v>
      </c>
      <c r="J109" s="179">
        <f t="shared" si="4"/>
        <v>40527</v>
      </c>
      <c r="K109" s="179">
        <f t="shared" si="4"/>
        <v>41724</v>
      </c>
      <c r="L109" s="179">
        <f t="shared" si="4"/>
        <v>0</v>
      </c>
      <c r="M109" s="179">
        <f t="shared" si="4"/>
        <v>0</v>
      </c>
      <c r="N109" s="179">
        <f t="shared" si="4"/>
        <v>41724</v>
      </c>
    </row>
    <row r="110" spans="1:14" s="15" customFormat="1">
      <c r="A110" s="61"/>
    </row>
    <row r="111" spans="1:14" s="15" customFormat="1" ht="15.75">
      <c r="A111" s="54"/>
    </row>
    <row r="112" spans="1:14" s="15" customFormat="1" ht="18.75">
      <c r="A112" s="206" t="s">
        <v>93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</row>
    <row r="113" spans="1:14" s="15" customFormat="1" ht="15.75" thickBot="1">
      <c r="B113" s="55"/>
      <c r="J113" s="53" t="s">
        <v>84</v>
      </c>
    </row>
    <row r="114" spans="1:14" s="15" customFormat="1" ht="15.75" thickBot="1">
      <c r="A114" s="198" t="s">
        <v>27</v>
      </c>
      <c r="B114" s="282" t="s">
        <v>91</v>
      </c>
      <c r="C114" s="209" t="s">
        <v>46</v>
      </c>
      <c r="D114" s="211"/>
      <c r="E114" s="211"/>
      <c r="F114" s="210"/>
      <c r="G114" s="209" t="s">
        <v>80</v>
      </c>
      <c r="H114" s="211"/>
      <c r="I114" s="211"/>
      <c r="J114" s="210"/>
    </row>
    <row r="115" spans="1:14" s="15" customFormat="1" ht="20.25" customHeight="1">
      <c r="A115" s="281"/>
      <c r="B115" s="283"/>
      <c r="C115" s="33" t="s">
        <v>6</v>
      </c>
      <c r="D115" s="192" t="s">
        <v>14</v>
      </c>
      <c r="E115" s="194" t="s">
        <v>9</v>
      </c>
      <c r="F115" s="21" t="s">
        <v>10</v>
      </c>
      <c r="G115" s="21" t="s">
        <v>6</v>
      </c>
      <c r="H115" s="192" t="s">
        <v>14</v>
      </c>
      <c r="I115" s="194" t="s">
        <v>9</v>
      </c>
      <c r="J115" s="21" t="s">
        <v>10</v>
      </c>
    </row>
    <row r="116" spans="1:14" s="15" customFormat="1" ht="15.75" thickBot="1">
      <c r="A116" s="199"/>
      <c r="B116" s="284"/>
      <c r="C116" s="31" t="s">
        <v>7</v>
      </c>
      <c r="D116" s="216"/>
      <c r="E116" s="196"/>
      <c r="F116" s="16" t="s">
        <v>15</v>
      </c>
      <c r="G116" s="16" t="s">
        <v>7</v>
      </c>
      <c r="H116" s="216"/>
      <c r="I116" s="196"/>
      <c r="J116" s="16" t="s">
        <v>16</v>
      </c>
    </row>
    <row r="117" spans="1:14" s="15" customFormat="1" ht="15.75" thickBot="1">
      <c r="A117" s="56">
        <v>1</v>
      </c>
      <c r="B117" s="62">
        <v>2</v>
      </c>
      <c r="C117" s="62">
        <v>3</v>
      </c>
      <c r="D117" s="62">
        <v>4</v>
      </c>
      <c r="E117" s="62">
        <v>5</v>
      </c>
      <c r="F117" s="62">
        <v>6</v>
      </c>
      <c r="G117" s="62">
        <v>7</v>
      </c>
      <c r="H117" s="62">
        <v>8</v>
      </c>
      <c r="I117" s="62">
        <v>9</v>
      </c>
      <c r="J117" s="62">
        <v>10</v>
      </c>
    </row>
    <row r="118" spans="1:14" s="15" customFormat="1" ht="77.25" thickBot="1">
      <c r="A118" s="141"/>
      <c r="B118" s="58" t="s">
        <v>92</v>
      </c>
      <c r="C118" s="180">
        <f>D88</f>
        <v>44060.544000000002</v>
      </c>
      <c r="D118" s="180"/>
      <c r="E118" s="180"/>
      <c r="F118" s="180">
        <f>C118</f>
        <v>44060.544000000002</v>
      </c>
      <c r="G118" s="180">
        <f>H88</f>
        <v>46263.571200000006</v>
      </c>
      <c r="H118" s="180"/>
      <c r="I118" s="180"/>
      <c r="J118" s="180">
        <f>G118</f>
        <v>46263.571200000006</v>
      </c>
    </row>
    <row r="119" spans="1:14" s="15" customFormat="1" ht="15.75" thickBot="1">
      <c r="A119" s="162"/>
      <c r="B119" s="130" t="s">
        <v>79</v>
      </c>
      <c r="C119" s="180">
        <f>C118</f>
        <v>44060.544000000002</v>
      </c>
      <c r="D119" s="180">
        <f t="shared" ref="D119:J119" si="5">D118</f>
        <v>0</v>
      </c>
      <c r="E119" s="180">
        <f t="shared" si="5"/>
        <v>0</v>
      </c>
      <c r="F119" s="180">
        <f t="shared" si="5"/>
        <v>44060.544000000002</v>
      </c>
      <c r="G119" s="180">
        <f t="shared" si="5"/>
        <v>46263.571200000006</v>
      </c>
      <c r="H119" s="180">
        <f t="shared" si="5"/>
        <v>0</v>
      </c>
      <c r="I119" s="180">
        <f t="shared" si="5"/>
        <v>0</v>
      </c>
      <c r="J119" s="180">
        <f t="shared" si="5"/>
        <v>46263.571200000006</v>
      </c>
    </row>
    <row r="120" spans="1:14" s="15" customFormat="1" ht="15.75">
      <c r="A120" s="63"/>
    </row>
    <row r="121" spans="1:14" s="15" customFormat="1" ht="18.75">
      <c r="A121" s="206" t="s">
        <v>155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64"/>
      <c r="N121" s="64"/>
    </row>
    <row r="122" spans="1:14" s="15" customFormat="1" ht="18.75">
      <c r="A122" s="206" t="s">
        <v>156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</row>
    <row r="123" spans="1:14" s="15" customFormat="1" ht="16.5" thickBot="1">
      <c r="A123" s="65" t="s">
        <v>18</v>
      </c>
      <c r="M123" s="53" t="s">
        <v>84</v>
      </c>
    </row>
    <row r="124" spans="1:14" s="15" customFormat="1" ht="15.75" customHeight="1" thickBot="1">
      <c r="A124" s="279" t="s">
        <v>27</v>
      </c>
      <c r="B124" s="279" t="s">
        <v>19</v>
      </c>
      <c r="C124" s="279" t="s">
        <v>20</v>
      </c>
      <c r="D124" s="279" t="s">
        <v>21</v>
      </c>
      <c r="E124" s="285" t="s">
        <v>72</v>
      </c>
      <c r="F124" s="286"/>
      <c r="G124" s="287"/>
      <c r="H124" s="285" t="s">
        <v>73</v>
      </c>
      <c r="I124" s="286"/>
      <c r="J124" s="287"/>
      <c r="K124" s="285" t="s">
        <v>96</v>
      </c>
      <c r="L124" s="286"/>
      <c r="M124" s="287"/>
    </row>
    <row r="125" spans="1:14" s="15" customFormat="1" ht="30.75" thickBot="1">
      <c r="A125" s="280"/>
      <c r="B125" s="280"/>
      <c r="C125" s="280"/>
      <c r="D125" s="280"/>
      <c r="E125" s="66" t="s">
        <v>22</v>
      </c>
      <c r="F125" s="66" t="s">
        <v>14</v>
      </c>
      <c r="G125" s="66" t="s">
        <v>94</v>
      </c>
      <c r="H125" s="66" t="s">
        <v>22</v>
      </c>
      <c r="I125" s="66" t="s">
        <v>14</v>
      </c>
      <c r="J125" s="66" t="s">
        <v>95</v>
      </c>
      <c r="K125" s="66" t="s">
        <v>22</v>
      </c>
      <c r="L125" s="66" t="s">
        <v>14</v>
      </c>
      <c r="M125" s="66" t="s">
        <v>97</v>
      </c>
    </row>
    <row r="126" spans="1:14" s="15" customFormat="1" ht="15.75" thickBot="1">
      <c r="A126" s="67">
        <v>1</v>
      </c>
      <c r="B126" s="68">
        <v>2</v>
      </c>
      <c r="C126" s="68">
        <v>3</v>
      </c>
      <c r="D126" s="68">
        <v>4</v>
      </c>
      <c r="E126" s="68">
        <v>5</v>
      </c>
      <c r="F126" s="68">
        <v>6</v>
      </c>
      <c r="G126" s="68">
        <v>7</v>
      </c>
      <c r="H126" s="68">
        <v>8</v>
      </c>
      <c r="I126" s="68">
        <v>9</v>
      </c>
      <c r="J126" s="68">
        <v>10</v>
      </c>
      <c r="K126" s="68">
        <v>11</v>
      </c>
      <c r="L126" s="68">
        <v>12</v>
      </c>
      <c r="M126" s="68">
        <v>13</v>
      </c>
    </row>
    <row r="127" spans="1:14" s="15" customFormat="1" ht="15.75" thickBot="1">
      <c r="A127" s="288"/>
      <c r="B127" s="69" t="s">
        <v>51</v>
      </c>
      <c r="C127" s="70"/>
      <c r="D127" s="68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4" s="15" customFormat="1" ht="110.25" customHeight="1" thickBot="1">
      <c r="A128" s="288"/>
      <c r="B128" s="71" t="s">
        <v>64</v>
      </c>
      <c r="C128" s="72" t="s">
        <v>58</v>
      </c>
      <c r="D128" s="73" t="s">
        <v>170</v>
      </c>
      <c r="E128" s="70"/>
      <c r="F128" s="70"/>
      <c r="G128" s="70"/>
      <c r="H128" s="165">
        <v>40197.21</v>
      </c>
      <c r="I128" s="166"/>
      <c r="J128" s="181">
        <f>H128</f>
        <v>40197.21</v>
      </c>
      <c r="K128" s="165">
        <f>K109</f>
        <v>41724</v>
      </c>
      <c r="L128" s="166"/>
      <c r="M128" s="165">
        <f>K128</f>
        <v>41724</v>
      </c>
    </row>
    <row r="129" spans="1:14" s="15" customFormat="1" ht="15.75" thickBot="1">
      <c r="A129" s="288"/>
      <c r="B129" s="75" t="s">
        <v>52</v>
      </c>
      <c r="C129" s="72"/>
      <c r="D129" s="76"/>
      <c r="E129" s="70"/>
      <c r="F129" s="70"/>
      <c r="G129" s="70"/>
      <c r="H129" s="70"/>
      <c r="I129" s="68"/>
      <c r="J129" s="70"/>
      <c r="K129" s="74"/>
      <c r="L129" s="68"/>
      <c r="M129" s="70"/>
    </row>
    <row r="130" spans="1:14" s="15" customFormat="1" ht="50.25" customHeight="1" thickBot="1">
      <c r="A130" s="288"/>
      <c r="B130" s="77" t="s">
        <v>65</v>
      </c>
      <c r="C130" s="72" t="s">
        <v>62</v>
      </c>
      <c r="D130" s="76" t="s">
        <v>60</v>
      </c>
      <c r="E130" s="70"/>
      <c r="F130" s="70"/>
      <c r="G130" s="70"/>
      <c r="H130" s="74">
        <v>30</v>
      </c>
      <c r="I130" s="68"/>
      <c r="J130" s="74">
        <f>H130</f>
        <v>30</v>
      </c>
      <c r="K130" s="165">
        <f>K128/K132</f>
        <v>27.125211285918606</v>
      </c>
      <c r="L130" s="166"/>
      <c r="M130" s="165">
        <f>K130</f>
        <v>27.125211285918606</v>
      </c>
    </row>
    <row r="131" spans="1:14" s="15" customFormat="1" ht="15.75" thickBot="1">
      <c r="A131" s="288"/>
      <c r="B131" s="75" t="s">
        <v>53</v>
      </c>
      <c r="C131" s="72"/>
      <c r="D131" s="76"/>
      <c r="E131" s="70"/>
      <c r="F131" s="70"/>
      <c r="G131" s="70"/>
      <c r="H131" s="74"/>
      <c r="I131" s="78"/>
      <c r="J131" s="74"/>
      <c r="K131" s="74"/>
      <c r="L131" s="78"/>
      <c r="M131" s="70"/>
    </row>
    <row r="132" spans="1:14" s="15" customFormat="1" ht="107.25" customHeight="1" thickBot="1">
      <c r="A132" s="288"/>
      <c r="B132" s="77" t="s">
        <v>66</v>
      </c>
      <c r="C132" s="72" t="s">
        <v>58</v>
      </c>
      <c r="D132" s="76" t="s">
        <v>60</v>
      </c>
      <c r="E132" s="70"/>
      <c r="F132" s="70"/>
      <c r="G132" s="70"/>
      <c r="H132" s="165">
        <f>H128/H130</f>
        <v>1339.9069999999999</v>
      </c>
      <c r="I132" s="166"/>
      <c r="J132" s="165">
        <f>H132</f>
        <v>1339.9069999999999</v>
      </c>
      <c r="K132" s="165">
        <v>1538.2</v>
      </c>
      <c r="L132" s="166"/>
      <c r="M132" s="181">
        <f>K132</f>
        <v>1538.2</v>
      </c>
    </row>
    <row r="133" spans="1:14" s="15" customFormat="1" ht="15.75" thickBot="1">
      <c r="A133" s="288"/>
      <c r="B133" s="75" t="s">
        <v>54</v>
      </c>
      <c r="C133" s="72"/>
      <c r="D133" s="70"/>
      <c r="E133" s="70"/>
      <c r="F133" s="70"/>
      <c r="G133" s="70"/>
      <c r="H133" s="70"/>
      <c r="I133" s="78"/>
      <c r="J133" s="74"/>
      <c r="K133" s="70"/>
      <c r="L133" s="78"/>
      <c r="M133" s="70"/>
    </row>
    <row r="134" spans="1:14" s="15" customFormat="1" ht="45.75" thickBot="1">
      <c r="A134" s="289"/>
      <c r="B134" s="77" t="s">
        <v>57</v>
      </c>
      <c r="C134" s="72" t="s">
        <v>59</v>
      </c>
      <c r="D134" s="76" t="s">
        <v>61</v>
      </c>
      <c r="E134" s="70"/>
      <c r="F134" s="70"/>
      <c r="G134" s="70"/>
      <c r="H134" s="74">
        <v>100</v>
      </c>
      <c r="I134" s="68"/>
      <c r="J134" s="74">
        <f>H134</f>
        <v>100</v>
      </c>
      <c r="K134" s="74">
        <v>100</v>
      </c>
      <c r="L134" s="68"/>
      <c r="M134" s="74">
        <f>K134</f>
        <v>100</v>
      </c>
    </row>
    <row r="135" spans="1:14" s="15" customFormat="1" ht="15.75">
      <c r="A135" s="65"/>
    </row>
    <row r="136" spans="1:14" s="15" customFormat="1" ht="18.75">
      <c r="A136" s="206" t="s">
        <v>157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</row>
    <row r="137" spans="1:14" s="15" customFormat="1" ht="16.5" thickBot="1">
      <c r="A137" s="65" t="s">
        <v>18</v>
      </c>
      <c r="J137" s="53" t="s">
        <v>84</v>
      </c>
    </row>
    <row r="138" spans="1:14" s="15" customFormat="1" ht="16.5" customHeight="1" thickBot="1">
      <c r="A138" s="212" t="s">
        <v>27</v>
      </c>
      <c r="B138" s="212" t="s">
        <v>19</v>
      </c>
      <c r="C138" s="212" t="s">
        <v>20</v>
      </c>
      <c r="D138" s="212" t="s">
        <v>21</v>
      </c>
      <c r="E138" s="215" t="s">
        <v>46</v>
      </c>
      <c r="F138" s="207"/>
      <c r="G138" s="208"/>
      <c r="H138" s="215" t="s">
        <v>80</v>
      </c>
      <c r="I138" s="207"/>
      <c r="J138" s="208"/>
    </row>
    <row r="139" spans="1:14" s="15" customFormat="1" ht="48" thickBot="1">
      <c r="A139" s="213"/>
      <c r="B139" s="213"/>
      <c r="C139" s="213"/>
      <c r="D139" s="213"/>
      <c r="E139" s="79" t="s">
        <v>22</v>
      </c>
      <c r="F139" s="79" t="s">
        <v>14</v>
      </c>
      <c r="G139" s="79" t="s">
        <v>98</v>
      </c>
      <c r="H139" s="79" t="s">
        <v>22</v>
      </c>
      <c r="I139" s="79" t="s">
        <v>14</v>
      </c>
      <c r="J139" s="79" t="s">
        <v>99</v>
      </c>
    </row>
    <row r="140" spans="1:14" s="15" customFormat="1" ht="16.5" thickBot="1">
      <c r="A140" s="80">
        <v>1</v>
      </c>
      <c r="B140" s="81">
        <v>2</v>
      </c>
      <c r="C140" s="81">
        <v>3</v>
      </c>
      <c r="D140" s="81">
        <v>4</v>
      </c>
      <c r="E140" s="81">
        <v>5</v>
      </c>
      <c r="F140" s="81">
        <v>6</v>
      </c>
      <c r="G140" s="81">
        <v>7</v>
      </c>
      <c r="H140" s="81">
        <v>8</v>
      </c>
      <c r="I140" s="81">
        <v>9</v>
      </c>
      <c r="J140" s="81">
        <v>10</v>
      </c>
    </row>
    <row r="141" spans="1:14" s="15" customFormat="1" ht="16.5" thickBot="1">
      <c r="A141" s="82"/>
      <c r="B141" s="69" t="s">
        <v>51</v>
      </c>
      <c r="C141" s="70"/>
      <c r="D141" s="83"/>
      <c r="E141" s="83"/>
      <c r="F141" s="83"/>
      <c r="G141" s="83"/>
      <c r="H141" s="83"/>
      <c r="I141" s="83"/>
      <c r="J141" s="83"/>
    </row>
    <row r="142" spans="1:14" s="15" customFormat="1" ht="108.75" customHeight="1" thickBot="1">
      <c r="A142" s="82"/>
      <c r="B142" s="71" t="s">
        <v>64</v>
      </c>
      <c r="C142" s="72" t="s">
        <v>58</v>
      </c>
      <c r="D142" s="73" t="s">
        <v>170</v>
      </c>
      <c r="E142" s="84">
        <f>C119</f>
        <v>44060.544000000002</v>
      </c>
      <c r="F142" s="84"/>
      <c r="G142" s="84">
        <f>E142</f>
        <v>44060.544000000002</v>
      </c>
      <c r="H142" s="84">
        <f>G119</f>
        <v>46263.571200000006</v>
      </c>
      <c r="I142" s="84"/>
      <c r="J142" s="84">
        <f>H142</f>
        <v>46263.571200000006</v>
      </c>
    </row>
    <row r="143" spans="1:14" s="15" customFormat="1" ht="16.5" thickBot="1">
      <c r="A143" s="82"/>
      <c r="B143" s="75" t="s">
        <v>52</v>
      </c>
      <c r="C143" s="72"/>
      <c r="D143" s="76"/>
      <c r="E143" s="85"/>
      <c r="F143" s="85"/>
      <c r="G143" s="84"/>
      <c r="H143" s="85"/>
      <c r="I143" s="85"/>
      <c r="J143" s="85"/>
    </row>
    <row r="144" spans="1:14" s="15" customFormat="1" ht="59.25" customHeight="1" thickBot="1">
      <c r="A144" s="82"/>
      <c r="B144" s="77" t="s">
        <v>65</v>
      </c>
      <c r="C144" s="72" t="s">
        <v>62</v>
      </c>
      <c r="D144" s="76" t="s">
        <v>60</v>
      </c>
      <c r="E144" s="84">
        <v>27</v>
      </c>
      <c r="F144" s="85"/>
      <c r="G144" s="84">
        <f t="shared" ref="G144:G146" si="6">E144</f>
        <v>27</v>
      </c>
      <c r="H144" s="84">
        <v>27</v>
      </c>
      <c r="I144" s="85"/>
      <c r="J144" s="84">
        <f>H144</f>
        <v>27</v>
      </c>
    </row>
    <row r="145" spans="1:14" s="15" customFormat="1" ht="16.5" thickBot="1">
      <c r="A145" s="82"/>
      <c r="B145" s="75" t="s">
        <v>53</v>
      </c>
      <c r="C145" s="72"/>
      <c r="D145" s="76"/>
      <c r="E145" s="85"/>
      <c r="F145" s="85"/>
      <c r="G145" s="84"/>
      <c r="H145" s="85"/>
      <c r="I145" s="85"/>
      <c r="J145" s="85"/>
    </row>
    <row r="146" spans="1:14" s="15" customFormat="1" ht="61.5" customHeight="1" thickBot="1">
      <c r="A146" s="82"/>
      <c r="B146" s="77" t="s">
        <v>66</v>
      </c>
      <c r="C146" s="72" t="s">
        <v>58</v>
      </c>
      <c r="D146" s="76" t="s">
        <v>60</v>
      </c>
      <c r="E146" s="84">
        <f>E142/E144</f>
        <v>1631.8720000000001</v>
      </c>
      <c r="F146" s="84"/>
      <c r="G146" s="84">
        <f t="shared" si="6"/>
        <v>1631.8720000000001</v>
      </c>
      <c r="H146" s="84">
        <f>H142/H144</f>
        <v>1713.4656000000002</v>
      </c>
      <c r="I146" s="84"/>
      <c r="J146" s="84">
        <f>H146</f>
        <v>1713.4656000000002</v>
      </c>
    </row>
    <row r="147" spans="1:14" s="15" customFormat="1" ht="16.5" thickBot="1">
      <c r="A147" s="82"/>
      <c r="B147" s="75" t="s">
        <v>54</v>
      </c>
      <c r="C147" s="72"/>
      <c r="D147" s="70"/>
      <c r="E147" s="84"/>
      <c r="F147" s="84"/>
      <c r="G147" s="84"/>
      <c r="H147" s="84"/>
      <c r="I147" s="84"/>
      <c r="J147" s="84"/>
    </row>
    <row r="148" spans="1:14" s="15" customFormat="1" ht="48.75" customHeight="1" thickBot="1">
      <c r="A148" s="82"/>
      <c r="B148" s="77" t="s">
        <v>57</v>
      </c>
      <c r="C148" s="72" t="s">
        <v>59</v>
      </c>
      <c r="D148" s="76" t="s">
        <v>61</v>
      </c>
      <c r="E148" s="84">
        <v>100</v>
      </c>
      <c r="F148" s="84"/>
      <c r="G148" s="84">
        <v>100</v>
      </c>
      <c r="H148" s="84">
        <v>100</v>
      </c>
      <c r="I148" s="84"/>
      <c r="J148" s="84">
        <v>100</v>
      </c>
    </row>
    <row r="149" spans="1:14" s="15" customFormat="1">
      <c r="A149" s="86"/>
    </row>
    <row r="150" spans="1:14" s="15" customFormat="1" ht="18.75">
      <c r="A150" s="206" t="s">
        <v>100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</row>
    <row r="151" spans="1:14" s="15" customFormat="1" ht="15.75" thickBot="1">
      <c r="B151" s="55"/>
      <c r="L151" s="53" t="s">
        <v>84</v>
      </c>
    </row>
    <row r="152" spans="1:14" s="15" customFormat="1" ht="16.5" thickBot="1">
      <c r="A152" s="214"/>
      <c r="B152" s="212" t="s">
        <v>5</v>
      </c>
      <c r="C152" s="207" t="s">
        <v>72</v>
      </c>
      <c r="D152" s="208"/>
      <c r="E152" s="215" t="s">
        <v>73</v>
      </c>
      <c r="F152" s="208"/>
      <c r="G152" s="215" t="s">
        <v>74</v>
      </c>
      <c r="H152" s="208"/>
      <c r="I152" s="215" t="s">
        <v>46</v>
      </c>
      <c r="J152" s="208"/>
      <c r="K152" s="215" t="s">
        <v>80</v>
      </c>
      <c r="L152" s="208"/>
    </row>
    <row r="153" spans="1:14" s="15" customFormat="1" ht="31.5">
      <c r="A153" s="214"/>
      <c r="B153" s="229"/>
      <c r="C153" s="247" t="s">
        <v>22</v>
      </c>
      <c r="D153" s="212" t="s">
        <v>14</v>
      </c>
      <c r="E153" s="212" t="s">
        <v>22</v>
      </c>
      <c r="F153" s="90" t="s">
        <v>23</v>
      </c>
      <c r="G153" s="212" t="s">
        <v>22</v>
      </c>
      <c r="H153" s="90" t="s">
        <v>23</v>
      </c>
      <c r="I153" s="212" t="s">
        <v>22</v>
      </c>
      <c r="J153" s="212" t="s">
        <v>14</v>
      </c>
      <c r="K153" s="212" t="s">
        <v>22</v>
      </c>
      <c r="L153" s="212" t="s">
        <v>14</v>
      </c>
    </row>
    <row r="154" spans="1:14" s="15" customFormat="1" ht="16.5" thickBot="1">
      <c r="A154" s="214"/>
      <c r="B154" s="230"/>
      <c r="C154" s="248"/>
      <c r="D154" s="213"/>
      <c r="E154" s="213"/>
      <c r="F154" s="79" t="s">
        <v>7</v>
      </c>
      <c r="G154" s="213"/>
      <c r="H154" s="79" t="s">
        <v>7</v>
      </c>
      <c r="I154" s="213"/>
      <c r="J154" s="213"/>
      <c r="K154" s="213"/>
      <c r="L154" s="213"/>
    </row>
    <row r="155" spans="1:14" s="15" customFormat="1" ht="16.5" thickBot="1">
      <c r="A155" s="87"/>
      <c r="B155" s="91">
        <v>1</v>
      </c>
      <c r="C155" s="81">
        <v>2</v>
      </c>
      <c r="D155" s="81">
        <v>3</v>
      </c>
      <c r="E155" s="81">
        <v>4</v>
      </c>
      <c r="F155" s="81">
        <v>5</v>
      </c>
      <c r="G155" s="81">
        <v>6</v>
      </c>
      <c r="H155" s="81">
        <v>7</v>
      </c>
      <c r="I155" s="81">
        <v>8</v>
      </c>
      <c r="J155" s="81">
        <v>9</v>
      </c>
      <c r="K155" s="81">
        <v>10</v>
      </c>
      <c r="L155" s="81">
        <v>11</v>
      </c>
    </row>
    <row r="156" spans="1:14" s="15" customFormat="1" ht="16.5" thickBot="1">
      <c r="A156" s="88"/>
      <c r="B156" s="92"/>
      <c r="C156" s="93"/>
      <c r="D156" s="93"/>
      <c r="E156" s="93"/>
      <c r="F156" s="94"/>
      <c r="G156" s="95"/>
      <c r="H156" s="96"/>
      <c r="I156" s="96"/>
      <c r="J156" s="96"/>
      <c r="K156" s="96"/>
      <c r="L156" s="93"/>
    </row>
    <row r="157" spans="1:14" s="15" customFormat="1" ht="16.5" thickBot="1">
      <c r="A157" s="88"/>
      <c r="B157" s="97"/>
      <c r="C157" s="93"/>
      <c r="D157" s="93"/>
      <c r="E157" s="93"/>
      <c r="F157" s="94"/>
      <c r="G157" s="95"/>
      <c r="H157" s="96"/>
      <c r="I157" s="96"/>
      <c r="J157" s="96"/>
      <c r="K157" s="96"/>
      <c r="L157" s="93"/>
    </row>
    <row r="158" spans="1:14" s="15" customFormat="1" ht="16.5" thickBot="1">
      <c r="A158" s="88"/>
      <c r="B158" s="44" t="s">
        <v>79</v>
      </c>
      <c r="C158" s="98"/>
      <c r="D158" s="98"/>
      <c r="E158" s="98"/>
      <c r="F158" s="94"/>
      <c r="G158" s="99"/>
      <c r="H158" s="100"/>
      <c r="I158" s="100"/>
      <c r="J158" s="100"/>
      <c r="K158" s="100"/>
      <c r="L158" s="98"/>
    </row>
    <row r="159" spans="1:14" s="15" customFormat="1" ht="79.5" thickBot="1">
      <c r="A159" s="89"/>
      <c r="B159" s="101" t="s">
        <v>24</v>
      </c>
      <c r="C159" s="102" t="s">
        <v>12</v>
      </c>
      <c r="D159" s="98"/>
      <c r="E159" s="102" t="s">
        <v>12</v>
      </c>
      <c r="F159" s="94"/>
      <c r="G159" s="80" t="s">
        <v>12</v>
      </c>
      <c r="H159" s="81"/>
      <c r="I159" s="81" t="s">
        <v>12</v>
      </c>
      <c r="J159" s="81"/>
      <c r="K159" s="81" t="s">
        <v>12</v>
      </c>
      <c r="L159" s="98"/>
    </row>
    <row r="160" spans="1:14" s="15" customFormat="1"/>
    <row r="161" spans="1:16" s="15" customFormat="1" ht="18.75">
      <c r="A161" s="206" t="s">
        <v>101</v>
      </c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</row>
    <row r="162" spans="1:16" s="15" customFormat="1" ht="16.5" thickBot="1">
      <c r="A162" s="65"/>
    </row>
    <row r="163" spans="1:16" s="15" customFormat="1" ht="15.75" thickBot="1">
      <c r="A163" s="202" t="s">
        <v>27</v>
      </c>
      <c r="B163" s="192" t="s">
        <v>25</v>
      </c>
      <c r="C163" s="209" t="s">
        <v>72</v>
      </c>
      <c r="D163" s="211"/>
      <c r="E163" s="211"/>
      <c r="F163" s="210"/>
      <c r="G163" s="209" t="s">
        <v>103</v>
      </c>
      <c r="H163" s="211"/>
      <c r="I163" s="211"/>
      <c r="J163" s="210"/>
      <c r="K163" s="209" t="s">
        <v>48</v>
      </c>
      <c r="L163" s="210"/>
      <c r="M163" s="209" t="s">
        <v>49</v>
      </c>
      <c r="N163" s="211"/>
      <c r="O163" s="186" t="s">
        <v>104</v>
      </c>
      <c r="P163" s="187"/>
    </row>
    <row r="164" spans="1:16" s="15" customFormat="1" ht="15.75" thickBot="1">
      <c r="A164" s="228"/>
      <c r="B164" s="193"/>
      <c r="C164" s="209" t="s">
        <v>22</v>
      </c>
      <c r="D164" s="210"/>
      <c r="E164" s="209" t="s">
        <v>14</v>
      </c>
      <c r="F164" s="210"/>
      <c r="G164" s="209" t="s">
        <v>22</v>
      </c>
      <c r="H164" s="210"/>
      <c r="I164" s="209" t="s">
        <v>14</v>
      </c>
      <c r="J164" s="210"/>
      <c r="K164" s="231" t="s">
        <v>22</v>
      </c>
      <c r="L164" s="231" t="s">
        <v>14</v>
      </c>
      <c r="M164" s="231" t="s">
        <v>22</v>
      </c>
      <c r="N164" s="233" t="s">
        <v>14</v>
      </c>
      <c r="O164" s="188" t="s">
        <v>22</v>
      </c>
      <c r="P164" s="190" t="s">
        <v>14</v>
      </c>
    </row>
    <row r="165" spans="1:16" s="15" customFormat="1" ht="25.5" thickBot="1">
      <c r="A165" s="203"/>
      <c r="B165" s="216"/>
      <c r="C165" s="16" t="s">
        <v>102</v>
      </c>
      <c r="D165" s="16" t="s">
        <v>26</v>
      </c>
      <c r="E165" s="16" t="s">
        <v>102</v>
      </c>
      <c r="F165" s="16" t="s">
        <v>26</v>
      </c>
      <c r="G165" s="16" t="s">
        <v>102</v>
      </c>
      <c r="H165" s="16" t="s">
        <v>26</v>
      </c>
      <c r="I165" s="16" t="s">
        <v>102</v>
      </c>
      <c r="J165" s="16" t="s">
        <v>26</v>
      </c>
      <c r="K165" s="232"/>
      <c r="L165" s="232"/>
      <c r="M165" s="232"/>
      <c r="N165" s="234"/>
      <c r="O165" s="189"/>
      <c r="P165" s="191"/>
    </row>
    <row r="166" spans="1:16" s="15" customFormat="1" ht="15.75" thickBot="1">
      <c r="A166" s="20">
        <v>1</v>
      </c>
      <c r="B166" s="18">
        <v>2</v>
      </c>
      <c r="C166" s="18">
        <v>3</v>
      </c>
      <c r="D166" s="18">
        <v>4</v>
      </c>
      <c r="E166" s="18">
        <v>5</v>
      </c>
      <c r="F166" s="18">
        <v>6</v>
      </c>
      <c r="G166" s="18">
        <v>7</v>
      </c>
      <c r="H166" s="18">
        <v>8</v>
      </c>
      <c r="I166" s="18">
        <v>9</v>
      </c>
      <c r="J166" s="18">
        <v>10</v>
      </c>
      <c r="K166" s="18">
        <v>11</v>
      </c>
      <c r="L166" s="18">
        <v>12</v>
      </c>
      <c r="M166" s="18">
        <v>13</v>
      </c>
      <c r="N166" s="103">
        <v>14</v>
      </c>
      <c r="O166" s="104">
        <v>15</v>
      </c>
      <c r="P166" s="105">
        <v>16</v>
      </c>
    </row>
    <row r="167" spans="1:16" s="15" customFormat="1" ht="12.75" customHeight="1" thickBot="1">
      <c r="A167" s="45"/>
      <c r="B167" s="42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06"/>
      <c r="O167" s="107"/>
      <c r="P167" s="108"/>
    </row>
    <row r="168" spans="1:16" s="15" customFormat="1" ht="12.75" customHeight="1" thickBot="1">
      <c r="A168" s="109"/>
      <c r="B168" s="44" t="s">
        <v>79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06"/>
      <c r="O168" s="107"/>
      <c r="P168" s="108"/>
    </row>
    <row r="169" spans="1:16" s="15" customFormat="1" ht="36.75" thickBot="1">
      <c r="A169" s="109"/>
      <c r="B169" s="110" t="s">
        <v>105</v>
      </c>
      <c r="C169" s="18" t="s">
        <v>12</v>
      </c>
      <c r="D169" s="18" t="s">
        <v>12</v>
      </c>
      <c r="E169" s="19"/>
      <c r="F169" s="19"/>
      <c r="G169" s="18" t="s">
        <v>12</v>
      </c>
      <c r="H169" s="18" t="s">
        <v>12</v>
      </c>
      <c r="I169" s="19"/>
      <c r="J169" s="19"/>
      <c r="K169" s="18" t="s">
        <v>12</v>
      </c>
      <c r="L169" s="19"/>
      <c r="M169" s="18" t="s">
        <v>12</v>
      </c>
      <c r="N169" s="106"/>
      <c r="O169" s="111" t="s">
        <v>12</v>
      </c>
      <c r="P169" s="112"/>
    </row>
    <row r="170" spans="1:16" s="15" customFormat="1" ht="15.75">
      <c r="A170" s="54"/>
    </row>
    <row r="171" spans="1:16" ht="15.75" customHeight="1">
      <c r="A171" s="227" t="s">
        <v>158</v>
      </c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</row>
    <row r="172" spans="1:16" ht="18.75">
      <c r="A172" s="227" t="s">
        <v>159</v>
      </c>
      <c r="B172" s="227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227"/>
      <c r="O172" s="145"/>
      <c r="P172" s="145"/>
    </row>
    <row r="173" spans="1:16" ht="15.75" thickBot="1">
      <c r="B173" s="148" t="s">
        <v>160</v>
      </c>
    </row>
    <row r="174" spans="1:16" ht="15.75" customHeight="1" thickBot="1">
      <c r="A174" s="220" t="s">
        <v>27</v>
      </c>
      <c r="B174" s="220" t="s">
        <v>106</v>
      </c>
      <c r="C174" s="220" t="s">
        <v>28</v>
      </c>
      <c r="D174" s="224" t="s">
        <v>72</v>
      </c>
      <c r="E174" s="225"/>
      <c r="F174" s="226"/>
      <c r="G174" s="224" t="s">
        <v>161</v>
      </c>
      <c r="H174" s="225"/>
      <c r="I174" s="226"/>
      <c r="J174" s="224" t="s">
        <v>74</v>
      </c>
      <c r="K174" s="225"/>
      <c r="L174" s="226"/>
    </row>
    <row r="175" spans="1:16">
      <c r="A175" s="221"/>
      <c r="B175" s="221"/>
      <c r="C175" s="221"/>
      <c r="D175" s="149" t="s">
        <v>6</v>
      </c>
      <c r="E175" s="149" t="s">
        <v>23</v>
      </c>
      <c r="F175" s="149" t="s">
        <v>10</v>
      </c>
      <c r="G175" s="149" t="s">
        <v>6</v>
      </c>
      <c r="H175" s="149" t="s">
        <v>23</v>
      </c>
      <c r="I175" s="149" t="s">
        <v>10</v>
      </c>
      <c r="J175" s="149" t="s">
        <v>6</v>
      </c>
      <c r="K175" s="149" t="s">
        <v>23</v>
      </c>
      <c r="L175" s="149" t="s">
        <v>10</v>
      </c>
    </row>
    <row r="176" spans="1:16" ht="15.75" thickBot="1">
      <c r="A176" s="222"/>
      <c r="B176" s="222"/>
      <c r="C176" s="222"/>
      <c r="D176" s="150" t="s">
        <v>29</v>
      </c>
      <c r="E176" s="150" t="s">
        <v>7</v>
      </c>
      <c r="F176" s="150" t="s">
        <v>11</v>
      </c>
      <c r="G176" s="150" t="s">
        <v>29</v>
      </c>
      <c r="H176" s="150" t="s">
        <v>7</v>
      </c>
      <c r="I176" s="150" t="s">
        <v>16</v>
      </c>
      <c r="J176" s="150" t="s">
        <v>29</v>
      </c>
      <c r="K176" s="150" t="s">
        <v>7</v>
      </c>
      <c r="L176" s="150" t="s">
        <v>107</v>
      </c>
    </row>
    <row r="177" spans="1:16" ht="15.75" thickBot="1">
      <c r="A177" s="151">
        <v>1</v>
      </c>
      <c r="B177" s="152">
        <v>2</v>
      </c>
      <c r="C177" s="152">
        <v>3</v>
      </c>
      <c r="D177" s="152">
        <v>4</v>
      </c>
      <c r="E177" s="152">
        <v>5</v>
      </c>
      <c r="F177" s="152">
        <v>6</v>
      </c>
      <c r="G177" s="152">
        <v>7</v>
      </c>
      <c r="H177" s="152">
        <v>8</v>
      </c>
      <c r="I177" s="152">
        <v>9</v>
      </c>
      <c r="J177" s="152">
        <v>10</v>
      </c>
      <c r="K177" s="152">
        <v>11</v>
      </c>
      <c r="L177" s="152">
        <v>12</v>
      </c>
    </row>
    <row r="178" spans="1:16" ht="141" thickBot="1">
      <c r="A178" s="153">
        <v>1</v>
      </c>
      <c r="B178" s="154" t="s">
        <v>162</v>
      </c>
      <c r="C178" s="154" t="s">
        <v>163</v>
      </c>
      <c r="D178" s="182">
        <f>C108</f>
        <v>0</v>
      </c>
      <c r="E178" s="182"/>
      <c r="F178" s="182">
        <f>D178</f>
        <v>0</v>
      </c>
      <c r="G178" s="182">
        <f>G108</f>
        <v>40527</v>
      </c>
      <c r="H178" s="182"/>
      <c r="I178" s="182">
        <f>G178+H178</f>
        <v>40527</v>
      </c>
      <c r="J178" s="182">
        <f>K108</f>
        <v>41724</v>
      </c>
      <c r="K178" s="182"/>
      <c r="L178" s="182">
        <f>J178+K178</f>
        <v>41724</v>
      </c>
    </row>
    <row r="179" spans="1:16" ht="18" customHeight="1" thickBot="1">
      <c r="A179" s="155"/>
      <c r="B179" s="154" t="s">
        <v>79</v>
      </c>
      <c r="C179" s="154"/>
      <c r="D179" s="182">
        <f>D178</f>
        <v>0</v>
      </c>
      <c r="E179" s="182">
        <f t="shared" ref="E179:L179" si="7">E178</f>
        <v>0</v>
      </c>
      <c r="F179" s="182">
        <f t="shared" si="7"/>
        <v>0</v>
      </c>
      <c r="G179" s="182">
        <f t="shared" si="7"/>
        <v>40527</v>
      </c>
      <c r="H179" s="182">
        <f t="shared" si="7"/>
        <v>0</v>
      </c>
      <c r="I179" s="182">
        <f t="shared" si="7"/>
        <v>40527</v>
      </c>
      <c r="J179" s="182">
        <f t="shared" si="7"/>
        <v>41724</v>
      </c>
      <c r="K179" s="182">
        <f t="shared" si="7"/>
        <v>0</v>
      </c>
      <c r="L179" s="182">
        <f t="shared" si="7"/>
        <v>41724</v>
      </c>
    </row>
    <row r="180" spans="1:16" ht="5.25" customHeight="1">
      <c r="A180" s="156"/>
    </row>
    <row r="181" spans="1:16" ht="18.75">
      <c r="A181" s="227" t="s">
        <v>164</v>
      </c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</row>
    <row r="182" spans="1:16" ht="12" customHeight="1" thickBot="1">
      <c r="B182" s="148" t="s">
        <v>84</v>
      </c>
    </row>
    <row r="183" spans="1:16" ht="15.75" thickBot="1">
      <c r="A183" s="217" t="s">
        <v>27</v>
      </c>
      <c r="B183" s="220" t="s">
        <v>106</v>
      </c>
      <c r="C183" s="217" t="s">
        <v>28</v>
      </c>
      <c r="D183" s="224" t="s">
        <v>46</v>
      </c>
      <c r="E183" s="225"/>
      <c r="F183" s="226"/>
      <c r="G183" s="224" t="s">
        <v>80</v>
      </c>
      <c r="H183" s="225"/>
      <c r="I183" s="226"/>
    </row>
    <row r="184" spans="1:16">
      <c r="A184" s="218"/>
      <c r="B184" s="221"/>
      <c r="C184" s="218"/>
      <c r="D184" s="149" t="s">
        <v>6</v>
      </c>
      <c r="E184" s="149" t="s">
        <v>23</v>
      </c>
      <c r="F184" s="149" t="s">
        <v>10</v>
      </c>
      <c r="G184" s="149" t="s">
        <v>6</v>
      </c>
      <c r="H184" s="149" t="s">
        <v>23</v>
      </c>
      <c r="I184" s="149" t="s">
        <v>10</v>
      </c>
    </row>
    <row r="185" spans="1:16" ht="15.75" thickBot="1">
      <c r="A185" s="219"/>
      <c r="B185" s="222"/>
      <c r="C185" s="219"/>
      <c r="D185" s="150" t="s">
        <v>29</v>
      </c>
      <c r="E185" s="150" t="s">
        <v>7</v>
      </c>
      <c r="F185" s="150" t="s">
        <v>11</v>
      </c>
      <c r="G185" s="150" t="s">
        <v>29</v>
      </c>
      <c r="H185" s="150" t="s">
        <v>7</v>
      </c>
      <c r="I185" s="150" t="s">
        <v>16</v>
      </c>
    </row>
    <row r="186" spans="1:16" ht="15.75" thickBot="1">
      <c r="A186" s="157">
        <v>1</v>
      </c>
      <c r="B186" s="158">
        <v>2</v>
      </c>
      <c r="C186" s="158">
        <v>3</v>
      </c>
      <c r="D186" s="152">
        <v>4</v>
      </c>
      <c r="E186" s="152">
        <v>5</v>
      </c>
      <c r="F186" s="152">
        <v>6</v>
      </c>
      <c r="G186" s="152">
        <v>7</v>
      </c>
      <c r="H186" s="152">
        <v>8</v>
      </c>
      <c r="I186" s="152">
        <v>9</v>
      </c>
    </row>
    <row r="187" spans="1:16" ht="117.75" customHeight="1" thickBot="1">
      <c r="A187" s="159">
        <v>1</v>
      </c>
      <c r="B187" s="154" t="s">
        <v>162</v>
      </c>
      <c r="C187" s="154" t="s">
        <v>163</v>
      </c>
      <c r="D187" s="182">
        <f>C118</f>
        <v>44060.544000000002</v>
      </c>
      <c r="E187" s="182"/>
      <c r="F187" s="182">
        <f>D187+E187</f>
        <v>44060.544000000002</v>
      </c>
      <c r="G187" s="182"/>
      <c r="H187" s="182"/>
      <c r="I187" s="182">
        <f>G187+H187</f>
        <v>0</v>
      </c>
    </row>
    <row r="188" spans="1:16" ht="39" customHeight="1" thickBot="1">
      <c r="A188" s="159">
        <v>2</v>
      </c>
      <c r="B188" s="154" t="s">
        <v>165</v>
      </c>
      <c r="C188" s="154"/>
      <c r="D188" s="182"/>
      <c r="E188" s="182"/>
      <c r="F188" s="182">
        <f>D188+E188</f>
        <v>0</v>
      </c>
      <c r="G188" s="182">
        <f>G118</f>
        <v>46263.571200000006</v>
      </c>
      <c r="H188" s="182"/>
      <c r="I188" s="182">
        <f t="shared" ref="I188:I189" si="8">G188+H188</f>
        <v>46263.571200000006</v>
      </c>
    </row>
    <row r="189" spans="1:16" ht="15.75" customHeight="1" thickBot="1">
      <c r="A189" s="159"/>
      <c r="B189" s="160" t="s">
        <v>79</v>
      </c>
      <c r="C189" s="160"/>
      <c r="D189" s="182">
        <f>D187+D188</f>
        <v>44060.544000000002</v>
      </c>
      <c r="E189" s="182">
        <f t="shared" ref="E189:H189" si="9">E187+E188</f>
        <v>0</v>
      </c>
      <c r="F189" s="182">
        <f t="shared" si="9"/>
        <v>44060.544000000002</v>
      </c>
      <c r="G189" s="182">
        <f t="shared" si="9"/>
        <v>46263.571200000006</v>
      </c>
      <c r="H189" s="182">
        <f t="shared" si="9"/>
        <v>0</v>
      </c>
      <c r="I189" s="182">
        <f t="shared" si="8"/>
        <v>46263.571200000006</v>
      </c>
    </row>
    <row r="190" spans="1:16" s="15" customFormat="1">
      <c r="A190" s="114"/>
      <c r="B190" s="48"/>
      <c r="C190" s="114"/>
      <c r="D190" s="114"/>
      <c r="E190" s="114"/>
      <c r="F190" s="114"/>
      <c r="G190" s="114"/>
      <c r="H190" s="114"/>
      <c r="I190" s="115"/>
    </row>
    <row r="191" spans="1:16" ht="18.75">
      <c r="A191" s="206" t="s">
        <v>137</v>
      </c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15"/>
      <c r="P191" s="15"/>
    </row>
    <row r="192" spans="1:16" ht="1.5" customHeight="1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15"/>
      <c r="P192" s="15"/>
    </row>
    <row r="193" spans="1:16" ht="15.75" thickBot="1">
      <c r="A193" s="15"/>
      <c r="B193" s="5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53" t="s">
        <v>84</v>
      </c>
      <c r="N193" s="15"/>
      <c r="O193" s="15"/>
      <c r="P193" s="15"/>
    </row>
    <row r="194" spans="1:16" ht="22.5" customHeight="1" thickBot="1">
      <c r="A194" s="198" t="s">
        <v>108</v>
      </c>
      <c r="B194" s="200" t="s">
        <v>109</v>
      </c>
      <c r="C194" s="202" t="s">
        <v>110</v>
      </c>
      <c r="D194" s="204" t="s">
        <v>72</v>
      </c>
      <c r="E194" s="205"/>
      <c r="F194" s="204" t="s">
        <v>73</v>
      </c>
      <c r="G194" s="205"/>
      <c r="H194" s="204" t="s">
        <v>74</v>
      </c>
      <c r="I194" s="205"/>
      <c r="J194" s="204" t="s">
        <v>46</v>
      </c>
      <c r="K194" s="205"/>
      <c r="L194" s="204" t="s">
        <v>80</v>
      </c>
      <c r="M194" s="205"/>
      <c r="N194" s="15"/>
      <c r="O194" s="15"/>
      <c r="P194" s="15"/>
    </row>
    <row r="195" spans="1:16" ht="129" thickBot="1">
      <c r="A195" s="199"/>
      <c r="B195" s="201"/>
      <c r="C195" s="203"/>
      <c r="D195" s="113" t="s">
        <v>111</v>
      </c>
      <c r="E195" s="113" t="s">
        <v>112</v>
      </c>
      <c r="F195" s="113" t="s">
        <v>111</v>
      </c>
      <c r="G195" s="113" t="s">
        <v>112</v>
      </c>
      <c r="H195" s="113" t="s">
        <v>111</v>
      </c>
      <c r="I195" s="113" t="s">
        <v>112</v>
      </c>
      <c r="J195" s="113" t="s">
        <v>111</v>
      </c>
      <c r="K195" s="113" t="s">
        <v>112</v>
      </c>
      <c r="L195" s="113" t="s">
        <v>111</v>
      </c>
      <c r="M195" s="113" t="s">
        <v>112</v>
      </c>
      <c r="N195" s="15"/>
      <c r="O195" s="15"/>
      <c r="P195" s="15"/>
    </row>
    <row r="196" spans="1:16" ht="15.75" thickBot="1">
      <c r="A196" s="116">
        <v>1</v>
      </c>
      <c r="B196" s="117">
        <v>2</v>
      </c>
      <c r="C196" s="117">
        <v>3</v>
      </c>
      <c r="D196" s="117">
        <v>4</v>
      </c>
      <c r="E196" s="117">
        <v>5</v>
      </c>
      <c r="F196" s="117">
        <v>6</v>
      </c>
      <c r="G196" s="117">
        <v>7</v>
      </c>
      <c r="H196" s="117">
        <v>8</v>
      </c>
      <c r="I196" s="117">
        <v>9</v>
      </c>
      <c r="J196" s="117">
        <v>10</v>
      </c>
      <c r="K196" s="117">
        <v>11</v>
      </c>
      <c r="L196" s="117">
        <v>12</v>
      </c>
      <c r="M196" s="117">
        <v>13</v>
      </c>
      <c r="N196" s="15"/>
      <c r="O196" s="15"/>
      <c r="P196" s="15"/>
    </row>
    <row r="197" spans="1:16" ht="9.75" customHeight="1" thickBot="1">
      <c r="A197" s="118"/>
      <c r="B197" s="119"/>
      <c r="C197" s="120"/>
      <c r="D197" s="120"/>
      <c r="E197" s="119"/>
      <c r="F197" s="120"/>
      <c r="G197" s="120"/>
      <c r="H197" s="120"/>
      <c r="I197" s="120"/>
      <c r="J197" s="120"/>
      <c r="K197" s="120"/>
      <c r="L197" s="120"/>
      <c r="M197" s="120"/>
      <c r="N197" s="15"/>
      <c r="O197" s="15"/>
      <c r="P197" s="15"/>
    </row>
    <row r="198" spans="1:16" ht="11.25" customHeight="1" thickBot="1">
      <c r="A198" s="118"/>
      <c r="B198" s="119"/>
      <c r="C198" s="120"/>
      <c r="D198" s="120"/>
      <c r="E198" s="119"/>
      <c r="F198" s="120"/>
      <c r="G198" s="120"/>
      <c r="H198" s="120"/>
      <c r="I198" s="120"/>
      <c r="J198" s="120"/>
      <c r="K198" s="120"/>
      <c r="L198" s="120"/>
      <c r="M198" s="120"/>
      <c r="N198" s="15"/>
      <c r="O198" s="15"/>
      <c r="P198" s="15"/>
    </row>
    <row r="199" spans="1:16" ht="8.25" customHeight="1">
      <c r="A199" s="121"/>
      <c r="B199" s="122"/>
      <c r="C199" s="121"/>
      <c r="D199" s="121"/>
      <c r="E199" s="122"/>
      <c r="F199" s="121"/>
      <c r="G199" s="121"/>
      <c r="H199" s="121"/>
      <c r="I199" s="121"/>
      <c r="J199" s="121"/>
      <c r="K199" s="121"/>
      <c r="L199" s="121"/>
      <c r="M199" s="121"/>
      <c r="N199" s="15"/>
      <c r="O199" s="15"/>
      <c r="P199" s="15"/>
    </row>
    <row r="200" spans="1:16" s="15" customFormat="1" ht="18.75">
      <c r="A200" s="206" t="s">
        <v>113</v>
      </c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</row>
    <row r="201" spans="1:16" s="15" customFormat="1" ht="18.75">
      <c r="A201" s="206" t="s">
        <v>114</v>
      </c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</row>
    <row r="202" spans="1:16" s="15" customFormat="1" ht="35.25" customHeight="1">
      <c r="A202" s="197" t="s">
        <v>135</v>
      </c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</row>
    <row r="203" spans="1:16" s="15" customFormat="1" ht="18.75">
      <c r="A203" s="206" t="s">
        <v>115</v>
      </c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</row>
    <row r="204" spans="1:16" s="15" customFormat="1" ht="15.75">
      <c r="A204" s="54"/>
    </row>
    <row r="205" spans="1:16" s="15" customFormat="1" ht="18.75">
      <c r="A205" s="206" t="s">
        <v>116</v>
      </c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</row>
    <row r="206" spans="1:16" s="15" customFormat="1" ht="15.75" thickBot="1">
      <c r="B206" s="55"/>
      <c r="K206" s="53" t="s">
        <v>84</v>
      </c>
    </row>
    <row r="207" spans="1:16" s="15" customFormat="1" ht="47.25" customHeight="1" thickBot="1">
      <c r="A207" s="223"/>
      <c r="B207" s="202" t="s">
        <v>117</v>
      </c>
      <c r="C207" s="192" t="s">
        <v>5</v>
      </c>
      <c r="D207" s="192" t="s">
        <v>30</v>
      </c>
      <c r="E207" s="192" t="s">
        <v>31</v>
      </c>
      <c r="F207" s="192" t="s">
        <v>118</v>
      </c>
      <c r="G207" s="192" t="s">
        <v>119</v>
      </c>
      <c r="H207" s="17" t="s">
        <v>32</v>
      </c>
      <c r="I207" s="209" t="s">
        <v>33</v>
      </c>
      <c r="J207" s="210"/>
      <c r="K207" s="192" t="s">
        <v>120</v>
      </c>
    </row>
    <row r="208" spans="1:16" s="15" customFormat="1" ht="42" customHeight="1" thickBot="1">
      <c r="A208" s="223"/>
      <c r="B208" s="203"/>
      <c r="C208" s="216"/>
      <c r="D208" s="216"/>
      <c r="E208" s="216"/>
      <c r="F208" s="216"/>
      <c r="G208" s="216"/>
      <c r="H208" s="16" t="s">
        <v>121</v>
      </c>
      <c r="I208" s="123" t="s">
        <v>34</v>
      </c>
      <c r="J208" s="123" t="s">
        <v>35</v>
      </c>
      <c r="K208" s="216"/>
    </row>
    <row r="209" spans="1:14" s="15" customFormat="1" ht="18.75" customHeight="1" thickBot="1">
      <c r="A209" s="39"/>
      <c r="B209" s="17">
        <v>2</v>
      </c>
      <c r="C209" s="32">
        <v>3</v>
      </c>
      <c r="D209" s="32">
        <v>4</v>
      </c>
      <c r="E209" s="32">
        <v>5</v>
      </c>
      <c r="F209" s="32">
        <v>6</v>
      </c>
      <c r="G209" s="16">
        <v>7</v>
      </c>
      <c r="H209" s="16">
        <v>8</v>
      </c>
      <c r="I209" s="32">
        <v>9</v>
      </c>
      <c r="J209" s="32">
        <v>10</v>
      </c>
      <c r="K209" s="32">
        <v>11</v>
      </c>
    </row>
    <row r="210" spans="1:14" s="15" customFormat="1" ht="25.5" customHeight="1" thickBot="1">
      <c r="A210" s="139"/>
      <c r="B210" s="31">
        <v>2730</v>
      </c>
      <c r="C210" s="124" t="s">
        <v>55</v>
      </c>
      <c r="D210" s="57"/>
      <c r="E210" s="57"/>
      <c r="F210" s="57"/>
      <c r="G210" s="57"/>
      <c r="H210" s="57"/>
      <c r="I210" s="57"/>
      <c r="J210" s="57"/>
      <c r="K210" s="57"/>
    </row>
    <row r="211" spans="1:14" s="15" customFormat="1" ht="25.5" customHeight="1" thickBot="1">
      <c r="A211" s="43"/>
      <c r="B211" s="31">
        <v>2240</v>
      </c>
      <c r="C211" s="106" t="s">
        <v>56</v>
      </c>
      <c r="D211" s="130"/>
      <c r="E211" s="130"/>
      <c r="F211" s="130"/>
      <c r="G211" s="130"/>
      <c r="H211" s="130"/>
      <c r="I211" s="130"/>
      <c r="J211" s="130"/>
      <c r="K211" s="130"/>
    </row>
    <row r="212" spans="1:14" s="15" customFormat="1" ht="10.5" customHeight="1" thickBot="1">
      <c r="A212" s="48"/>
      <c r="B212" s="31"/>
      <c r="C212" s="44" t="s">
        <v>79</v>
      </c>
      <c r="D212" s="18"/>
      <c r="E212" s="18"/>
      <c r="F212" s="18"/>
      <c r="G212" s="18"/>
      <c r="H212" s="18"/>
      <c r="I212" s="18"/>
      <c r="J212" s="18"/>
      <c r="K212" s="18"/>
    </row>
    <row r="213" spans="1:14" s="15" customFormat="1" ht="21.75" customHeight="1">
      <c r="A213" s="86"/>
    </row>
    <row r="214" spans="1:14" s="15" customFormat="1" ht="21.75" customHeight="1">
      <c r="A214" s="206" t="s">
        <v>122</v>
      </c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</row>
    <row r="215" spans="1:14" s="15" customFormat="1" ht="10.5" customHeight="1" thickBot="1">
      <c r="B215" s="55"/>
      <c r="M215" s="53" t="s">
        <v>84</v>
      </c>
    </row>
    <row r="216" spans="1:14" s="15" customFormat="1" ht="15.75" thickBot="1">
      <c r="A216" s="223"/>
      <c r="B216" s="192" t="s">
        <v>117</v>
      </c>
      <c r="C216" s="192" t="s">
        <v>5</v>
      </c>
      <c r="D216" s="209" t="s">
        <v>47</v>
      </c>
      <c r="E216" s="211"/>
      <c r="F216" s="211"/>
      <c r="G216" s="211"/>
      <c r="H216" s="210"/>
      <c r="I216" s="209" t="s">
        <v>48</v>
      </c>
      <c r="J216" s="211"/>
      <c r="K216" s="211"/>
      <c r="L216" s="211"/>
      <c r="M216" s="210"/>
    </row>
    <row r="217" spans="1:14" s="15" customFormat="1" ht="49.5" customHeight="1" thickBot="1">
      <c r="A217" s="223"/>
      <c r="B217" s="193"/>
      <c r="C217" s="193"/>
      <c r="D217" s="192" t="s">
        <v>36</v>
      </c>
      <c r="E217" s="192" t="s">
        <v>123</v>
      </c>
      <c r="F217" s="209" t="s">
        <v>37</v>
      </c>
      <c r="G217" s="210"/>
      <c r="H217" s="21" t="s">
        <v>124</v>
      </c>
      <c r="I217" s="192" t="s">
        <v>38</v>
      </c>
      <c r="J217" s="21" t="s">
        <v>125</v>
      </c>
      <c r="K217" s="209" t="s">
        <v>37</v>
      </c>
      <c r="L217" s="210"/>
      <c r="M217" s="21" t="s">
        <v>39</v>
      </c>
    </row>
    <row r="218" spans="1:14" s="15" customFormat="1" ht="25.5" thickBot="1">
      <c r="A218" s="223"/>
      <c r="B218" s="216"/>
      <c r="C218" s="216"/>
      <c r="D218" s="216"/>
      <c r="E218" s="216"/>
      <c r="F218" s="123" t="s">
        <v>34</v>
      </c>
      <c r="G218" s="123" t="s">
        <v>35</v>
      </c>
      <c r="H218" s="21" t="s">
        <v>126</v>
      </c>
      <c r="I218" s="216"/>
      <c r="J218" s="16" t="s">
        <v>127</v>
      </c>
      <c r="K218" s="16" t="s">
        <v>34</v>
      </c>
      <c r="L218" s="16" t="s">
        <v>35</v>
      </c>
      <c r="M218" s="21" t="s">
        <v>128</v>
      </c>
    </row>
    <row r="219" spans="1:14" s="15" customFormat="1">
      <c r="A219" s="39"/>
      <c r="B219" s="137">
        <v>1</v>
      </c>
      <c r="C219" s="140">
        <v>2</v>
      </c>
      <c r="D219" s="140">
        <v>3</v>
      </c>
      <c r="E219" s="140">
        <v>4</v>
      </c>
      <c r="F219" s="140">
        <v>5</v>
      </c>
      <c r="G219" s="140">
        <v>6</v>
      </c>
      <c r="H219" s="140">
        <v>7</v>
      </c>
      <c r="I219" s="140">
        <v>8</v>
      </c>
      <c r="J219" s="21">
        <v>9</v>
      </c>
      <c r="K219" s="21">
        <v>10</v>
      </c>
      <c r="L219" s="57">
        <v>11</v>
      </c>
      <c r="M219" s="163">
        <v>12</v>
      </c>
    </row>
    <row r="220" spans="1:14" s="15" customFormat="1" ht="24">
      <c r="A220" s="236"/>
      <c r="B220" s="129">
        <v>2240</v>
      </c>
      <c r="C220" s="128" t="s">
        <v>56</v>
      </c>
      <c r="D220" s="183">
        <v>329.79</v>
      </c>
      <c r="E220" s="183"/>
      <c r="F220" s="183"/>
      <c r="G220" s="183"/>
      <c r="H220" s="183">
        <f>D220</f>
        <v>329.79</v>
      </c>
      <c r="I220" s="183">
        <f>L67</f>
        <v>350</v>
      </c>
      <c r="J220" s="184"/>
      <c r="K220" s="184"/>
      <c r="L220" s="184"/>
      <c r="M220" s="183">
        <f>I220</f>
        <v>350</v>
      </c>
    </row>
    <row r="221" spans="1:14" s="15" customFormat="1" ht="24.75">
      <c r="A221" s="236"/>
      <c r="B221" s="129">
        <v>2730</v>
      </c>
      <c r="C221" s="126" t="s">
        <v>55</v>
      </c>
      <c r="D221" s="185">
        <v>40197.21</v>
      </c>
      <c r="E221" s="185"/>
      <c r="F221" s="185"/>
      <c r="G221" s="185"/>
      <c r="H221" s="183">
        <f t="shared" ref="H221" si="10">D221</f>
        <v>40197.21</v>
      </c>
      <c r="I221" s="185">
        <f>L66</f>
        <v>41374</v>
      </c>
      <c r="J221" s="185"/>
      <c r="K221" s="185"/>
      <c r="L221" s="185"/>
      <c r="M221" s="185">
        <f>I221</f>
        <v>41374</v>
      </c>
    </row>
    <row r="222" spans="1:14" s="15" customFormat="1" ht="15.75" thickBot="1">
      <c r="A222" s="48"/>
      <c r="B222" s="138"/>
      <c r="C222" s="20" t="s">
        <v>79</v>
      </c>
      <c r="D222" s="170">
        <f>D220+D221</f>
        <v>40527</v>
      </c>
      <c r="E222" s="170">
        <f t="shared" ref="E222:M222" si="11">E220+E221</f>
        <v>0</v>
      </c>
      <c r="F222" s="170">
        <f t="shared" si="11"/>
        <v>0</v>
      </c>
      <c r="G222" s="170">
        <f t="shared" si="11"/>
        <v>0</v>
      </c>
      <c r="H222" s="170">
        <f t="shared" si="11"/>
        <v>40527</v>
      </c>
      <c r="I222" s="170">
        <f t="shared" si="11"/>
        <v>41724</v>
      </c>
      <c r="J222" s="170">
        <f t="shared" si="11"/>
        <v>0</v>
      </c>
      <c r="K222" s="170">
        <f t="shared" si="11"/>
        <v>0</v>
      </c>
      <c r="L222" s="170">
        <f t="shared" si="11"/>
        <v>0</v>
      </c>
      <c r="M222" s="170">
        <f t="shared" si="11"/>
        <v>41724</v>
      </c>
    </row>
    <row r="223" spans="1:14" s="15" customFormat="1"/>
    <row r="224" spans="1:14" s="15" customFormat="1"/>
    <row r="225" spans="1:15" s="15" customFormat="1" ht="18.75">
      <c r="A225" s="206" t="s">
        <v>129</v>
      </c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</row>
    <row r="226" spans="1:15" s="15" customFormat="1" ht="15.75" thickBot="1">
      <c r="B226" s="55"/>
      <c r="J226" s="53" t="s">
        <v>84</v>
      </c>
    </row>
    <row r="227" spans="1:15" s="15" customFormat="1" ht="34.5" customHeight="1">
      <c r="A227" s="223"/>
      <c r="B227" s="192" t="s">
        <v>117</v>
      </c>
      <c r="C227" s="192" t="s">
        <v>5</v>
      </c>
      <c r="D227" s="192" t="s">
        <v>30</v>
      </c>
      <c r="E227" s="192" t="s">
        <v>31</v>
      </c>
      <c r="F227" s="192" t="s">
        <v>130</v>
      </c>
      <c r="G227" s="30" t="s">
        <v>40</v>
      </c>
      <c r="H227" s="123" t="s">
        <v>41</v>
      </c>
      <c r="I227" s="192" t="s">
        <v>42</v>
      </c>
      <c r="J227" s="192" t="s">
        <v>43</v>
      </c>
    </row>
    <row r="228" spans="1:15" s="15" customFormat="1" ht="25.5" thickBot="1">
      <c r="A228" s="223"/>
      <c r="B228" s="216"/>
      <c r="C228" s="216"/>
      <c r="D228" s="216"/>
      <c r="E228" s="216"/>
      <c r="F228" s="216"/>
      <c r="G228" s="33" t="s">
        <v>63</v>
      </c>
      <c r="H228" s="21" t="s">
        <v>131</v>
      </c>
      <c r="I228" s="216"/>
      <c r="J228" s="235"/>
    </row>
    <row r="229" spans="1:15" s="15" customFormat="1" ht="15.75" thickBot="1">
      <c r="A229" s="39"/>
      <c r="B229" s="17">
        <v>1</v>
      </c>
      <c r="C229" s="32">
        <v>2</v>
      </c>
      <c r="D229" s="32">
        <v>3</v>
      </c>
      <c r="E229" s="32">
        <v>4</v>
      </c>
      <c r="F229" s="32">
        <v>5</v>
      </c>
      <c r="G229" s="32">
        <v>6</v>
      </c>
      <c r="H229" s="32">
        <v>7</v>
      </c>
      <c r="I229" s="16">
        <v>8</v>
      </c>
      <c r="J229" s="16">
        <v>9</v>
      </c>
    </row>
    <row r="230" spans="1:15" s="15" customFormat="1" ht="24.75">
      <c r="A230" s="115"/>
      <c r="B230" s="33">
        <v>2730</v>
      </c>
      <c r="C230" s="125" t="s">
        <v>55</v>
      </c>
      <c r="D230" s="57"/>
      <c r="E230" s="57"/>
      <c r="F230" s="57"/>
      <c r="G230" s="57"/>
      <c r="H230" s="57"/>
      <c r="I230" s="57"/>
      <c r="J230" s="57"/>
    </row>
    <row r="231" spans="1:15" s="15" customFormat="1" ht="24.75" thickBot="1">
      <c r="A231" s="115"/>
      <c r="B231" s="127">
        <v>2240</v>
      </c>
      <c r="C231" s="128" t="s">
        <v>56</v>
      </c>
      <c r="D231" s="130"/>
      <c r="E231" s="130"/>
      <c r="F231" s="130"/>
      <c r="G231" s="130"/>
      <c r="H231" s="130"/>
      <c r="I231" s="130"/>
      <c r="J231" s="105"/>
    </row>
    <row r="232" spans="1:15" s="15" customFormat="1" ht="15.75" thickBot="1">
      <c r="A232" s="48"/>
      <c r="B232" s="31"/>
      <c r="C232" s="44" t="s">
        <v>79</v>
      </c>
      <c r="D232" s="18"/>
      <c r="E232" s="18"/>
      <c r="F232" s="18"/>
      <c r="G232" s="18"/>
      <c r="H232" s="18"/>
      <c r="I232" s="18"/>
      <c r="J232" s="18"/>
    </row>
    <row r="233" spans="1:15" s="15" customFormat="1" ht="14.25" customHeight="1">
      <c r="A233" s="86"/>
    </row>
    <row r="234" spans="1:15" s="15" customFormat="1" ht="15.75" hidden="1">
      <c r="A234" s="54"/>
    </row>
    <row r="235" spans="1:15" s="15" customFormat="1" ht="18.75">
      <c r="A235" s="206" t="s">
        <v>132</v>
      </c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</row>
    <row r="236" spans="1:15" s="15" customFormat="1" ht="29.25" customHeight="1">
      <c r="A236" s="243" t="s">
        <v>67</v>
      </c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</row>
    <row r="237" spans="1:15" s="15" customFormat="1" ht="48.75" customHeight="1">
      <c r="A237" s="244" t="s">
        <v>133</v>
      </c>
      <c r="B237" s="244"/>
      <c r="C237" s="244"/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</row>
    <row r="238" spans="1:15" s="15" customFormat="1" ht="21" customHeight="1">
      <c r="A238" s="131" t="s">
        <v>68</v>
      </c>
      <c r="B238" s="131"/>
      <c r="C238" s="131"/>
    </row>
    <row r="239" spans="1:15" s="15" customFormat="1" ht="48.75" hidden="1" customHeight="1">
      <c r="A239" s="54"/>
    </row>
    <row r="240" spans="1:15" s="15" customFormat="1" ht="14.25" customHeight="1">
      <c r="A240" s="132"/>
    </row>
    <row r="241" spans="1:14" s="15" customFormat="1" hidden="1">
      <c r="A241" s="132" t="s">
        <v>18</v>
      </c>
    </row>
    <row r="242" spans="1:14" s="15" customFormat="1" ht="18.75">
      <c r="A242" s="206" t="s">
        <v>134</v>
      </c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</row>
    <row r="243" spans="1:14" s="15" customFormat="1" ht="15.75">
      <c r="A243" s="133"/>
      <c r="B243" s="134"/>
      <c r="C243" s="134"/>
      <c r="F243" s="238" t="s">
        <v>44</v>
      </c>
      <c r="G243" s="238"/>
      <c r="J243" s="239" t="s">
        <v>45</v>
      </c>
      <c r="K243" s="239"/>
    </row>
    <row r="244" spans="1:14" s="15" customFormat="1" ht="16.5" customHeight="1">
      <c r="A244" s="241"/>
      <c r="B244" s="242"/>
      <c r="C244" s="242"/>
    </row>
    <row r="245" spans="1:14" s="15" customFormat="1" ht="6" customHeight="1">
      <c r="A245" s="241"/>
      <c r="B245" s="242"/>
      <c r="C245" s="242"/>
    </row>
    <row r="246" spans="1:14" s="15" customFormat="1" ht="18.75" customHeight="1">
      <c r="A246" s="237" t="s">
        <v>50</v>
      </c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</row>
    <row r="247" spans="1:14" s="15" customFormat="1" ht="15.75">
      <c r="A247" s="133"/>
      <c r="B247" s="135"/>
      <c r="C247" s="135"/>
      <c r="F247" s="238" t="s">
        <v>44</v>
      </c>
      <c r="G247" s="238"/>
      <c r="J247" s="240" t="s">
        <v>45</v>
      </c>
      <c r="K247" s="240"/>
    </row>
    <row r="248" spans="1:14" s="15" customFormat="1">
      <c r="A248" s="15" t="s">
        <v>136</v>
      </c>
    </row>
    <row r="249" spans="1:14" ht="18">
      <c r="A249" s="10"/>
    </row>
    <row r="250" spans="1:14">
      <c r="A250" s="11"/>
    </row>
    <row r="251" spans="1:14" ht="18">
      <c r="A251" s="10"/>
    </row>
    <row r="252" spans="1:14" ht="18.75">
      <c r="A252" s="227"/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</row>
    <row r="253" spans="1:14" ht="18">
      <c r="A253" s="10"/>
      <c r="F253" s="278"/>
      <c r="G253" s="278"/>
      <c r="J253" s="278"/>
      <c r="K253" s="278"/>
    </row>
    <row r="254" spans="1:14" ht="18">
      <c r="A254" s="10"/>
    </row>
    <row r="255" spans="1:14">
      <c r="A255" s="12"/>
    </row>
  </sheetData>
  <mergeCells count="236">
    <mergeCell ref="A121:L121"/>
    <mergeCell ref="A122:N122"/>
    <mergeCell ref="B124:B125"/>
    <mergeCell ref="C124:C125"/>
    <mergeCell ref="D124:D125"/>
    <mergeCell ref="A136:N136"/>
    <mergeCell ref="E124:G124"/>
    <mergeCell ref="H124:J124"/>
    <mergeCell ref="K124:M124"/>
    <mergeCell ref="A127:A134"/>
    <mergeCell ref="I83:I84"/>
    <mergeCell ref="J83:J84"/>
    <mergeCell ref="D115:D116"/>
    <mergeCell ref="E115:E116"/>
    <mergeCell ref="H115:H116"/>
    <mergeCell ref="I115:I116"/>
    <mergeCell ref="A104:A106"/>
    <mergeCell ref="B104:B106"/>
    <mergeCell ref="C104:F104"/>
    <mergeCell ref="G104:J104"/>
    <mergeCell ref="A102:N102"/>
    <mergeCell ref="A114:A116"/>
    <mergeCell ref="B114:B116"/>
    <mergeCell ref="C114:F114"/>
    <mergeCell ref="G114:J114"/>
    <mergeCell ref="K104:N104"/>
    <mergeCell ref="M105:M106"/>
    <mergeCell ref="A112:N112"/>
    <mergeCell ref="E105:E106"/>
    <mergeCell ref="A252:L252"/>
    <mergeCell ref="F253:G253"/>
    <mergeCell ref="J253:K253"/>
    <mergeCell ref="A70:O70"/>
    <mergeCell ref="A80:N80"/>
    <mergeCell ref="C92:C94"/>
    <mergeCell ref="D92:G92"/>
    <mergeCell ref="H92:K92"/>
    <mergeCell ref="E93:E94"/>
    <mergeCell ref="F93:F94"/>
    <mergeCell ref="I93:I94"/>
    <mergeCell ref="J93:J94"/>
    <mergeCell ref="A90:N90"/>
    <mergeCell ref="A92:A94"/>
    <mergeCell ref="B92:B94"/>
    <mergeCell ref="A124:A125"/>
    <mergeCell ref="A101:N101"/>
    <mergeCell ref="A82:A84"/>
    <mergeCell ref="B82:B84"/>
    <mergeCell ref="C82:C84"/>
    <mergeCell ref="D82:G82"/>
    <mergeCell ref="H82:K82"/>
    <mergeCell ref="E83:E84"/>
    <mergeCell ref="F83:F84"/>
    <mergeCell ref="A15:G15"/>
    <mergeCell ref="H15:N15"/>
    <mergeCell ref="E63:E64"/>
    <mergeCell ref="A47:A49"/>
    <mergeCell ref="A71:A73"/>
    <mergeCell ref="B71:B73"/>
    <mergeCell ref="C71:C73"/>
    <mergeCell ref="D71:G71"/>
    <mergeCell ref="H71:K71"/>
    <mergeCell ref="L71:O71"/>
    <mergeCell ref="E72:E73"/>
    <mergeCell ref="F72:F73"/>
    <mergeCell ref="I72:I73"/>
    <mergeCell ref="J72:J73"/>
    <mergeCell ref="M72:M73"/>
    <mergeCell ref="N72:N73"/>
    <mergeCell ref="B47:B49"/>
    <mergeCell ref="C47:C49"/>
    <mergeCell ref="D47:G47"/>
    <mergeCell ref="H47:K47"/>
    <mergeCell ref="E48:E49"/>
    <mergeCell ref="C62:C64"/>
    <mergeCell ref="D62:G62"/>
    <mergeCell ref="A27:P27"/>
    <mergeCell ref="H62:K62"/>
    <mergeCell ref="L62:O62"/>
    <mergeCell ref="F63:F64"/>
    <mergeCell ref="I63:I64"/>
    <mergeCell ref="F48:F49"/>
    <mergeCell ref="I48:I49"/>
    <mergeCell ref="J48:J49"/>
    <mergeCell ref="J35:J36"/>
    <mergeCell ref="M35:M36"/>
    <mergeCell ref="N35:N36"/>
    <mergeCell ref="A46:O46"/>
    <mergeCell ref="M63:M64"/>
    <mergeCell ref="N63:N64"/>
    <mergeCell ref="A62:A64"/>
    <mergeCell ref="B62:B64"/>
    <mergeCell ref="C38:O38"/>
    <mergeCell ref="C51:K51"/>
    <mergeCell ref="A19:I19"/>
    <mergeCell ref="A21:P21"/>
    <mergeCell ref="A23:P23"/>
    <mergeCell ref="A24:P24"/>
    <mergeCell ref="A26:P26"/>
    <mergeCell ref="A28:P28"/>
    <mergeCell ref="A34:A36"/>
    <mergeCell ref="A22:P22"/>
    <mergeCell ref="A30:P30"/>
    <mergeCell ref="A25:P25"/>
    <mergeCell ref="H16:M16"/>
    <mergeCell ref="B16:G16"/>
    <mergeCell ref="C153:C154"/>
    <mergeCell ref="D153:D154"/>
    <mergeCell ref="E153:E154"/>
    <mergeCell ref="G153:G154"/>
    <mergeCell ref="I153:I154"/>
    <mergeCell ref="I2:N2"/>
    <mergeCell ref="I3:N3"/>
    <mergeCell ref="I4:N4"/>
    <mergeCell ref="B34:B36"/>
    <mergeCell ref="C34:C36"/>
    <mergeCell ref="D34:G34"/>
    <mergeCell ref="H34:K34"/>
    <mergeCell ref="B31:M31"/>
    <mergeCell ref="A7:N7"/>
    <mergeCell ref="B32:N32"/>
    <mergeCell ref="L34:O34"/>
    <mergeCell ref="E35:E36"/>
    <mergeCell ref="F35:F36"/>
    <mergeCell ref="I35:I36"/>
    <mergeCell ref="E152:F152"/>
    <mergeCell ref="G152:H152"/>
    <mergeCell ref="D105:D106"/>
    <mergeCell ref="A242:N242"/>
    <mergeCell ref="A246:N246"/>
    <mergeCell ref="F243:G243"/>
    <mergeCell ref="F247:G247"/>
    <mergeCell ref="J243:K243"/>
    <mergeCell ref="J247:K247"/>
    <mergeCell ref="A235:N235"/>
    <mergeCell ref="A244:A245"/>
    <mergeCell ref="B244:B245"/>
    <mergeCell ref="C244:C245"/>
    <mergeCell ref="A236:N236"/>
    <mergeCell ref="A237:O237"/>
    <mergeCell ref="A214:N214"/>
    <mergeCell ref="A216:A218"/>
    <mergeCell ref="B216:B218"/>
    <mergeCell ref="C216:C218"/>
    <mergeCell ref="D216:H216"/>
    <mergeCell ref="I207:J207"/>
    <mergeCell ref="K207:K208"/>
    <mergeCell ref="A203:N203"/>
    <mergeCell ref="A205:N205"/>
    <mergeCell ref="E207:E208"/>
    <mergeCell ref="F207:F208"/>
    <mergeCell ref="G207:G208"/>
    <mergeCell ref="C207:C208"/>
    <mergeCell ref="D207:D208"/>
    <mergeCell ref="A227:A228"/>
    <mergeCell ref="B227:B228"/>
    <mergeCell ref="C227:C228"/>
    <mergeCell ref="D227:D228"/>
    <mergeCell ref="E227:E228"/>
    <mergeCell ref="F227:F228"/>
    <mergeCell ref="I227:I228"/>
    <mergeCell ref="J227:J228"/>
    <mergeCell ref="A220:A221"/>
    <mergeCell ref="A225:M225"/>
    <mergeCell ref="I152:J152"/>
    <mergeCell ref="K152:L152"/>
    <mergeCell ref="D183:F183"/>
    <mergeCell ref="G183:I183"/>
    <mergeCell ref="A171:P171"/>
    <mergeCell ref="A172:N172"/>
    <mergeCell ref="A174:A176"/>
    <mergeCell ref="B174:B176"/>
    <mergeCell ref="C174:C176"/>
    <mergeCell ref="D174:F174"/>
    <mergeCell ref="G174:I174"/>
    <mergeCell ref="J174:L174"/>
    <mergeCell ref="A181:N181"/>
    <mergeCell ref="C163:F163"/>
    <mergeCell ref="G163:J163"/>
    <mergeCell ref="A163:A165"/>
    <mergeCell ref="B163:B165"/>
    <mergeCell ref="B152:B154"/>
    <mergeCell ref="G164:H164"/>
    <mergeCell ref="I164:J164"/>
    <mergeCell ref="K164:K165"/>
    <mergeCell ref="L164:L165"/>
    <mergeCell ref="M164:M165"/>
    <mergeCell ref="N164:N165"/>
    <mergeCell ref="A200:P200"/>
    <mergeCell ref="A201:P201"/>
    <mergeCell ref="A152:A154"/>
    <mergeCell ref="C164:D164"/>
    <mergeCell ref="E164:F164"/>
    <mergeCell ref="E138:G138"/>
    <mergeCell ref="I216:M216"/>
    <mergeCell ref="D217:D218"/>
    <mergeCell ref="E217:E218"/>
    <mergeCell ref="F217:G217"/>
    <mergeCell ref="I217:I218"/>
    <mergeCell ref="K217:L217"/>
    <mergeCell ref="H138:J138"/>
    <mergeCell ref="A192:N192"/>
    <mergeCell ref="A150:N150"/>
    <mergeCell ref="A138:A139"/>
    <mergeCell ref="B138:B139"/>
    <mergeCell ref="C138:C139"/>
    <mergeCell ref="D138:D139"/>
    <mergeCell ref="A183:A185"/>
    <mergeCell ref="B183:B185"/>
    <mergeCell ref="C183:C185"/>
    <mergeCell ref="A207:A208"/>
    <mergeCell ref="B207:B208"/>
    <mergeCell ref="O163:P163"/>
    <mergeCell ref="O164:O165"/>
    <mergeCell ref="P164:P165"/>
    <mergeCell ref="H105:H106"/>
    <mergeCell ref="I105:I106"/>
    <mergeCell ref="L105:L106"/>
    <mergeCell ref="J63:J64"/>
    <mergeCell ref="A202:P202"/>
    <mergeCell ref="A194:A195"/>
    <mergeCell ref="B194:B195"/>
    <mergeCell ref="C194:C195"/>
    <mergeCell ref="D194:E194"/>
    <mergeCell ref="F194:G194"/>
    <mergeCell ref="H194:I194"/>
    <mergeCell ref="J194:K194"/>
    <mergeCell ref="L194:M194"/>
    <mergeCell ref="A161:N161"/>
    <mergeCell ref="A191:N191"/>
    <mergeCell ref="C152:D152"/>
    <mergeCell ref="K163:L163"/>
    <mergeCell ref="M163:N163"/>
    <mergeCell ref="J153:J154"/>
    <mergeCell ref="K153:K154"/>
    <mergeCell ref="L153:L15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7" manualBreakCount="7">
    <brk id="30" max="15" man="1"/>
    <brk id="59" max="15" man="1"/>
    <brk id="100" max="15" man="1"/>
    <brk id="130" max="15" man="1"/>
    <brk id="149" max="15" man="1"/>
    <brk id="180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2019-02-01T08:12:22Z</dcterms:modified>
</cp:coreProperties>
</file>