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H700" i="1"/>
  <c r="F700"/>
  <c r="H6"/>
  <c r="F6"/>
  <c r="P242" i="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0" i="1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<sst xmlns="http://schemas.openxmlformats.org/spreadsheetml/2006/main" count="1904" uniqueCount="408">
  <si>
    <t>м. Житомир</t>
  </si>
  <si>
    <t xml:space="preserve">Аналіз фінансування установ з 27.05.2019 по 31.05.2019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</si>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</sst>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2">
    <numFmt numFmtId="164" formatCode="#0.000"/>
    <numFmt numFmtId="165" formatCode="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2"/>
  <sheetViews>
    <sheetView tabSelected="1" workbookViewId="0">
      <selection activeCell="M700" sqref="M70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87072.579899999982</v>
      </c>
      <c r="E6" s="7">
        <v>6727.5200000000013</v>
      </c>
      <c r="F6" s="7">
        <f>4270.28083+32.568</f>
        <v>4302.8488299999999</v>
      </c>
      <c r="G6" s="7">
        <v>0</v>
      </c>
      <c r="H6" s="7">
        <f>4408.90491+32.568</f>
        <v>4441.4729100000004</v>
      </c>
      <c r="I6" s="7">
        <v>59.894620000000003</v>
      </c>
      <c r="J6" s="7">
        <v>59.894620000000003</v>
      </c>
      <c r="K6" s="7">
        <f t="shared" ref="K6:K69" si="0">E6-F6</f>
        <v>2424.6711700000014</v>
      </c>
      <c r="L6" s="7">
        <f t="shared" ref="L6:L69" si="1">D6-F6</f>
        <v>82769.73106999998</v>
      </c>
      <c r="M6" s="7">
        <f t="shared" ref="M6:M69" si="2">IF(E6=0,0,(F6/E6)*100)</f>
        <v>63.958915469593535</v>
      </c>
      <c r="N6" s="7">
        <f t="shared" ref="N6:N69" si="3">D6-H6</f>
        <v>82631.106989999986</v>
      </c>
      <c r="O6" s="7">
        <f t="shared" ref="O6:O69" si="4">E6-H6</f>
        <v>2286.0470900000009</v>
      </c>
      <c r="P6" s="7">
        <f t="shared" ref="P6:P69" si="5">IF(E6=0,0,(H6/E6)*100)</f>
        <v>66.019467946583575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5207.4229999999998</v>
      </c>
      <c r="F7" s="7">
        <v>3213.1671899999997</v>
      </c>
      <c r="G7" s="7">
        <v>0</v>
      </c>
      <c r="H7" s="7">
        <v>3409.7648899999999</v>
      </c>
      <c r="I7" s="7">
        <v>0</v>
      </c>
      <c r="J7" s="7">
        <v>0</v>
      </c>
      <c r="K7" s="7">
        <f t="shared" si="0"/>
        <v>1994.2558100000001</v>
      </c>
      <c r="L7" s="7">
        <f t="shared" si="1"/>
        <v>66810.005810000002</v>
      </c>
      <c r="M7" s="7">
        <f t="shared" si="2"/>
        <v>61.703594849122098</v>
      </c>
      <c r="N7" s="7">
        <f t="shared" si="3"/>
        <v>66613.408109999989</v>
      </c>
      <c r="O7" s="7">
        <f t="shared" si="4"/>
        <v>1797.6581099999999</v>
      </c>
      <c r="P7" s="7">
        <f t="shared" si="5"/>
        <v>65.478930557398542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3992.56</v>
      </c>
      <c r="F8" s="10">
        <v>2635.89777</v>
      </c>
      <c r="G8" s="10">
        <v>0</v>
      </c>
      <c r="H8" s="10">
        <v>2718.89777</v>
      </c>
      <c r="I8" s="10">
        <v>0</v>
      </c>
      <c r="J8" s="10">
        <v>0</v>
      </c>
      <c r="K8" s="10">
        <f t="shared" si="0"/>
        <v>1356.6622299999999</v>
      </c>
      <c r="L8" s="10">
        <f t="shared" si="1"/>
        <v>50129.790229999999</v>
      </c>
      <c r="M8" s="10">
        <f t="shared" si="2"/>
        <v>66.020241899933879</v>
      </c>
      <c r="N8" s="10">
        <f t="shared" si="3"/>
        <v>50046.790229999999</v>
      </c>
      <c r="O8" s="10">
        <f t="shared" si="4"/>
        <v>1273.6622299999999</v>
      </c>
      <c r="P8" s="10">
        <f t="shared" si="5"/>
        <v>68.099108591981079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878.36300000000006</v>
      </c>
      <c r="F9" s="10">
        <v>515.60528999999997</v>
      </c>
      <c r="G9" s="10">
        <v>0</v>
      </c>
      <c r="H9" s="10">
        <v>535.60529000000008</v>
      </c>
      <c r="I9" s="10">
        <v>0</v>
      </c>
      <c r="J9" s="10">
        <v>0</v>
      </c>
      <c r="K9" s="10">
        <f t="shared" si="0"/>
        <v>362.75771000000009</v>
      </c>
      <c r="L9" s="10">
        <f t="shared" si="1"/>
        <v>10519.403710000001</v>
      </c>
      <c r="M9" s="10">
        <f t="shared" si="2"/>
        <v>58.700706883145116</v>
      </c>
      <c r="N9" s="10">
        <f t="shared" si="3"/>
        <v>10499.403710000001</v>
      </c>
      <c r="O9" s="10">
        <f t="shared" si="4"/>
        <v>342.75770999999997</v>
      </c>
      <c r="P9" s="10">
        <f t="shared" si="5"/>
        <v>60.977669824434777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1.7500000000000002E-2</v>
      </c>
      <c r="G10" s="10">
        <v>0</v>
      </c>
      <c r="H10" s="10">
        <v>3.4975000000000001</v>
      </c>
      <c r="I10" s="10">
        <v>0</v>
      </c>
      <c r="J10" s="10">
        <v>0</v>
      </c>
      <c r="K10" s="10">
        <f t="shared" si="0"/>
        <v>49.982500000000002</v>
      </c>
      <c r="L10" s="10">
        <f t="shared" si="1"/>
        <v>1648.8135000000002</v>
      </c>
      <c r="M10" s="10">
        <f t="shared" si="2"/>
        <v>3.5000000000000003E-2</v>
      </c>
      <c r="N10" s="10">
        <f t="shared" si="3"/>
        <v>1645.3335000000002</v>
      </c>
      <c r="O10" s="10">
        <f t="shared" si="4"/>
        <v>46.502499999999998</v>
      </c>
      <c r="P10" s="10">
        <f t="shared" si="5"/>
        <v>6.9950000000000001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4.4720000000000003E-2</v>
      </c>
      <c r="G11" s="10">
        <v>0</v>
      </c>
      <c r="H11" s="10">
        <v>87.465550000000007</v>
      </c>
      <c r="I11" s="10">
        <v>0</v>
      </c>
      <c r="J11" s="10">
        <v>0</v>
      </c>
      <c r="K11" s="10">
        <f t="shared" si="0"/>
        <v>199.95527999999999</v>
      </c>
      <c r="L11" s="10">
        <f t="shared" si="1"/>
        <v>2284.4082800000001</v>
      </c>
      <c r="M11" s="10">
        <f t="shared" si="2"/>
        <v>2.2360000000000001E-2</v>
      </c>
      <c r="N11" s="10">
        <f t="shared" si="3"/>
        <v>2196.9874500000001</v>
      </c>
      <c r="O11" s="10">
        <f t="shared" si="4"/>
        <v>112.53444999999999</v>
      </c>
      <c r="P11" s="10">
        <f t="shared" si="5"/>
        <v>43.732775000000004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4.88</v>
      </c>
      <c r="G12" s="10">
        <v>0</v>
      </c>
      <c r="H12" s="10">
        <v>5.0600000000000005</v>
      </c>
      <c r="I12" s="10">
        <v>0</v>
      </c>
      <c r="J12" s="10">
        <v>0</v>
      </c>
      <c r="K12" s="10">
        <f t="shared" si="0"/>
        <v>5.12</v>
      </c>
      <c r="L12" s="10">
        <f t="shared" si="1"/>
        <v>114.518</v>
      </c>
      <c r="M12" s="10">
        <f t="shared" si="2"/>
        <v>48.8</v>
      </c>
      <c r="N12" s="10">
        <f t="shared" si="3"/>
        <v>114.33799999999999</v>
      </c>
      <c r="O12" s="10">
        <f t="shared" si="4"/>
        <v>4.9399999999999995</v>
      </c>
      <c r="P12" s="10">
        <f t="shared" si="5"/>
        <v>50.6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0</v>
      </c>
      <c r="F13" s="10">
        <v>-1.0946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1.0946</v>
      </c>
      <c r="L13" s="10">
        <f t="shared" si="1"/>
        <v>1189.4456</v>
      </c>
      <c r="M13" s="10">
        <f t="shared" si="2"/>
        <v>0</v>
      </c>
      <c r="N13" s="10">
        <f t="shared" si="3"/>
        <v>1188.3510000000001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6.5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6.5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62.5</v>
      </c>
      <c r="F15" s="10">
        <v>58.32246</v>
      </c>
      <c r="G15" s="10">
        <v>0</v>
      </c>
      <c r="H15" s="10">
        <v>59.238779999999998</v>
      </c>
      <c r="I15" s="10">
        <v>0</v>
      </c>
      <c r="J15" s="10">
        <v>0</v>
      </c>
      <c r="K15" s="10">
        <f t="shared" si="0"/>
        <v>4.1775400000000005</v>
      </c>
      <c r="L15" s="10">
        <f t="shared" si="1"/>
        <v>689.76053999999999</v>
      </c>
      <c r="M15" s="10">
        <f t="shared" si="2"/>
        <v>93.315935999999994</v>
      </c>
      <c r="N15" s="10">
        <f t="shared" si="3"/>
        <v>688.84421999999995</v>
      </c>
      <c r="O15" s="10">
        <f t="shared" si="4"/>
        <v>3.2612200000000016</v>
      </c>
      <c r="P15" s="10">
        <f t="shared" si="5"/>
        <v>94.782048000000003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-0.50595000000000001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8.0059500000000003</v>
      </c>
      <c r="L18" s="10">
        <f t="shared" si="1"/>
        <v>90.631950000000003</v>
      </c>
      <c r="M18" s="10">
        <f t="shared" si="2"/>
        <v>-6.7460000000000004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200.11500000000001</v>
      </c>
      <c r="F19" s="7">
        <v>26.188800000000001</v>
      </c>
      <c r="G19" s="7">
        <v>0</v>
      </c>
      <c r="H19" s="7">
        <v>28.1098</v>
      </c>
      <c r="I19" s="7">
        <v>0</v>
      </c>
      <c r="J19" s="7">
        <v>0</v>
      </c>
      <c r="K19" s="7">
        <f t="shared" si="0"/>
        <v>173.92619999999999</v>
      </c>
      <c r="L19" s="7">
        <f t="shared" si="1"/>
        <v>675.19369999999992</v>
      </c>
      <c r="M19" s="7">
        <f t="shared" si="2"/>
        <v>13.086875046848062</v>
      </c>
      <c r="N19" s="7">
        <f t="shared" si="3"/>
        <v>673.27269999999999</v>
      </c>
      <c r="O19" s="7">
        <f t="shared" si="4"/>
        <v>172.0052</v>
      </c>
      <c r="P19" s="7">
        <f t="shared" si="5"/>
        <v>14.046823076730879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0.14050000000000001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0.14050000000000001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0.14050000000000001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6.8</v>
      </c>
      <c r="E21" s="10">
        <v>6.8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6.8</v>
      </c>
      <c r="L21" s="10">
        <f t="shared" si="1"/>
        <v>6.8</v>
      </c>
      <c r="M21" s="10">
        <f t="shared" si="2"/>
        <v>0</v>
      </c>
      <c r="N21" s="10">
        <f t="shared" si="3"/>
        <v>6.8</v>
      </c>
      <c r="O21" s="10">
        <f t="shared" si="4"/>
        <v>6.8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693.17449999999997</v>
      </c>
      <c r="E22" s="10">
        <v>193.17449999999999</v>
      </c>
      <c r="F22" s="10">
        <v>26.188800000000001</v>
      </c>
      <c r="G22" s="10">
        <v>0</v>
      </c>
      <c r="H22" s="10">
        <v>28.1098</v>
      </c>
      <c r="I22" s="10">
        <v>0</v>
      </c>
      <c r="J22" s="10">
        <v>0</v>
      </c>
      <c r="K22" s="10">
        <f t="shared" si="0"/>
        <v>166.98570000000001</v>
      </c>
      <c r="L22" s="10">
        <f t="shared" si="1"/>
        <v>666.98569999999995</v>
      </c>
      <c r="M22" s="10">
        <f t="shared" si="2"/>
        <v>13.557068867785347</v>
      </c>
      <c r="N22" s="10">
        <f t="shared" si="3"/>
        <v>665.06470000000002</v>
      </c>
      <c r="O22" s="10">
        <f t="shared" si="4"/>
        <v>165.06469999999999</v>
      </c>
      <c r="P22" s="10">
        <f t="shared" si="5"/>
        <v>14.551506539424199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70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70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70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70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70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50.466999999999992</v>
      </c>
      <c r="F25" s="7">
        <v>26.092379999999999</v>
      </c>
      <c r="G25" s="7">
        <v>0</v>
      </c>
      <c r="H25" s="7">
        <v>26.092379999999999</v>
      </c>
      <c r="I25" s="7">
        <v>0</v>
      </c>
      <c r="J25" s="7">
        <v>0</v>
      </c>
      <c r="K25" s="7">
        <f t="shared" si="0"/>
        <v>24.374619999999993</v>
      </c>
      <c r="L25" s="7">
        <f t="shared" si="1"/>
        <v>1047.7194499999998</v>
      </c>
      <c r="M25" s="7">
        <f t="shared" si="2"/>
        <v>51.701864584778178</v>
      </c>
      <c r="N25" s="7">
        <f t="shared" si="3"/>
        <v>1047.7194499999998</v>
      </c>
      <c r="O25" s="7">
        <f t="shared" si="4"/>
        <v>24.374619999999993</v>
      </c>
      <c r="P25" s="7">
        <f t="shared" si="5"/>
        <v>51.701864584778178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17.47467</v>
      </c>
      <c r="G26" s="10">
        <v>0</v>
      </c>
      <c r="H26" s="10">
        <v>17.47467</v>
      </c>
      <c r="I26" s="10">
        <v>0</v>
      </c>
      <c r="J26" s="10">
        <v>0</v>
      </c>
      <c r="K26" s="10">
        <f t="shared" si="0"/>
        <v>16.84233</v>
      </c>
      <c r="L26" s="10">
        <f t="shared" si="1"/>
        <v>409.58132999999998</v>
      </c>
      <c r="M26" s="10">
        <f t="shared" si="2"/>
        <v>50.921321793863093</v>
      </c>
      <c r="N26" s="10">
        <f t="shared" si="3"/>
        <v>409.58132999999998</v>
      </c>
      <c r="O26" s="10">
        <f t="shared" si="4"/>
        <v>16.84233</v>
      </c>
      <c r="P26" s="10">
        <f t="shared" si="5"/>
        <v>50.921321793863093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3.5274299999999998</v>
      </c>
      <c r="G27" s="10">
        <v>0</v>
      </c>
      <c r="H27" s="10">
        <v>3.5274299999999998</v>
      </c>
      <c r="I27" s="10">
        <v>0</v>
      </c>
      <c r="J27" s="10">
        <v>0</v>
      </c>
      <c r="K27" s="10">
        <f t="shared" si="0"/>
        <v>4.02257</v>
      </c>
      <c r="L27" s="10">
        <f t="shared" si="1"/>
        <v>90.424570000000003</v>
      </c>
      <c r="M27" s="10">
        <f t="shared" si="2"/>
        <v>46.720927152317884</v>
      </c>
      <c r="N27" s="10">
        <f t="shared" si="3"/>
        <v>90.424570000000003</v>
      </c>
      <c r="O27" s="10">
        <f t="shared" si="4"/>
        <v>4.02257</v>
      </c>
      <c r="P27" s="10">
        <f t="shared" si="5"/>
        <v>46.720927152317884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</v>
      </c>
      <c r="L28" s="10">
        <f t="shared" si="1"/>
        <v>280.8</v>
      </c>
      <c r="M28" s="10">
        <f t="shared" si="2"/>
        <v>0</v>
      </c>
      <c r="N28" s="10">
        <f t="shared" si="3"/>
        <v>280.8</v>
      </c>
      <c r="O28" s="10">
        <f t="shared" si="4"/>
        <v>5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2.8000000000000003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2.8000000000000003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5.0902799999999999</v>
      </c>
      <c r="G30" s="10">
        <v>0</v>
      </c>
      <c r="H30" s="10">
        <v>5.0902799999999999</v>
      </c>
      <c r="I30" s="10">
        <v>0</v>
      </c>
      <c r="J30" s="10">
        <v>0</v>
      </c>
      <c r="K30" s="10">
        <f t="shared" si="0"/>
        <v>-5.0902799999999999</v>
      </c>
      <c r="L30" s="10">
        <f t="shared" si="1"/>
        <v>26.392720000000001</v>
      </c>
      <c r="M30" s="10">
        <f t="shared" si="2"/>
        <v>0</v>
      </c>
      <c r="N30" s="10">
        <f t="shared" si="3"/>
        <v>26.392720000000001</v>
      </c>
      <c r="O30" s="10">
        <f t="shared" si="4"/>
        <v>-5.0902799999999999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0.5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0.5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9.9749999999999996</v>
      </c>
      <c r="F36" s="7">
        <v>32.567999999999998</v>
      </c>
      <c r="G36" s="7">
        <v>0</v>
      </c>
      <c r="H36" s="7">
        <v>32.567999999999998</v>
      </c>
      <c r="I36" s="7">
        <v>0</v>
      </c>
      <c r="J36" s="7">
        <v>0</v>
      </c>
      <c r="K36" s="7">
        <v>0</v>
      </c>
      <c r="L36" s="7">
        <v>0</v>
      </c>
      <c r="M36" s="7">
        <v>100</v>
      </c>
      <c r="N36" s="7">
        <v>0</v>
      </c>
      <c r="O36" s="7">
        <v>0</v>
      </c>
      <c r="P36" s="7">
        <v>100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9.9749999999999996</v>
      </c>
      <c r="F37" s="10">
        <v>32.567999999999998</v>
      </c>
      <c r="G37" s="10">
        <v>0</v>
      </c>
      <c r="H37" s="10">
        <v>32.567999999999998</v>
      </c>
      <c r="I37" s="10">
        <v>0</v>
      </c>
      <c r="J37" s="10">
        <v>0</v>
      </c>
      <c r="K37" s="10">
        <v>0</v>
      </c>
      <c r="L37" s="10">
        <v>0</v>
      </c>
      <c r="M37" s="10">
        <v>100</v>
      </c>
      <c r="N37" s="10">
        <v>0</v>
      </c>
      <c r="O37" s="10">
        <v>0</v>
      </c>
      <c r="P37" s="10">
        <v>100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284.22199999999998</v>
      </c>
      <c r="F38" s="7">
        <v>132.19854000000001</v>
      </c>
      <c r="G38" s="7">
        <v>0</v>
      </c>
      <c r="H38" s="7">
        <v>132.19854000000001</v>
      </c>
      <c r="I38" s="7">
        <v>0</v>
      </c>
      <c r="J38" s="7">
        <v>0</v>
      </c>
      <c r="K38" s="7">
        <f t="shared" si="0"/>
        <v>152.02345999999997</v>
      </c>
      <c r="L38" s="7">
        <f t="shared" si="1"/>
        <v>1636.19283</v>
      </c>
      <c r="M38" s="7">
        <f t="shared" si="2"/>
        <v>46.51242338735215</v>
      </c>
      <c r="N38" s="7">
        <f t="shared" si="3"/>
        <v>1636.19283</v>
      </c>
      <c r="O38" s="7">
        <f t="shared" si="4"/>
        <v>152.02345999999997</v>
      </c>
      <c r="P38" s="7">
        <f t="shared" si="5"/>
        <v>46.51242338735215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284.22199999999998</v>
      </c>
      <c r="F39" s="10">
        <v>132.19854000000001</v>
      </c>
      <c r="G39" s="10">
        <v>0</v>
      </c>
      <c r="H39" s="10">
        <v>132.19854000000001</v>
      </c>
      <c r="I39" s="10">
        <v>0</v>
      </c>
      <c r="J39" s="10">
        <v>0</v>
      </c>
      <c r="K39" s="10">
        <f t="shared" si="0"/>
        <v>152.02345999999997</v>
      </c>
      <c r="L39" s="10">
        <f t="shared" si="1"/>
        <v>1636.19283</v>
      </c>
      <c r="M39" s="10">
        <f t="shared" si="2"/>
        <v>46.51242338735215</v>
      </c>
      <c r="N39" s="10">
        <f t="shared" si="3"/>
        <v>1636.19283</v>
      </c>
      <c r="O39" s="10">
        <f t="shared" si="4"/>
        <v>152.02345999999997</v>
      </c>
      <c r="P39" s="10">
        <f t="shared" si="5"/>
        <v>46.51242338735215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60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60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60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60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60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60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5555</v>
      </c>
      <c r="E47" s="7">
        <v>525.27800000000002</v>
      </c>
      <c r="F47" s="7">
        <v>826.43299999999999</v>
      </c>
      <c r="G47" s="7">
        <v>0</v>
      </c>
      <c r="H47" s="7">
        <v>766.53838000000007</v>
      </c>
      <c r="I47" s="7">
        <v>59.894620000000003</v>
      </c>
      <c r="J47" s="7">
        <v>59.894620000000003</v>
      </c>
      <c r="K47" s="7">
        <f t="shared" si="0"/>
        <v>-301.15499999999997</v>
      </c>
      <c r="L47" s="7">
        <f t="shared" si="1"/>
        <v>4728.567</v>
      </c>
      <c r="M47" s="7">
        <f t="shared" si="2"/>
        <v>157.33249821999019</v>
      </c>
      <c r="N47" s="7">
        <f t="shared" si="3"/>
        <v>4788.46162</v>
      </c>
      <c r="O47" s="7">
        <f t="shared" si="4"/>
        <v>-241.26038000000005</v>
      </c>
      <c r="P47" s="7">
        <f t="shared" si="5"/>
        <v>145.93003704704938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5000</v>
      </c>
      <c r="E50" s="10">
        <v>525.27800000000002</v>
      </c>
      <c r="F50" s="10">
        <v>826.43299999999999</v>
      </c>
      <c r="G50" s="10">
        <v>0</v>
      </c>
      <c r="H50" s="10">
        <v>766.53838000000007</v>
      </c>
      <c r="I50" s="10">
        <v>59.894620000000003</v>
      </c>
      <c r="J50" s="10">
        <v>59.894620000000003</v>
      </c>
      <c r="K50" s="10">
        <f t="shared" si="0"/>
        <v>-301.15499999999997</v>
      </c>
      <c r="L50" s="10">
        <f t="shared" si="1"/>
        <v>4173.567</v>
      </c>
      <c r="M50" s="10">
        <f t="shared" si="2"/>
        <v>157.33249821999019</v>
      </c>
      <c r="N50" s="10">
        <f t="shared" si="3"/>
        <v>4233.46162</v>
      </c>
      <c r="O50" s="10">
        <f t="shared" si="4"/>
        <v>-241.26038000000005</v>
      </c>
      <c r="P50" s="10">
        <f t="shared" si="5"/>
        <v>145.93003704704938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1792.1092000000003</v>
      </c>
      <c r="E54" s="7">
        <v>120.04</v>
      </c>
      <c r="F54" s="7">
        <v>33.614669999999997</v>
      </c>
      <c r="G54" s="7">
        <v>0</v>
      </c>
      <c r="H54" s="7">
        <v>33.614669999999997</v>
      </c>
      <c r="I54" s="7">
        <v>0</v>
      </c>
      <c r="J54" s="7">
        <v>0</v>
      </c>
      <c r="K54" s="7">
        <f t="shared" si="0"/>
        <v>86.425330000000002</v>
      </c>
      <c r="L54" s="7">
        <f t="shared" si="1"/>
        <v>1758.4945300000004</v>
      </c>
      <c r="M54" s="7">
        <f t="shared" si="2"/>
        <v>28.002890703098966</v>
      </c>
      <c r="N54" s="7">
        <f t="shared" si="3"/>
        <v>1758.4945300000004</v>
      </c>
      <c r="O54" s="7">
        <f t="shared" si="4"/>
        <v>86.425330000000002</v>
      </c>
      <c r="P54" s="7">
        <f t="shared" si="5"/>
        <v>28.002890703098966</v>
      </c>
    </row>
    <row r="55" spans="1:16">
      <c r="A55" s="8" t="s">
        <v>27</v>
      </c>
      <c r="B55" s="9" t="s">
        <v>28</v>
      </c>
      <c r="C55" s="10">
        <v>4200</v>
      </c>
      <c r="D55" s="10">
        <v>1168.7092000000002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1168.7092000000002</v>
      </c>
      <c r="M55" s="10">
        <f t="shared" si="2"/>
        <v>0</v>
      </c>
      <c r="N55" s="10">
        <f t="shared" si="3"/>
        <v>1168.7092000000002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5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5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575.20000000000005</v>
      </c>
      <c r="E57" s="10">
        <v>115.04</v>
      </c>
      <c r="F57" s="10">
        <v>33.614669999999997</v>
      </c>
      <c r="G57" s="10">
        <v>0</v>
      </c>
      <c r="H57" s="10">
        <v>33.614669999999997</v>
      </c>
      <c r="I57" s="10">
        <v>0</v>
      </c>
      <c r="J57" s="10">
        <v>0</v>
      </c>
      <c r="K57" s="10">
        <f t="shared" si="0"/>
        <v>81.425330000000002</v>
      </c>
      <c r="L57" s="10">
        <f t="shared" si="1"/>
        <v>541.58533</v>
      </c>
      <c r="M57" s="10">
        <f t="shared" si="2"/>
        <v>29.219984353268423</v>
      </c>
      <c r="N57" s="10">
        <f t="shared" si="3"/>
        <v>541.58533</v>
      </c>
      <c r="O57" s="10">
        <f t="shared" si="4"/>
        <v>81.425330000000002</v>
      </c>
      <c r="P57" s="10">
        <f t="shared" si="5"/>
        <v>29.219984353268423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200</v>
      </c>
      <c r="F58" s="7">
        <v>12.58625</v>
      </c>
      <c r="G58" s="7">
        <v>0</v>
      </c>
      <c r="H58" s="7">
        <v>12.58625</v>
      </c>
      <c r="I58" s="7">
        <v>0</v>
      </c>
      <c r="J58" s="7">
        <v>0</v>
      </c>
      <c r="K58" s="7">
        <f t="shared" si="0"/>
        <v>187.41374999999999</v>
      </c>
      <c r="L58" s="7">
        <f t="shared" si="1"/>
        <v>1547.4137499999999</v>
      </c>
      <c r="M58" s="7">
        <f t="shared" si="2"/>
        <v>6.2931249999999999</v>
      </c>
      <c r="N58" s="7">
        <f t="shared" si="3"/>
        <v>1547.4137499999999</v>
      </c>
      <c r="O58" s="7">
        <f t="shared" si="4"/>
        <v>187.41374999999999</v>
      </c>
      <c r="P58" s="7">
        <f t="shared" si="5"/>
        <v>6.2931249999999999</v>
      </c>
    </row>
    <row r="59" spans="1:16">
      <c r="A59" s="8" t="s">
        <v>27</v>
      </c>
      <c r="B59" s="9" t="s">
        <v>28</v>
      </c>
      <c r="C59" s="10">
        <v>377</v>
      </c>
      <c r="D59" s="10">
        <v>347</v>
      </c>
      <c r="E59" s="10">
        <v>50</v>
      </c>
      <c r="F59" s="10">
        <v>12.58625</v>
      </c>
      <c r="G59" s="10">
        <v>0</v>
      </c>
      <c r="H59" s="10">
        <v>12.58625</v>
      </c>
      <c r="I59" s="10">
        <v>0</v>
      </c>
      <c r="J59" s="10">
        <v>0</v>
      </c>
      <c r="K59" s="10">
        <f t="shared" si="0"/>
        <v>37.41375</v>
      </c>
      <c r="L59" s="10">
        <f t="shared" si="1"/>
        <v>334.41374999999999</v>
      </c>
      <c r="M59" s="10">
        <f t="shared" si="2"/>
        <v>25.172499999999999</v>
      </c>
      <c r="N59" s="10">
        <f t="shared" si="3"/>
        <v>334.41374999999999</v>
      </c>
      <c r="O59" s="10">
        <f t="shared" si="4"/>
        <v>37.41375</v>
      </c>
      <c r="P59" s="10">
        <f t="shared" si="5"/>
        <v>25.172499999999999</v>
      </c>
    </row>
    <row r="60" spans="1:16">
      <c r="A60" s="8" t="s">
        <v>29</v>
      </c>
      <c r="B60" s="9" t="s">
        <v>30</v>
      </c>
      <c r="C60" s="10">
        <v>1133</v>
      </c>
      <c r="D60" s="10">
        <v>1163</v>
      </c>
      <c r="E60" s="10">
        <v>150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150</v>
      </c>
      <c r="L60" s="10">
        <f t="shared" si="1"/>
        <v>1163</v>
      </c>
      <c r="M60" s="10">
        <f t="shared" si="2"/>
        <v>0</v>
      </c>
      <c r="N60" s="10">
        <f t="shared" si="3"/>
        <v>1163</v>
      </c>
      <c r="O60" s="10">
        <f t="shared" si="4"/>
        <v>150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1093254.8001899996</v>
      </c>
      <c r="E62" s="7">
        <v>120389.76700000004</v>
      </c>
      <c r="F62" s="7">
        <v>39180.000370000016</v>
      </c>
      <c r="G62" s="7">
        <v>0</v>
      </c>
      <c r="H62" s="7">
        <v>38789.874550000008</v>
      </c>
      <c r="I62" s="7">
        <v>653.29549000000009</v>
      </c>
      <c r="J62" s="7">
        <v>25458.758600000001</v>
      </c>
      <c r="K62" s="7">
        <f t="shared" si="0"/>
        <v>81209.766630000027</v>
      </c>
      <c r="L62" s="7">
        <f t="shared" si="1"/>
        <v>1054074.7998199996</v>
      </c>
      <c r="M62" s="7">
        <f t="shared" si="2"/>
        <v>32.544294541246188</v>
      </c>
      <c r="N62" s="7">
        <f t="shared" si="3"/>
        <v>1054464.9256399996</v>
      </c>
      <c r="O62" s="7">
        <f t="shared" si="4"/>
        <v>81599.892450000028</v>
      </c>
      <c r="P62" s="7">
        <f t="shared" si="5"/>
        <v>32.2202422320495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4454.4009999999998</v>
      </c>
      <c r="E63" s="7">
        <v>325.31400000000002</v>
      </c>
      <c r="F63" s="7">
        <v>209.70334</v>
      </c>
      <c r="G63" s="7">
        <v>0</v>
      </c>
      <c r="H63" s="7">
        <v>209.70334</v>
      </c>
      <c r="I63" s="7">
        <v>0</v>
      </c>
      <c r="J63" s="7">
        <v>0</v>
      </c>
      <c r="K63" s="7">
        <f t="shared" si="0"/>
        <v>115.61066000000002</v>
      </c>
      <c r="L63" s="7">
        <f t="shared" si="1"/>
        <v>4244.6976599999998</v>
      </c>
      <c r="M63" s="7">
        <f t="shared" si="2"/>
        <v>64.461824575640762</v>
      </c>
      <c r="N63" s="7">
        <f t="shared" si="3"/>
        <v>4244.6976599999998</v>
      </c>
      <c r="O63" s="7">
        <f t="shared" si="4"/>
        <v>115.61066000000002</v>
      </c>
      <c r="P63" s="7">
        <f t="shared" si="5"/>
        <v>64.461824575640762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3286.3380000000002</v>
      </c>
      <c r="E64" s="10">
        <v>241.654</v>
      </c>
      <c r="F64" s="10">
        <v>171.89358999999999</v>
      </c>
      <c r="G64" s="10">
        <v>0</v>
      </c>
      <c r="H64" s="10">
        <v>171.89358999999999</v>
      </c>
      <c r="I64" s="10">
        <v>0</v>
      </c>
      <c r="J64" s="10">
        <v>0</v>
      </c>
      <c r="K64" s="10">
        <f t="shared" si="0"/>
        <v>69.760410000000007</v>
      </c>
      <c r="L64" s="10">
        <f t="shared" si="1"/>
        <v>3114.4444100000001</v>
      </c>
      <c r="M64" s="10">
        <f t="shared" si="2"/>
        <v>71.132110372681595</v>
      </c>
      <c r="N64" s="10">
        <f t="shared" si="3"/>
        <v>3114.4444100000001</v>
      </c>
      <c r="O64" s="10">
        <f t="shared" si="4"/>
        <v>69.760410000000007</v>
      </c>
      <c r="P64" s="10">
        <f t="shared" si="5"/>
        <v>71.132110372681595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722.56000000000006</v>
      </c>
      <c r="E65" s="10">
        <v>53.1</v>
      </c>
      <c r="F65" s="10">
        <v>28.546749999999999</v>
      </c>
      <c r="G65" s="10">
        <v>0</v>
      </c>
      <c r="H65" s="10">
        <v>28.546749999999999</v>
      </c>
      <c r="I65" s="10">
        <v>0</v>
      </c>
      <c r="J65" s="10">
        <v>0</v>
      </c>
      <c r="K65" s="10">
        <f t="shared" si="0"/>
        <v>24.553250000000002</v>
      </c>
      <c r="L65" s="10">
        <f t="shared" si="1"/>
        <v>694.01325000000008</v>
      </c>
      <c r="M65" s="10">
        <f t="shared" si="2"/>
        <v>53.760357815442561</v>
      </c>
      <c r="N65" s="10">
        <f t="shared" si="3"/>
        <v>694.01325000000008</v>
      </c>
      <c r="O65" s="10">
        <f t="shared" si="4"/>
        <v>24.553250000000002</v>
      </c>
      <c r="P65" s="10">
        <f t="shared" si="5"/>
        <v>53.760357815442561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12.3</v>
      </c>
      <c r="F66" s="10">
        <v>2.9130000000000003</v>
      </c>
      <c r="G66" s="10">
        <v>0</v>
      </c>
      <c r="H66" s="10">
        <v>2.9130000000000003</v>
      </c>
      <c r="I66" s="10">
        <v>0</v>
      </c>
      <c r="J66" s="10">
        <v>0</v>
      </c>
      <c r="K66" s="10">
        <f t="shared" si="0"/>
        <v>9.3870000000000005</v>
      </c>
      <c r="L66" s="10">
        <f t="shared" si="1"/>
        <v>101.68400000000001</v>
      </c>
      <c r="M66" s="10">
        <f t="shared" si="2"/>
        <v>23.682926829268293</v>
      </c>
      <c r="N66" s="10">
        <f t="shared" si="3"/>
        <v>101.68400000000001</v>
      </c>
      <c r="O66" s="10">
        <f t="shared" si="4"/>
        <v>9.3870000000000005</v>
      </c>
      <c r="P66" s="10">
        <f t="shared" si="5"/>
        <v>23.682926829268293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15</v>
      </c>
      <c r="F67" s="10">
        <v>6.3500000000000005</v>
      </c>
      <c r="G67" s="10">
        <v>0</v>
      </c>
      <c r="H67" s="10">
        <v>6.3500000000000005</v>
      </c>
      <c r="I67" s="10">
        <v>0</v>
      </c>
      <c r="J67" s="10">
        <v>0</v>
      </c>
      <c r="K67" s="10">
        <f t="shared" si="0"/>
        <v>8.6499999999999986</v>
      </c>
      <c r="L67" s="10">
        <f t="shared" si="1"/>
        <v>187.78700000000001</v>
      </c>
      <c r="M67" s="10">
        <f t="shared" si="2"/>
        <v>42.333333333333343</v>
      </c>
      <c r="N67" s="10">
        <f t="shared" si="3"/>
        <v>187.78700000000001</v>
      </c>
      <c r="O67" s="10">
        <f t="shared" si="4"/>
        <v>8.6499999999999986</v>
      </c>
      <c r="P67" s="10">
        <f t="shared" si="5"/>
        <v>42.333333333333343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383786.86235000007</v>
      </c>
      <c r="E74" s="7">
        <v>38239.494999999995</v>
      </c>
      <c r="F74" s="7">
        <v>1347.1081399999998</v>
      </c>
      <c r="G74" s="7">
        <v>0</v>
      </c>
      <c r="H74" s="7">
        <v>1375.0259600000002</v>
      </c>
      <c r="I74" s="7">
        <v>73.069850000000002</v>
      </c>
      <c r="J74" s="7">
        <v>18767.01298</v>
      </c>
      <c r="K74" s="7">
        <f t="shared" si="6"/>
        <v>36892.386859999999</v>
      </c>
      <c r="L74" s="7">
        <f t="shared" si="7"/>
        <v>382439.75421000004</v>
      </c>
      <c r="M74" s="7">
        <f t="shared" si="8"/>
        <v>3.5228188552176221</v>
      </c>
      <c r="N74" s="7">
        <f t="shared" si="9"/>
        <v>382411.83639000007</v>
      </c>
      <c r="O74" s="7">
        <f t="shared" si="10"/>
        <v>36864.469039999996</v>
      </c>
      <c r="P74" s="7">
        <f t="shared" si="11"/>
        <v>3.595826670828159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23398.708999999999</v>
      </c>
      <c r="F75" s="10">
        <v>0</v>
      </c>
      <c r="G75" s="10">
        <v>0</v>
      </c>
      <c r="H75" s="10">
        <v>7.0759499999999997</v>
      </c>
      <c r="I75" s="10">
        <v>0</v>
      </c>
      <c r="J75" s="10">
        <v>13862.47436</v>
      </c>
      <c r="K75" s="10">
        <f t="shared" si="6"/>
        <v>23398.708999999999</v>
      </c>
      <c r="L75" s="10">
        <f t="shared" si="7"/>
        <v>223020.742</v>
      </c>
      <c r="M75" s="10">
        <f t="shared" si="8"/>
        <v>0</v>
      </c>
      <c r="N75" s="10">
        <f t="shared" si="9"/>
        <v>223013.66605</v>
      </c>
      <c r="O75" s="10">
        <f t="shared" si="10"/>
        <v>23391.63305</v>
      </c>
      <c r="P75" s="10">
        <f t="shared" si="11"/>
        <v>3.0240770975868796E-2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5141.1909999999998</v>
      </c>
      <c r="F76" s="10">
        <v>0</v>
      </c>
      <c r="G76" s="10">
        <v>0</v>
      </c>
      <c r="H76" s="10">
        <v>3.6064499999999997</v>
      </c>
      <c r="I76" s="10">
        <v>24.788869999999999</v>
      </c>
      <c r="J76" s="10">
        <v>3173.7263900000003</v>
      </c>
      <c r="K76" s="10">
        <f t="shared" si="6"/>
        <v>5141.1909999999998</v>
      </c>
      <c r="L76" s="10">
        <f t="shared" si="7"/>
        <v>49064.457999999999</v>
      </c>
      <c r="M76" s="10">
        <f t="shared" si="8"/>
        <v>0</v>
      </c>
      <c r="N76" s="10">
        <f t="shared" si="9"/>
        <v>49060.851549999999</v>
      </c>
      <c r="O76" s="10">
        <f t="shared" si="10"/>
        <v>5137.5845499999996</v>
      </c>
      <c r="P76" s="10">
        <f t="shared" si="11"/>
        <v>7.0148142716347242E-2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10888.85043</v>
      </c>
      <c r="E77" s="10">
        <v>2662.82</v>
      </c>
      <c r="F77" s="10">
        <v>3.972</v>
      </c>
      <c r="G77" s="10">
        <v>0</v>
      </c>
      <c r="H77" s="10">
        <v>12.4458</v>
      </c>
      <c r="I77" s="10">
        <v>5.5354399999999995</v>
      </c>
      <c r="J77" s="10">
        <v>1727.51223</v>
      </c>
      <c r="K77" s="10">
        <f t="shared" si="6"/>
        <v>2658.848</v>
      </c>
      <c r="L77" s="10">
        <f t="shared" si="7"/>
        <v>10884.878430000001</v>
      </c>
      <c r="M77" s="10">
        <f t="shared" si="8"/>
        <v>0.14916517075881958</v>
      </c>
      <c r="N77" s="10">
        <f t="shared" si="9"/>
        <v>10876.404630000001</v>
      </c>
      <c r="O77" s="10">
        <f t="shared" si="10"/>
        <v>2650.3742000000002</v>
      </c>
      <c r="P77" s="10">
        <f t="shared" si="11"/>
        <v>0.46739171254534667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49.050000000000004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49.050000000000004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49.050000000000004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2589.866</v>
      </c>
      <c r="F79" s="10">
        <v>682.16527000000008</v>
      </c>
      <c r="G79" s="10">
        <v>0</v>
      </c>
      <c r="H79" s="10">
        <v>715.02809000000002</v>
      </c>
      <c r="I79" s="10">
        <v>0</v>
      </c>
      <c r="J79" s="10">
        <v>0</v>
      </c>
      <c r="K79" s="10">
        <f t="shared" si="6"/>
        <v>1907.70073</v>
      </c>
      <c r="L79" s="10">
        <f t="shared" si="7"/>
        <v>30032.395989999997</v>
      </c>
      <c r="M79" s="10">
        <f t="shared" si="8"/>
        <v>26.339790166749943</v>
      </c>
      <c r="N79" s="10">
        <f t="shared" si="9"/>
        <v>29999.533169999999</v>
      </c>
      <c r="O79" s="10">
        <f t="shared" si="10"/>
        <v>1874.83791</v>
      </c>
      <c r="P79" s="10">
        <f t="shared" si="11"/>
        <v>27.608690565457827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19283.37026</v>
      </c>
      <c r="E80" s="10">
        <v>2886.8387599999996</v>
      </c>
      <c r="F80" s="10">
        <v>279.34697</v>
      </c>
      <c r="G80" s="10">
        <v>0</v>
      </c>
      <c r="H80" s="10">
        <v>289.84332000000001</v>
      </c>
      <c r="I80" s="10">
        <v>3.3000000000000003</v>
      </c>
      <c r="J80" s="10">
        <v>3.3000000000000003</v>
      </c>
      <c r="K80" s="10">
        <f t="shared" si="6"/>
        <v>2607.4917899999996</v>
      </c>
      <c r="L80" s="10">
        <f t="shared" si="7"/>
        <v>19004.023290000001</v>
      </c>
      <c r="M80" s="10">
        <f t="shared" si="8"/>
        <v>9.6765698822749648</v>
      </c>
      <c r="N80" s="10">
        <f t="shared" si="9"/>
        <v>18993.52694</v>
      </c>
      <c r="O80" s="10">
        <f t="shared" si="10"/>
        <v>2596.9954399999997</v>
      </c>
      <c r="P80" s="10">
        <f t="shared" si="11"/>
        <v>10.040163102147071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189.49686</v>
      </c>
      <c r="G82" s="10">
        <v>0</v>
      </c>
      <c r="H82" s="10">
        <v>189.50980999999999</v>
      </c>
      <c r="I82" s="10">
        <v>0</v>
      </c>
      <c r="J82" s="10">
        <v>0</v>
      </c>
      <c r="K82" s="10">
        <f t="shared" si="6"/>
        <v>-180.49686</v>
      </c>
      <c r="L82" s="10">
        <f t="shared" si="7"/>
        <v>28199.111490000003</v>
      </c>
      <c r="M82" s="10">
        <f t="shared" si="8"/>
        <v>2105.5206666666668</v>
      </c>
      <c r="N82" s="10">
        <f t="shared" si="9"/>
        <v>28199.098540000003</v>
      </c>
      <c r="O82" s="10">
        <f t="shared" si="10"/>
        <v>-180.50980999999999</v>
      </c>
      <c r="P82" s="10">
        <f t="shared" si="11"/>
        <v>2105.6645555555556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253.26400000000001</v>
      </c>
      <c r="F83" s="10">
        <v>-0.40614</v>
      </c>
      <c r="G83" s="10">
        <v>0</v>
      </c>
      <c r="H83" s="10">
        <v>3.0013000000000001</v>
      </c>
      <c r="I83" s="10">
        <v>0</v>
      </c>
      <c r="J83" s="10">
        <v>0</v>
      </c>
      <c r="K83" s="10">
        <f t="shared" si="6"/>
        <v>253.67014</v>
      </c>
      <c r="L83" s="10">
        <f t="shared" si="7"/>
        <v>3009.1061400000003</v>
      </c>
      <c r="M83" s="10">
        <f t="shared" si="8"/>
        <v>-0.16036230968475582</v>
      </c>
      <c r="N83" s="10">
        <f t="shared" si="9"/>
        <v>3005.6987000000004</v>
      </c>
      <c r="O83" s="10">
        <f t="shared" si="10"/>
        <v>250.26270000000002</v>
      </c>
      <c r="P83" s="10">
        <f t="shared" si="11"/>
        <v>1.1850480131404384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826.428</v>
      </c>
      <c r="F84" s="10">
        <v>186.85420999999999</v>
      </c>
      <c r="G84" s="10">
        <v>0</v>
      </c>
      <c r="H84" s="10">
        <v>149.40867000000003</v>
      </c>
      <c r="I84" s="10">
        <v>37.445540000000001</v>
      </c>
      <c r="J84" s="10">
        <v>0</v>
      </c>
      <c r="K84" s="10">
        <f t="shared" si="6"/>
        <v>639.57379000000003</v>
      </c>
      <c r="L84" s="10">
        <f t="shared" si="7"/>
        <v>9837.6979800000008</v>
      </c>
      <c r="M84" s="10">
        <f t="shared" si="8"/>
        <v>22.609859540093026</v>
      </c>
      <c r="N84" s="10">
        <f t="shared" si="9"/>
        <v>9875.1435199999996</v>
      </c>
      <c r="O84" s="10">
        <f t="shared" si="10"/>
        <v>677.01932999999997</v>
      </c>
      <c r="P84" s="10">
        <f t="shared" si="11"/>
        <v>18.078848974139312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358.3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358.3</v>
      </c>
      <c r="L85" s="10">
        <f t="shared" si="7"/>
        <v>8022.5</v>
      </c>
      <c r="M85" s="10">
        <f t="shared" si="8"/>
        <v>0</v>
      </c>
      <c r="N85" s="10">
        <f t="shared" si="9"/>
        <v>8022.5</v>
      </c>
      <c r="O85" s="10">
        <f t="shared" si="10"/>
        <v>358.3</v>
      </c>
      <c r="P85" s="10">
        <f t="shared" si="11"/>
        <v>0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51.980240000000002</v>
      </c>
      <c r="F86" s="10">
        <v>0.59267999999999998</v>
      </c>
      <c r="G86" s="10">
        <v>0</v>
      </c>
      <c r="H86" s="10">
        <v>1.67028</v>
      </c>
      <c r="I86" s="10">
        <v>0</v>
      </c>
      <c r="J86" s="10">
        <v>0</v>
      </c>
      <c r="K86" s="10">
        <f t="shared" si="6"/>
        <v>51.387560000000001</v>
      </c>
      <c r="L86" s="10">
        <f t="shared" si="7"/>
        <v>1007.4373300000002</v>
      </c>
      <c r="M86" s="10">
        <f t="shared" si="8"/>
        <v>1.1402025077221651</v>
      </c>
      <c r="N86" s="10">
        <f t="shared" si="9"/>
        <v>1006.3597300000001</v>
      </c>
      <c r="O86" s="10">
        <f t="shared" si="10"/>
        <v>50.309960000000004</v>
      </c>
      <c r="P86" s="10">
        <f t="shared" si="11"/>
        <v>3.2132979763079197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1</v>
      </c>
      <c r="F87" s="10">
        <v>2.3392900000000001</v>
      </c>
      <c r="G87" s="10">
        <v>0</v>
      </c>
      <c r="H87" s="10">
        <v>2.6892900000000002</v>
      </c>
      <c r="I87" s="10">
        <v>0</v>
      </c>
      <c r="J87" s="10">
        <v>0</v>
      </c>
      <c r="K87" s="10">
        <f t="shared" si="6"/>
        <v>-1.3392900000000001</v>
      </c>
      <c r="L87" s="10">
        <f t="shared" si="7"/>
        <v>65.850560000000002</v>
      </c>
      <c r="M87" s="10">
        <f t="shared" si="8"/>
        <v>233.929</v>
      </c>
      <c r="N87" s="10">
        <f t="shared" si="9"/>
        <v>65.500560000000007</v>
      </c>
      <c r="O87" s="10">
        <f t="shared" si="10"/>
        <v>-1.6892900000000002</v>
      </c>
      <c r="P87" s="10">
        <f t="shared" si="11"/>
        <v>268.92900000000003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10.948</v>
      </c>
      <c r="F88" s="10">
        <v>2.7469999999999999</v>
      </c>
      <c r="G88" s="10">
        <v>0</v>
      </c>
      <c r="H88" s="10">
        <v>0.747</v>
      </c>
      <c r="I88" s="10">
        <v>2</v>
      </c>
      <c r="J88" s="10">
        <v>0</v>
      </c>
      <c r="K88" s="10">
        <f t="shared" si="6"/>
        <v>8.2010000000000005</v>
      </c>
      <c r="L88" s="10">
        <f t="shared" si="7"/>
        <v>83.153000000000006</v>
      </c>
      <c r="M88" s="10">
        <f t="shared" si="8"/>
        <v>25.091340884179758</v>
      </c>
      <c r="N88" s="10">
        <f t="shared" si="9"/>
        <v>85.153000000000006</v>
      </c>
      <c r="O88" s="10">
        <f t="shared" si="10"/>
        <v>10.201000000000001</v>
      </c>
      <c r="P88" s="10">
        <f t="shared" si="11"/>
        <v>6.8231640482279863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547784.03466999996</v>
      </c>
      <c r="E89" s="7">
        <v>67673.508999999991</v>
      </c>
      <c r="F89" s="7">
        <v>30242.530670000004</v>
      </c>
      <c r="G89" s="7">
        <v>0</v>
      </c>
      <c r="H89" s="7">
        <v>29806.875110000001</v>
      </c>
      <c r="I89" s="7">
        <v>580.22564</v>
      </c>
      <c r="J89" s="7">
        <v>6691.7456200000006</v>
      </c>
      <c r="K89" s="7">
        <f t="shared" si="6"/>
        <v>37430.978329999984</v>
      </c>
      <c r="L89" s="7">
        <f t="shared" si="7"/>
        <v>517541.50399999996</v>
      </c>
      <c r="M89" s="7">
        <f t="shared" si="8"/>
        <v>44.688876218905698</v>
      </c>
      <c r="N89" s="7">
        <f t="shared" si="9"/>
        <v>517977.15955999994</v>
      </c>
      <c r="O89" s="7">
        <f t="shared" si="10"/>
        <v>37866.63388999999</v>
      </c>
      <c r="P89" s="7">
        <f t="shared" si="11"/>
        <v>44.045115364122765</v>
      </c>
    </row>
    <row r="90" spans="1:16">
      <c r="A90" s="8" t="s">
        <v>23</v>
      </c>
      <c r="B90" s="9" t="s">
        <v>24</v>
      </c>
      <c r="C90" s="10">
        <v>349720.89</v>
      </c>
      <c r="D90" s="10">
        <v>349720.89</v>
      </c>
      <c r="E90" s="10">
        <v>47339.91</v>
      </c>
      <c r="F90" s="10">
        <v>23336.264920000001</v>
      </c>
      <c r="G90" s="10">
        <v>0</v>
      </c>
      <c r="H90" s="10">
        <v>22964.58858</v>
      </c>
      <c r="I90" s="10">
        <v>372.99838</v>
      </c>
      <c r="J90" s="10">
        <v>4778.1016200000004</v>
      </c>
      <c r="K90" s="10">
        <f t="shared" si="6"/>
        <v>24003.645080000002</v>
      </c>
      <c r="L90" s="10">
        <f t="shared" si="7"/>
        <v>326384.62508000003</v>
      </c>
      <c r="M90" s="10">
        <f t="shared" si="8"/>
        <v>49.295118896508249</v>
      </c>
      <c r="N90" s="10">
        <f t="shared" si="9"/>
        <v>326756.30142000003</v>
      </c>
      <c r="O90" s="10">
        <f t="shared" si="10"/>
        <v>24375.321420000004</v>
      </c>
      <c r="P90" s="10">
        <f t="shared" si="11"/>
        <v>48.50999628009432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78102.480519999997</v>
      </c>
      <c r="E91" s="10">
        <v>10412.951999999999</v>
      </c>
      <c r="F91" s="10">
        <v>5004.4370900000004</v>
      </c>
      <c r="G91" s="10">
        <v>0</v>
      </c>
      <c r="H91" s="10">
        <v>4929.3415599999998</v>
      </c>
      <c r="I91" s="10">
        <v>75.386380000000003</v>
      </c>
      <c r="J91" s="10">
        <v>1021.82271</v>
      </c>
      <c r="K91" s="10">
        <f t="shared" si="6"/>
        <v>5408.514909999999</v>
      </c>
      <c r="L91" s="10">
        <f t="shared" si="7"/>
        <v>73098.043429999991</v>
      </c>
      <c r="M91" s="10">
        <f t="shared" si="8"/>
        <v>48.059734549818351</v>
      </c>
      <c r="N91" s="10">
        <f t="shared" si="9"/>
        <v>73173.138959999997</v>
      </c>
      <c r="O91" s="10">
        <f t="shared" si="10"/>
        <v>5483.6104399999995</v>
      </c>
      <c r="P91" s="10">
        <f t="shared" si="11"/>
        <v>47.338560285306222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10473.703060000002</v>
      </c>
      <c r="E92" s="10">
        <v>1829.8590000000002</v>
      </c>
      <c r="F92" s="10">
        <v>17.230619999999998</v>
      </c>
      <c r="G92" s="10">
        <v>0</v>
      </c>
      <c r="H92" s="10">
        <v>32.003740000000001</v>
      </c>
      <c r="I92" s="10">
        <v>13.100379999999999</v>
      </c>
      <c r="J92" s="10">
        <v>339.8997</v>
      </c>
      <c r="K92" s="10">
        <f t="shared" si="6"/>
        <v>1812.6283800000001</v>
      </c>
      <c r="L92" s="10">
        <f t="shared" si="7"/>
        <v>10456.472440000001</v>
      </c>
      <c r="M92" s="10">
        <f t="shared" si="8"/>
        <v>0.94163648674569989</v>
      </c>
      <c r="N92" s="10">
        <f t="shared" si="9"/>
        <v>10441.699320000002</v>
      </c>
      <c r="O92" s="10">
        <f t="shared" si="10"/>
        <v>1797.85526</v>
      </c>
      <c r="P92" s="10">
        <f t="shared" si="11"/>
        <v>1.7489730083028252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26.202999999999999</v>
      </c>
      <c r="F93" s="10">
        <v>0</v>
      </c>
      <c r="G93" s="10">
        <v>0</v>
      </c>
      <c r="H93" s="10">
        <v>2.19156</v>
      </c>
      <c r="I93" s="10">
        <v>0</v>
      </c>
      <c r="J93" s="10">
        <v>0</v>
      </c>
      <c r="K93" s="10">
        <f t="shared" si="6"/>
        <v>26.202999999999999</v>
      </c>
      <c r="L93" s="10">
        <f t="shared" si="7"/>
        <v>228.9</v>
      </c>
      <c r="M93" s="10">
        <f t="shared" si="8"/>
        <v>0</v>
      </c>
      <c r="N93" s="10">
        <f t="shared" si="9"/>
        <v>226.70844</v>
      </c>
      <c r="O93" s="10">
        <f t="shared" si="10"/>
        <v>24.01144</v>
      </c>
      <c r="P93" s="10">
        <f t="shared" si="11"/>
        <v>8.363775140251116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3385.9</v>
      </c>
      <c r="F94" s="10">
        <v>1013.8660500000001</v>
      </c>
      <c r="G94" s="10">
        <v>0</v>
      </c>
      <c r="H94" s="10">
        <v>1067.7243500000002</v>
      </c>
      <c r="I94" s="10">
        <v>0</v>
      </c>
      <c r="J94" s="10">
        <v>0</v>
      </c>
      <c r="K94" s="10">
        <f t="shared" si="6"/>
        <v>2372.03395</v>
      </c>
      <c r="L94" s="10">
        <f t="shared" si="7"/>
        <v>29282.585329999998</v>
      </c>
      <c r="M94" s="10">
        <f t="shared" si="8"/>
        <v>29.943768274314071</v>
      </c>
      <c r="N94" s="10">
        <f t="shared" si="9"/>
        <v>29228.727029999998</v>
      </c>
      <c r="O94" s="10">
        <f t="shared" si="10"/>
        <v>2318.1756500000001</v>
      </c>
      <c r="P94" s="10">
        <f t="shared" si="11"/>
        <v>31.534432499483156</v>
      </c>
    </row>
    <row r="95" spans="1:16">
      <c r="A95" s="8" t="s">
        <v>29</v>
      </c>
      <c r="B95" s="9" t="s">
        <v>30</v>
      </c>
      <c r="C95" s="10">
        <v>19235.38855</v>
      </c>
      <c r="D95" s="10">
        <v>18657.912809999998</v>
      </c>
      <c r="E95" s="10">
        <v>3112.6517400000002</v>
      </c>
      <c r="F95" s="10">
        <v>80.065200000000004</v>
      </c>
      <c r="G95" s="10">
        <v>0</v>
      </c>
      <c r="H95" s="10">
        <v>79.121479999999991</v>
      </c>
      <c r="I95" s="10">
        <v>6.4288600000000002</v>
      </c>
      <c r="J95" s="10">
        <v>551.92158999999992</v>
      </c>
      <c r="K95" s="10">
        <f t="shared" si="6"/>
        <v>3032.5865400000002</v>
      </c>
      <c r="L95" s="10">
        <f t="shared" si="7"/>
        <v>18577.847609999997</v>
      </c>
      <c r="M95" s="10">
        <f t="shared" si="8"/>
        <v>2.5722505017538517</v>
      </c>
      <c r="N95" s="10">
        <f t="shared" si="9"/>
        <v>18578.791329999996</v>
      </c>
      <c r="O95" s="10">
        <f t="shared" si="10"/>
        <v>3033.5302600000005</v>
      </c>
      <c r="P95" s="10">
        <f t="shared" si="11"/>
        <v>2.5419316585671092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22.400000000000002</v>
      </c>
      <c r="F96" s="10">
        <v>1.06</v>
      </c>
      <c r="G96" s="10">
        <v>0</v>
      </c>
      <c r="H96" s="10">
        <v>1.06</v>
      </c>
      <c r="I96" s="10">
        <v>0</v>
      </c>
      <c r="J96" s="10">
        <v>0</v>
      </c>
      <c r="K96" s="10">
        <f t="shared" si="6"/>
        <v>21.340000000000003</v>
      </c>
      <c r="L96" s="10">
        <f t="shared" si="7"/>
        <v>194.02700000000002</v>
      </c>
      <c r="M96" s="10">
        <f t="shared" si="8"/>
        <v>4.7321428571428568</v>
      </c>
      <c r="N96" s="10">
        <f t="shared" si="9"/>
        <v>194.02700000000002</v>
      </c>
      <c r="O96" s="10">
        <f t="shared" si="10"/>
        <v>21.340000000000003</v>
      </c>
      <c r="P96" s="10">
        <f t="shared" si="11"/>
        <v>4.7321428571428568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120</v>
      </c>
      <c r="F97" s="10">
        <v>347.19018</v>
      </c>
      <c r="G97" s="10">
        <v>0</v>
      </c>
      <c r="H97" s="10">
        <v>351.94465000000002</v>
      </c>
      <c r="I97" s="10">
        <v>0</v>
      </c>
      <c r="J97" s="10">
        <v>0</v>
      </c>
      <c r="K97" s="10">
        <f t="shared" si="6"/>
        <v>-227.19018</v>
      </c>
      <c r="L97" s="10">
        <f t="shared" si="7"/>
        <v>41705.043410000006</v>
      </c>
      <c r="M97" s="10">
        <f t="shared" si="8"/>
        <v>289.32515000000001</v>
      </c>
      <c r="N97" s="10">
        <f t="shared" si="9"/>
        <v>41700.288940000006</v>
      </c>
      <c r="O97" s="10">
        <f t="shared" si="10"/>
        <v>-231.94465000000002</v>
      </c>
      <c r="P97" s="10">
        <f t="shared" si="11"/>
        <v>293.28720833333335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145</v>
      </c>
      <c r="F98" s="10">
        <v>-4.6457200000000007</v>
      </c>
      <c r="G98" s="10">
        <v>0</v>
      </c>
      <c r="H98" s="10">
        <v>7.5824300000000004</v>
      </c>
      <c r="I98" s="10">
        <v>3.7490000000000002E-2</v>
      </c>
      <c r="J98" s="10">
        <v>0</v>
      </c>
      <c r="K98" s="10">
        <f t="shared" si="6"/>
        <v>149.64572000000001</v>
      </c>
      <c r="L98" s="10">
        <f t="shared" si="7"/>
        <v>1788.7457200000001</v>
      </c>
      <c r="M98" s="10">
        <f t="shared" si="8"/>
        <v>-3.2039448275862075</v>
      </c>
      <c r="N98" s="10">
        <f t="shared" si="9"/>
        <v>1776.5175700000002</v>
      </c>
      <c r="O98" s="10">
        <f t="shared" si="10"/>
        <v>137.41757000000001</v>
      </c>
      <c r="P98" s="10">
        <f t="shared" si="11"/>
        <v>5.229262068965518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509</v>
      </c>
      <c r="F99" s="10">
        <v>145.06980999999999</v>
      </c>
      <c r="G99" s="10">
        <v>0</v>
      </c>
      <c r="H99" s="10">
        <v>178.40855999999999</v>
      </c>
      <c r="I99" s="10">
        <v>2.1430000000000001E-2</v>
      </c>
      <c r="J99" s="10">
        <v>0</v>
      </c>
      <c r="K99" s="10">
        <f t="shared" si="6"/>
        <v>363.93019000000004</v>
      </c>
      <c r="L99" s="10">
        <f t="shared" si="7"/>
        <v>6023.93019</v>
      </c>
      <c r="M99" s="10">
        <f t="shared" si="8"/>
        <v>28.500944990176812</v>
      </c>
      <c r="N99" s="10">
        <f t="shared" si="9"/>
        <v>5990.5914400000001</v>
      </c>
      <c r="O99" s="10">
        <f t="shared" si="10"/>
        <v>330.59144000000003</v>
      </c>
      <c r="P99" s="10">
        <f t="shared" si="11"/>
        <v>35.050797642436152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-1.8079999999999999E-2</v>
      </c>
      <c r="I100" s="10">
        <v>1.8079999999999999E-2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3677.6180799999997</v>
      </c>
      <c r="O100" s="10">
        <f t="shared" si="10"/>
        <v>1.8079999999999999E-2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56.343260000000001</v>
      </c>
      <c r="F101" s="10">
        <v>0</v>
      </c>
      <c r="G101" s="10">
        <v>0</v>
      </c>
      <c r="H101" s="10">
        <v>2.0654000000000003</v>
      </c>
      <c r="I101" s="10">
        <v>0</v>
      </c>
      <c r="J101" s="10">
        <v>0</v>
      </c>
      <c r="K101" s="10">
        <f t="shared" si="6"/>
        <v>56.343260000000001</v>
      </c>
      <c r="L101" s="10">
        <f t="shared" si="7"/>
        <v>1763.89834</v>
      </c>
      <c r="M101" s="10">
        <f t="shared" si="8"/>
        <v>0</v>
      </c>
      <c r="N101" s="10">
        <f t="shared" si="9"/>
        <v>1761.83294</v>
      </c>
      <c r="O101" s="10">
        <f t="shared" si="10"/>
        <v>54.277860000000004</v>
      </c>
      <c r="P101" s="10">
        <f t="shared" si="11"/>
        <v>3.6657445806295201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701.49</v>
      </c>
      <c r="F103" s="10">
        <v>301.99252000000001</v>
      </c>
      <c r="G103" s="10">
        <v>0</v>
      </c>
      <c r="H103" s="10">
        <v>189.75788</v>
      </c>
      <c r="I103" s="10">
        <v>112.23464</v>
      </c>
      <c r="J103" s="10">
        <v>0</v>
      </c>
      <c r="K103" s="10">
        <f t="shared" si="6"/>
        <v>399.49748</v>
      </c>
      <c r="L103" s="10">
        <f t="shared" si="7"/>
        <v>4233.6074800000006</v>
      </c>
      <c r="M103" s="10">
        <f t="shared" si="8"/>
        <v>43.050153245235144</v>
      </c>
      <c r="N103" s="10">
        <f t="shared" si="9"/>
        <v>4345.8421200000003</v>
      </c>
      <c r="O103" s="10">
        <f t="shared" si="10"/>
        <v>511.73212000000001</v>
      </c>
      <c r="P103" s="10">
        <f t="shared" si="11"/>
        <v>27.050689247173871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11.8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11.8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11.8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1.103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13.497</v>
      </c>
      <c r="O105" s="10">
        <f t="shared" si="10"/>
        <v>-1.103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376.65000000000003</v>
      </c>
      <c r="F106" s="7">
        <v>155.17181999999997</v>
      </c>
      <c r="G106" s="7">
        <v>0</v>
      </c>
      <c r="H106" s="7">
        <v>155.17181999999997</v>
      </c>
      <c r="I106" s="7">
        <v>0</v>
      </c>
      <c r="J106" s="7">
        <v>0</v>
      </c>
      <c r="K106" s="7">
        <f t="shared" si="6"/>
        <v>221.47818000000007</v>
      </c>
      <c r="L106" s="7">
        <f t="shared" si="7"/>
        <v>2941.5891299999998</v>
      </c>
      <c r="M106" s="7">
        <f t="shared" si="8"/>
        <v>41.197881322182383</v>
      </c>
      <c r="N106" s="7">
        <f t="shared" si="9"/>
        <v>2941.5891299999998</v>
      </c>
      <c r="O106" s="7">
        <f t="shared" si="10"/>
        <v>221.47818000000007</v>
      </c>
      <c r="P106" s="7">
        <f t="shared" si="11"/>
        <v>41.197881322182383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279</v>
      </c>
      <c r="F107" s="10">
        <v>128.12342999999998</v>
      </c>
      <c r="G107" s="10">
        <v>0</v>
      </c>
      <c r="H107" s="10">
        <v>128.12342999999998</v>
      </c>
      <c r="I107" s="10">
        <v>0</v>
      </c>
      <c r="J107" s="10">
        <v>0</v>
      </c>
      <c r="K107" s="10">
        <f t="shared" si="6"/>
        <v>150.87657000000002</v>
      </c>
      <c r="L107" s="10">
        <f t="shared" si="7"/>
        <v>2042.4765699999998</v>
      </c>
      <c r="M107" s="10">
        <f t="shared" si="8"/>
        <v>45.922376344086011</v>
      </c>
      <c r="N107" s="10">
        <f t="shared" si="9"/>
        <v>2042.4765699999998</v>
      </c>
      <c r="O107" s="10">
        <f t="shared" si="10"/>
        <v>150.87657000000002</v>
      </c>
      <c r="P107" s="10">
        <f t="shared" si="11"/>
        <v>45.922376344086011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61.4</v>
      </c>
      <c r="F108" s="10">
        <v>26.054950000000002</v>
      </c>
      <c r="G108" s="10">
        <v>0</v>
      </c>
      <c r="H108" s="10">
        <v>26.054950000000002</v>
      </c>
      <c r="I108" s="10">
        <v>0</v>
      </c>
      <c r="J108" s="10">
        <v>0</v>
      </c>
      <c r="K108" s="10">
        <f t="shared" si="6"/>
        <v>35.345050000000001</v>
      </c>
      <c r="L108" s="10">
        <f t="shared" si="7"/>
        <v>451.44504999999998</v>
      </c>
      <c r="M108" s="10">
        <f t="shared" si="8"/>
        <v>42.434771986970688</v>
      </c>
      <c r="N108" s="10">
        <f t="shared" si="9"/>
        <v>451.44504999999998</v>
      </c>
      <c r="O108" s="10">
        <f t="shared" si="10"/>
        <v>35.345050000000001</v>
      </c>
      <c r="P108" s="10">
        <f t="shared" si="11"/>
        <v>42.434771986970688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3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3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1.1000000000000001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1.1000000000000001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1.1000000000000001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30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30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30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0.35000000000000003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0.35000000000000003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0.35000000000000003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1.5</v>
      </c>
      <c r="F113" s="10">
        <v>0.9934400000000001</v>
      </c>
      <c r="G113" s="10">
        <v>0</v>
      </c>
      <c r="H113" s="10">
        <v>0.9934400000000001</v>
      </c>
      <c r="I113" s="10">
        <v>0</v>
      </c>
      <c r="J113" s="10">
        <v>0</v>
      </c>
      <c r="K113" s="10">
        <f t="shared" si="6"/>
        <v>0.5065599999999999</v>
      </c>
      <c r="L113" s="10">
        <f t="shared" si="7"/>
        <v>17.906560000000002</v>
      </c>
      <c r="M113" s="10">
        <f t="shared" si="8"/>
        <v>66.229333333333344</v>
      </c>
      <c r="N113" s="10">
        <f t="shared" si="9"/>
        <v>17.906560000000002</v>
      </c>
      <c r="O113" s="10">
        <f t="shared" si="10"/>
        <v>0.5065599999999999</v>
      </c>
      <c r="P113" s="10">
        <f t="shared" si="11"/>
        <v>66.229333333333344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0.3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0.3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25420.051410000004</v>
      </c>
      <c r="E118" s="7">
        <v>3145.5</v>
      </c>
      <c r="F118" s="7">
        <v>1215.9236999999998</v>
      </c>
      <c r="G118" s="7">
        <v>0</v>
      </c>
      <c r="H118" s="7">
        <v>1216.2245099999998</v>
      </c>
      <c r="I118" s="7">
        <v>0</v>
      </c>
      <c r="J118" s="7">
        <v>0</v>
      </c>
      <c r="K118" s="7">
        <f t="shared" si="6"/>
        <v>1929.5763000000002</v>
      </c>
      <c r="L118" s="7">
        <f t="shared" si="7"/>
        <v>24204.127710000004</v>
      </c>
      <c r="M118" s="7">
        <f t="shared" si="8"/>
        <v>38.655975202670476</v>
      </c>
      <c r="N118" s="7">
        <f t="shared" si="9"/>
        <v>24203.826900000004</v>
      </c>
      <c r="O118" s="7">
        <f t="shared" si="10"/>
        <v>1929.2754900000002</v>
      </c>
      <c r="P118" s="7">
        <f t="shared" si="11"/>
        <v>38.665538388173573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1587.9</v>
      </c>
      <c r="F119" s="10">
        <v>856.44043999999997</v>
      </c>
      <c r="G119" s="10">
        <v>0</v>
      </c>
      <c r="H119" s="10">
        <v>856.44043999999997</v>
      </c>
      <c r="I119" s="10">
        <v>0</v>
      </c>
      <c r="J119" s="10">
        <v>0</v>
      </c>
      <c r="K119" s="10">
        <f t="shared" si="6"/>
        <v>731.45956000000012</v>
      </c>
      <c r="L119" s="10">
        <f t="shared" si="7"/>
        <v>14924.05956</v>
      </c>
      <c r="M119" s="10">
        <f t="shared" si="8"/>
        <v>53.935414068896023</v>
      </c>
      <c r="N119" s="10">
        <f t="shared" si="9"/>
        <v>14924.05956</v>
      </c>
      <c r="O119" s="10">
        <f t="shared" si="10"/>
        <v>731.45956000000012</v>
      </c>
      <c r="P119" s="10">
        <f t="shared" si="11"/>
        <v>53.935414068896023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350.3</v>
      </c>
      <c r="F120" s="10">
        <v>182.08923999999999</v>
      </c>
      <c r="G120" s="10">
        <v>0</v>
      </c>
      <c r="H120" s="10">
        <v>182.08923999999999</v>
      </c>
      <c r="I120" s="10">
        <v>0</v>
      </c>
      <c r="J120" s="10">
        <v>0</v>
      </c>
      <c r="K120" s="10">
        <f t="shared" si="6"/>
        <v>168.21076000000002</v>
      </c>
      <c r="L120" s="10">
        <f t="shared" si="7"/>
        <v>3289.6107600000005</v>
      </c>
      <c r="M120" s="10">
        <f t="shared" si="8"/>
        <v>51.980942049671711</v>
      </c>
      <c r="N120" s="10">
        <f t="shared" si="9"/>
        <v>3289.6107600000005</v>
      </c>
      <c r="O120" s="10">
        <f t="shared" si="10"/>
        <v>168.21076000000002</v>
      </c>
      <c r="P120" s="10">
        <f t="shared" si="11"/>
        <v>51.980942049671711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264.60000000000002</v>
      </c>
      <c r="F121" s="10">
        <v>29.188400000000001</v>
      </c>
      <c r="G121" s="10">
        <v>0</v>
      </c>
      <c r="H121" s="10">
        <v>29.188400000000001</v>
      </c>
      <c r="I121" s="10">
        <v>0</v>
      </c>
      <c r="J121" s="10">
        <v>0</v>
      </c>
      <c r="K121" s="10">
        <f t="shared" si="6"/>
        <v>235.41160000000002</v>
      </c>
      <c r="L121" s="10">
        <f t="shared" si="7"/>
        <v>1081.9959200000001</v>
      </c>
      <c r="M121" s="10">
        <f t="shared" si="8"/>
        <v>11.031141345427059</v>
      </c>
      <c r="N121" s="10">
        <f t="shared" si="9"/>
        <v>1081.9959200000001</v>
      </c>
      <c r="O121" s="10">
        <f t="shared" si="10"/>
        <v>235.41160000000002</v>
      </c>
      <c r="P121" s="10">
        <f t="shared" si="11"/>
        <v>11.031141345427059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2859.0139100000001</v>
      </c>
      <c r="E123" s="10">
        <v>860.80000000000007</v>
      </c>
      <c r="F123" s="10">
        <v>146.03514999999999</v>
      </c>
      <c r="G123" s="10">
        <v>0</v>
      </c>
      <c r="H123" s="10">
        <v>146.03514999999999</v>
      </c>
      <c r="I123" s="10">
        <v>0</v>
      </c>
      <c r="J123" s="10">
        <v>0</v>
      </c>
      <c r="K123" s="10">
        <f t="shared" si="6"/>
        <v>714.76485000000002</v>
      </c>
      <c r="L123" s="10">
        <f t="shared" si="7"/>
        <v>2712.97876</v>
      </c>
      <c r="M123" s="10">
        <f t="shared" si="8"/>
        <v>16.965049953531597</v>
      </c>
      <c r="N123" s="10">
        <f t="shared" si="9"/>
        <v>2712.97876</v>
      </c>
      <c r="O123" s="10">
        <f t="shared" si="10"/>
        <v>714.76485000000002</v>
      </c>
      <c r="P123" s="10">
        <f t="shared" si="11"/>
        <v>16.965049953531597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48.2</v>
      </c>
      <c r="F124" s="10">
        <v>2.2499400000000001</v>
      </c>
      <c r="G124" s="10">
        <v>0</v>
      </c>
      <c r="H124" s="10">
        <v>2.2499400000000001</v>
      </c>
      <c r="I124" s="10">
        <v>0</v>
      </c>
      <c r="J124" s="10">
        <v>0</v>
      </c>
      <c r="K124" s="10">
        <f t="shared" si="6"/>
        <v>45.950060000000001</v>
      </c>
      <c r="L124" s="10">
        <f t="shared" si="7"/>
        <v>236.29324</v>
      </c>
      <c r="M124" s="10">
        <f t="shared" si="8"/>
        <v>4.6679253112033194</v>
      </c>
      <c r="N124" s="10">
        <f t="shared" si="9"/>
        <v>236.29324</v>
      </c>
      <c r="O124" s="10">
        <f t="shared" si="10"/>
        <v>45.950060000000001</v>
      </c>
      <c r="P124" s="10">
        <f t="shared" si="11"/>
        <v>4.6679253112033194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5.7</v>
      </c>
      <c r="F126" s="10">
        <v>-1.7840000000000002E-2</v>
      </c>
      <c r="G126" s="10">
        <v>0</v>
      </c>
      <c r="H126" s="10">
        <v>-1.7840000000000002E-2</v>
      </c>
      <c r="I126" s="10">
        <v>0</v>
      </c>
      <c r="J126" s="10">
        <v>0</v>
      </c>
      <c r="K126" s="10">
        <f t="shared" si="6"/>
        <v>5.7178399999999998</v>
      </c>
      <c r="L126" s="10">
        <f t="shared" si="7"/>
        <v>69.417840000000012</v>
      </c>
      <c r="M126" s="10">
        <f t="shared" si="8"/>
        <v>-0.31298245614035092</v>
      </c>
      <c r="N126" s="10">
        <f t="shared" si="9"/>
        <v>69.417840000000012</v>
      </c>
      <c r="O126" s="10">
        <f t="shared" si="10"/>
        <v>5.7178399999999998</v>
      </c>
      <c r="P126" s="10">
        <f t="shared" si="11"/>
        <v>-0.31298245614035092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28</v>
      </c>
      <c r="F127" s="10">
        <v>-6.1630000000000004E-2</v>
      </c>
      <c r="G127" s="10">
        <v>0</v>
      </c>
      <c r="H127" s="10">
        <v>0.23918</v>
      </c>
      <c r="I127" s="10">
        <v>0</v>
      </c>
      <c r="J127" s="10">
        <v>0</v>
      </c>
      <c r="K127" s="10">
        <f t="shared" si="6"/>
        <v>28.061630000000001</v>
      </c>
      <c r="L127" s="10">
        <f t="shared" si="7"/>
        <v>360.56162999999998</v>
      </c>
      <c r="M127" s="10">
        <f t="shared" si="8"/>
        <v>-0.22010714285714286</v>
      </c>
      <c r="N127" s="10">
        <f t="shared" si="9"/>
        <v>360.26082000000002</v>
      </c>
      <c r="O127" s="10">
        <f t="shared" si="10"/>
        <v>27.760819999999999</v>
      </c>
      <c r="P127" s="10">
        <f t="shared" si="11"/>
        <v>0.8542142857142857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97559.170960000018</v>
      </c>
      <c r="E131" s="7">
        <v>7132</v>
      </c>
      <c r="F131" s="7">
        <v>4564.2318100000011</v>
      </c>
      <c r="G131" s="7">
        <v>0</v>
      </c>
      <c r="H131" s="7">
        <v>4580.8335000000006</v>
      </c>
      <c r="I131" s="7">
        <v>0</v>
      </c>
      <c r="J131" s="7">
        <v>0</v>
      </c>
      <c r="K131" s="7">
        <f t="shared" si="6"/>
        <v>2567.7681899999989</v>
      </c>
      <c r="L131" s="7">
        <f t="shared" si="7"/>
        <v>92994.93915000002</v>
      </c>
      <c r="M131" s="7">
        <f t="shared" si="8"/>
        <v>63.996520050476732</v>
      </c>
      <c r="N131" s="7">
        <f t="shared" si="9"/>
        <v>92978.33746000001</v>
      </c>
      <c r="O131" s="7">
        <f t="shared" si="10"/>
        <v>2551.1664999999994</v>
      </c>
      <c r="P131" s="7">
        <f t="shared" si="11"/>
        <v>64.229297532249035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4617</v>
      </c>
      <c r="F132" s="10">
        <v>2884.9908300000002</v>
      </c>
      <c r="G132" s="10">
        <v>0</v>
      </c>
      <c r="H132" s="10">
        <v>2884.9908300000002</v>
      </c>
      <c r="I132" s="10">
        <v>0</v>
      </c>
      <c r="J132" s="10">
        <v>0</v>
      </c>
      <c r="K132" s="10">
        <f t="shared" si="6"/>
        <v>1732.0091699999998</v>
      </c>
      <c r="L132" s="10">
        <f t="shared" si="7"/>
        <v>51603.609169999996</v>
      </c>
      <c r="M132" s="10">
        <f t="shared" si="8"/>
        <v>62.486264457439901</v>
      </c>
      <c r="N132" s="10">
        <f t="shared" si="9"/>
        <v>51603.609169999996</v>
      </c>
      <c r="O132" s="10">
        <f t="shared" si="10"/>
        <v>1732.0091699999998</v>
      </c>
      <c r="P132" s="10">
        <f t="shared" si="11"/>
        <v>62.486264457439901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1015.7</v>
      </c>
      <c r="F133" s="10">
        <v>620.18362000000002</v>
      </c>
      <c r="G133" s="10">
        <v>0</v>
      </c>
      <c r="H133" s="10">
        <v>620.18362000000002</v>
      </c>
      <c r="I133" s="10">
        <v>0</v>
      </c>
      <c r="J133" s="10">
        <v>0</v>
      </c>
      <c r="K133" s="10">
        <f t="shared" si="6"/>
        <v>395.51638000000003</v>
      </c>
      <c r="L133" s="10">
        <f t="shared" si="7"/>
        <v>11367.016380000001</v>
      </c>
      <c r="M133" s="10">
        <f t="shared" si="8"/>
        <v>61.059724328049626</v>
      </c>
      <c r="N133" s="10">
        <f t="shared" si="9"/>
        <v>11367.016380000001</v>
      </c>
      <c r="O133" s="10">
        <f t="shared" si="10"/>
        <v>395.51638000000003</v>
      </c>
      <c r="P133" s="10">
        <f t="shared" si="11"/>
        <v>61.059724328049626</v>
      </c>
    </row>
    <row r="134" spans="1:16">
      <c r="A134" s="8" t="s">
        <v>27</v>
      </c>
      <c r="B134" s="9" t="s">
        <v>28</v>
      </c>
      <c r="C134" s="10">
        <v>113.9224</v>
      </c>
      <c r="D134" s="10">
        <v>216.5224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216.5224</v>
      </c>
      <c r="M134" s="10">
        <f t="shared" ref="M134:M197" si="14">IF(E134=0,0,(F134/E134)*100)</f>
        <v>0</v>
      </c>
      <c r="N134" s="10">
        <f t="shared" ref="N134:N197" si="15">D134-H134</f>
        <v>216.5224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241.5</v>
      </c>
      <c r="F136" s="10">
        <v>12.6898</v>
      </c>
      <c r="G136" s="10">
        <v>0</v>
      </c>
      <c r="H136" s="10">
        <v>12.6898</v>
      </c>
      <c r="I136" s="10">
        <v>0</v>
      </c>
      <c r="J136" s="10">
        <v>0</v>
      </c>
      <c r="K136" s="10">
        <f t="shared" si="12"/>
        <v>228.81020000000001</v>
      </c>
      <c r="L136" s="10">
        <f t="shared" si="13"/>
        <v>2903.9101999999998</v>
      </c>
      <c r="M136" s="10">
        <f t="shared" si="14"/>
        <v>5.2545755693581784</v>
      </c>
      <c r="N136" s="10">
        <f t="shared" si="15"/>
        <v>2903.9101999999998</v>
      </c>
      <c r="O136" s="10">
        <f t="shared" si="16"/>
        <v>228.81020000000001</v>
      </c>
      <c r="P136" s="10">
        <f t="shared" si="17"/>
        <v>5.2545755693581784</v>
      </c>
    </row>
    <row r="137" spans="1:16">
      <c r="A137" s="8" t="s">
        <v>29</v>
      </c>
      <c r="B137" s="9" t="s">
        <v>30</v>
      </c>
      <c r="C137" s="10">
        <v>152.26915</v>
      </c>
      <c r="D137" s="10">
        <v>178.96914999999998</v>
      </c>
      <c r="E137" s="10">
        <v>4.3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4.3</v>
      </c>
      <c r="L137" s="10">
        <f t="shared" si="13"/>
        <v>178.96914999999998</v>
      </c>
      <c r="M137" s="10">
        <f t="shared" si="14"/>
        <v>0</v>
      </c>
      <c r="N137" s="10">
        <f t="shared" si="15"/>
        <v>178.96914999999998</v>
      </c>
      <c r="O137" s="10">
        <f t="shared" si="16"/>
        <v>4.3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190.11043000000001</v>
      </c>
      <c r="G138" s="10">
        <v>0</v>
      </c>
      <c r="H138" s="10">
        <v>190.11043000000001</v>
      </c>
      <c r="I138" s="10">
        <v>0</v>
      </c>
      <c r="J138" s="10">
        <v>0</v>
      </c>
      <c r="K138" s="10">
        <f t="shared" si="12"/>
        <v>-190.11043000000001</v>
      </c>
      <c r="L138" s="10">
        <f t="shared" si="13"/>
        <v>11411.368979999999</v>
      </c>
      <c r="M138" s="10">
        <f t="shared" si="14"/>
        <v>0</v>
      </c>
      <c r="N138" s="10">
        <f t="shared" si="15"/>
        <v>11411.368979999999</v>
      </c>
      <c r="O138" s="10">
        <f t="shared" si="16"/>
        <v>-190.11043000000001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45.7</v>
      </c>
      <c r="F139" s="10">
        <v>0</v>
      </c>
      <c r="G139" s="10">
        <v>0</v>
      </c>
      <c r="H139" s="10">
        <v>0.13096000000000002</v>
      </c>
      <c r="I139" s="10">
        <v>0</v>
      </c>
      <c r="J139" s="10">
        <v>0</v>
      </c>
      <c r="K139" s="10">
        <f t="shared" si="12"/>
        <v>45.7</v>
      </c>
      <c r="L139" s="10">
        <f t="shared" si="13"/>
        <v>544.4</v>
      </c>
      <c r="M139" s="10">
        <f t="shared" si="14"/>
        <v>0</v>
      </c>
      <c r="N139" s="10">
        <f t="shared" si="15"/>
        <v>544.26904000000002</v>
      </c>
      <c r="O139" s="10">
        <f t="shared" si="16"/>
        <v>45.569040000000001</v>
      </c>
      <c r="P139" s="10">
        <f t="shared" si="17"/>
        <v>0.28656455142231946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225</v>
      </c>
      <c r="F140" s="10">
        <v>104.85278</v>
      </c>
      <c r="G140" s="10">
        <v>0</v>
      </c>
      <c r="H140" s="10">
        <v>121.32351</v>
      </c>
      <c r="I140" s="10">
        <v>0</v>
      </c>
      <c r="J140" s="10">
        <v>0</v>
      </c>
      <c r="K140" s="10">
        <f t="shared" si="12"/>
        <v>120.14722</v>
      </c>
      <c r="L140" s="10">
        <f t="shared" si="13"/>
        <v>2567.44722</v>
      </c>
      <c r="M140" s="10">
        <f t="shared" si="14"/>
        <v>46.601235555555554</v>
      </c>
      <c r="N140" s="10">
        <f t="shared" si="15"/>
        <v>2550.97649</v>
      </c>
      <c r="O140" s="10">
        <f t="shared" si="16"/>
        <v>103.67649</v>
      </c>
      <c r="P140" s="10">
        <f t="shared" si="17"/>
        <v>53.921559999999999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7.8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7.8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975</v>
      </c>
      <c r="F142" s="10">
        <v>751.40435000000002</v>
      </c>
      <c r="G142" s="10">
        <v>0</v>
      </c>
      <c r="H142" s="10">
        <v>751.40435000000002</v>
      </c>
      <c r="I142" s="10">
        <v>0</v>
      </c>
      <c r="J142" s="10">
        <v>0</v>
      </c>
      <c r="K142" s="10">
        <f t="shared" si="12"/>
        <v>223.59564999999998</v>
      </c>
      <c r="L142" s="10">
        <f t="shared" si="13"/>
        <v>11084.095649999999</v>
      </c>
      <c r="M142" s="10">
        <f t="shared" si="14"/>
        <v>77.067112820512818</v>
      </c>
      <c r="N142" s="10">
        <f t="shared" si="15"/>
        <v>11084.095649999999</v>
      </c>
      <c r="O142" s="10">
        <f t="shared" si="16"/>
        <v>223.59564999999998</v>
      </c>
      <c r="P142" s="10">
        <f t="shared" si="17"/>
        <v>77.067112820512818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0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1022.1000000000001</v>
      </c>
      <c r="F144" s="7">
        <v>518.98251000000005</v>
      </c>
      <c r="G144" s="7">
        <v>0</v>
      </c>
      <c r="H144" s="7">
        <v>518.98251000000005</v>
      </c>
      <c r="I144" s="7">
        <v>0</v>
      </c>
      <c r="J144" s="7">
        <v>0</v>
      </c>
      <c r="K144" s="7">
        <f t="shared" si="12"/>
        <v>503.11749000000009</v>
      </c>
      <c r="L144" s="7">
        <f t="shared" si="13"/>
        <v>6614.2756300000001</v>
      </c>
      <c r="M144" s="7">
        <f t="shared" si="14"/>
        <v>50.776099207513937</v>
      </c>
      <c r="N144" s="7">
        <f t="shared" si="15"/>
        <v>6614.2756300000001</v>
      </c>
      <c r="O144" s="7">
        <f t="shared" si="16"/>
        <v>503.11749000000009</v>
      </c>
      <c r="P144" s="7">
        <f t="shared" si="17"/>
        <v>50.776099207513937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668.5</v>
      </c>
      <c r="F145" s="10">
        <v>330.46616</v>
      </c>
      <c r="G145" s="10">
        <v>0</v>
      </c>
      <c r="H145" s="10">
        <v>330.46616</v>
      </c>
      <c r="I145" s="10">
        <v>0</v>
      </c>
      <c r="J145" s="10">
        <v>0</v>
      </c>
      <c r="K145" s="10">
        <f t="shared" si="12"/>
        <v>338.03384</v>
      </c>
      <c r="L145" s="10">
        <f t="shared" si="13"/>
        <v>3964.7338399999999</v>
      </c>
      <c r="M145" s="10">
        <f t="shared" si="14"/>
        <v>49.433980553477937</v>
      </c>
      <c r="N145" s="10">
        <f t="shared" si="15"/>
        <v>3964.7338399999999</v>
      </c>
      <c r="O145" s="10">
        <f t="shared" si="16"/>
        <v>338.03384</v>
      </c>
      <c r="P145" s="10">
        <f t="shared" si="17"/>
        <v>49.433980553477937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147.20000000000002</v>
      </c>
      <c r="F146" s="10">
        <v>64.080349999999996</v>
      </c>
      <c r="G146" s="10">
        <v>0</v>
      </c>
      <c r="H146" s="10">
        <v>64.080349999999996</v>
      </c>
      <c r="I146" s="10">
        <v>0</v>
      </c>
      <c r="J146" s="10">
        <v>0</v>
      </c>
      <c r="K146" s="10">
        <f t="shared" si="12"/>
        <v>83.119650000000021</v>
      </c>
      <c r="L146" s="10">
        <f t="shared" si="13"/>
        <v>880.91965000000005</v>
      </c>
      <c r="M146" s="10">
        <f t="shared" si="14"/>
        <v>43.532846467391295</v>
      </c>
      <c r="N146" s="10">
        <f t="shared" si="15"/>
        <v>880.91965000000005</v>
      </c>
      <c r="O146" s="10">
        <f t="shared" si="16"/>
        <v>83.119650000000021</v>
      </c>
      <c r="P146" s="10">
        <f t="shared" si="17"/>
        <v>43.532846467391295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23.6</v>
      </c>
      <c r="F147" s="10">
        <v>3</v>
      </c>
      <c r="G147" s="10">
        <v>0</v>
      </c>
      <c r="H147" s="10">
        <v>3</v>
      </c>
      <c r="I147" s="10">
        <v>0</v>
      </c>
      <c r="J147" s="10">
        <v>0</v>
      </c>
      <c r="K147" s="10">
        <f t="shared" si="12"/>
        <v>20.6</v>
      </c>
      <c r="L147" s="10">
        <f t="shared" si="13"/>
        <v>383.185</v>
      </c>
      <c r="M147" s="10">
        <f t="shared" si="14"/>
        <v>12.711864406779661</v>
      </c>
      <c r="N147" s="10">
        <f t="shared" si="15"/>
        <v>383.185</v>
      </c>
      <c r="O147" s="10">
        <f t="shared" si="16"/>
        <v>20.6</v>
      </c>
      <c r="P147" s="10">
        <f t="shared" si="17"/>
        <v>12.711864406779661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18.2</v>
      </c>
      <c r="F148" s="10">
        <v>3.9359999999999999</v>
      </c>
      <c r="G148" s="10">
        <v>0</v>
      </c>
      <c r="H148" s="10">
        <v>3.9359999999999999</v>
      </c>
      <c r="I148" s="10">
        <v>0</v>
      </c>
      <c r="J148" s="10">
        <v>0</v>
      </c>
      <c r="K148" s="10">
        <f t="shared" si="12"/>
        <v>14.263999999999999</v>
      </c>
      <c r="L148" s="10">
        <f t="shared" si="13"/>
        <v>911.53714000000002</v>
      </c>
      <c r="M148" s="10">
        <f t="shared" si="14"/>
        <v>21.626373626373628</v>
      </c>
      <c r="N148" s="10">
        <f t="shared" si="15"/>
        <v>911.53714000000002</v>
      </c>
      <c r="O148" s="10">
        <f t="shared" si="16"/>
        <v>14.263999999999999</v>
      </c>
      <c r="P148" s="10">
        <f t="shared" si="17"/>
        <v>21.626373626373628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8.1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8.1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8.1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1.3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1.3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1.3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155</v>
      </c>
      <c r="F153" s="10">
        <v>117.5</v>
      </c>
      <c r="G153" s="10">
        <v>0</v>
      </c>
      <c r="H153" s="10">
        <v>117.5</v>
      </c>
      <c r="I153" s="10">
        <v>0</v>
      </c>
      <c r="J153" s="10">
        <v>0</v>
      </c>
      <c r="K153" s="10">
        <f t="shared" si="12"/>
        <v>37.5</v>
      </c>
      <c r="L153" s="10">
        <f t="shared" si="13"/>
        <v>357.2</v>
      </c>
      <c r="M153" s="10">
        <f t="shared" si="14"/>
        <v>75.806451612903231</v>
      </c>
      <c r="N153" s="10">
        <f t="shared" si="15"/>
        <v>357.2</v>
      </c>
      <c r="O153" s="10">
        <f t="shared" si="16"/>
        <v>37.5</v>
      </c>
      <c r="P153" s="10">
        <f t="shared" si="17"/>
        <v>75.806451612903231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11122.707129999999</v>
      </c>
      <c r="E154" s="7">
        <v>1025.5</v>
      </c>
      <c r="F154" s="7">
        <v>465.84724</v>
      </c>
      <c r="G154" s="7">
        <v>0</v>
      </c>
      <c r="H154" s="7">
        <v>466.52575000000002</v>
      </c>
      <c r="I154" s="7">
        <v>0</v>
      </c>
      <c r="J154" s="7">
        <v>0</v>
      </c>
      <c r="K154" s="7">
        <f t="shared" si="12"/>
        <v>559.65275999999994</v>
      </c>
      <c r="L154" s="7">
        <f t="shared" si="13"/>
        <v>10656.85989</v>
      </c>
      <c r="M154" s="7">
        <f t="shared" si="14"/>
        <v>45.426352023403219</v>
      </c>
      <c r="N154" s="7">
        <f t="shared" si="15"/>
        <v>10656.181379999998</v>
      </c>
      <c r="O154" s="7">
        <f t="shared" si="16"/>
        <v>558.97424999999998</v>
      </c>
      <c r="P154" s="7">
        <f t="shared" si="17"/>
        <v>45.492515845928814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813.30000000000007</v>
      </c>
      <c r="F155" s="10">
        <v>384.68844000000001</v>
      </c>
      <c r="G155" s="10">
        <v>0</v>
      </c>
      <c r="H155" s="10">
        <v>384.68844000000001</v>
      </c>
      <c r="I155" s="10">
        <v>0</v>
      </c>
      <c r="J155" s="10">
        <v>0</v>
      </c>
      <c r="K155" s="10">
        <f t="shared" si="12"/>
        <v>428.61156000000005</v>
      </c>
      <c r="L155" s="10">
        <f t="shared" si="13"/>
        <v>8184.8115600000001</v>
      </c>
      <c r="M155" s="10">
        <f t="shared" si="14"/>
        <v>47.299697528587238</v>
      </c>
      <c r="N155" s="10">
        <f t="shared" si="15"/>
        <v>8184.8115600000001</v>
      </c>
      <c r="O155" s="10">
        <f t="shared" si="16"/>
        <v>428.61156000000005</v>
      </c>
      <c r="P155" s="10">
        <f t="shared" si="17"/>
        <v>47.299697528587238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179.1</v>
      </c>
      <c r="F156" s="10">
        <v>79.523669999999996</v>
      </c>
      <c r="G156" s="10">
        <v>0</v>
      </c>
      <c r="H156" s="10">
        <v>79.523669999999996</v>
      </c>
      <c r="I156" s="10">
        <v>0</v>
      </c>
      <c r="J156" s="10">
        <v>0</v>
      </c>
      <c r="K156" s="10">
        <f t="shared" si="12"/>
        <v>99.576329999999999</v>
      </c>
      <c r="L156" s="10">
        <f t="shared" si="13"/>
        <v>1805.8763300000001</v>
      </c>
      <c r="M156" s="10">
        <f t="shared" si="14"/>
        <v>44.401825795644889</v>
      </c>
      <c r="N156" s="10">
        <f t="shared" si="15"/>
        <v>1805.8763300000001</v>
      </c>
      <c r="O156" s="10">
        <f t="shared" si="16"/>
        <v>99.576329999999999</v>
      </c>
      <c r="P156" s="10">
        <f t="shared" si="17"/>
        <v>44.401825795644889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126.09275000000001</v>
      </c>
      <c r="E157" s="10">
        <v>11.6</v>
      </c>
      <c r="F157" s="10">
        <v>4.32</v>
      </c>
      <c r="G157" s="10">
        <v>0</v>
      </c>
      <c r="H157" s="10">
        <v>4.32</v>
      </c>
      <c r="I157" s="10">
        <v>0</v>
      </c>
      <c r="J157" s="10">
        <v>0</v>
      </c>
      <c r="K157" s="10">
        <f t="shared" si="12"/>
        <v>7.2799999999999994</v>
      </c>
      <c r="L157" s="10">
        <f t="shared" si="13"/>
        <v>121.77275</v>
      </c>
      <c r="M157" s="10">
        <f t="shared" si="14"/>
        <v>37.241379310344833</v>
      </c>
      <c r="N157" s="10">
        <f t="shared" si="15"/>
        <v>121.77275</v>
      </c>
      <c r="O157" s="10">
        <f t="shared" si="16"/>
        <v>7.2799999999999994</v>
      </c>
      <c r="P157" s="10">
        <f t="shared" si="17"/>
        <v>37.241379310344833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238.81438</v>
      </c>
      <c r="E158" s="10">
        <v>14.700000000000001</v>
      </c>
      <c r="F158" s="10">
        <v>1.73</v>
      </c>
      <c r="G158" s="10">
        <v>0</v>
      </c>
      <c r="H158" s="10">
        <v>1.73</v>
      </c>
      <c r="I158" s="10">
        <v>0</v>
      </c>
      <c r="J158" s="10">
        <v>0</v>
      </c>
      <c r="K158" s="10">
        <f t="shared" si="12"/>
        <v>12.97</v>
      </c>
      <c r="L158" s="10">
        <f t="shared" si="13"/>
        <v>237.08438000000001</v>
      </c>
      <c r="M158" s="10">
        <f t="shared" si="14"/>
        <v>11.768707482993197</v>
      </c>
      <c r="N158" s="10">
        <f t="shared" si="15"/>
        <v>237.08438000000001</v>
      </c>
      <c r="O158" s="10">
        <f t="shared" si="16"/>
        <v>12.97</v>
      </c>
      <c r="P158" s="10">
        <f t="shared" si="17"/>
        <v>11.768707482993197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-3.7363600000000003</v>
      </c>
      <c r="G159" s="10">
        <v>0</v>
      </c>
      <c r="H159" s="10">
        <v>-3.7363600000000003</v>
      </c>
      <c r="I159" s="10">
        <v>0</v>
      </c>
      <c r="J159" s="10">
        <v>0</v>
      </c>
      <c r="K159" s="10">
        <f t="shared" si="12"/>
        <v>3.7363600000000003</v>
      </c>
      <c r="L159" s="10">
        <f t="shared" si="13"/>
        <v>199.23635999999999</v>
      </c>
      <c r="M159" s="10">
        <f t="shared" si="14"/>
        <v>0</v>
      </c>
      <c r="N159" s="10">
        <f t="shared" si="15"/>
        <v>199.23635999999999</v>
      </c>
      <c r="O159" s="10">
        <f t="shared" si="16"/>
        <v>3.7363600000000003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-0.12288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0.92288000000000003</v>
      </c>
      <c r="L160" s="10">
        <f t="shared" si="13"/>
        <v>11.522880000000001</v>
      </c>
      <c r="M160" s="10">
        <f t="shared" si="14"/>
        <v>-15.36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6</v>
      </c>
      <c r="F161" s="10">
        <v>-0.55562999999999996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6.5556299999999998</v>
      </c>
      <c r="L161" s="10">
        <f t="shared" si="13"/>
        <v>86.655630000000002</v>
      </c>
      <c r="M161" s="10">
        <f t="shared" si="14"/>
        <v>-9.2604999999999986</v>
      </c>
      <c r="N161" s="10">
        <f t="shared" si="15"/>
        <v>86.100000000000009</v>
      </c>
      <c r="O161" s="10">
        <f t="shared" si="16"/>
        <v>6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12.67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12.67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12.67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12.67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12.67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12.67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713.92899999999997</v>
      </c>
      <c r="F168" s="7">
        <v>174.17016000000001</v>
      </c>
      <c r="G168" s="7">
        <v>0</v>
      </c>
      <c r="H168" s="7">
        <v>174.17016000000001</v>
      </c>
      <c r="I168" s="7">
        <v>0</v>
      </c>
      <c r="J168" s="7">
        <v>0</v>
      </c>
      <c r="K168" s="7">
        <f t="shared" si="12"/>
        <v>539.75883999999996</v>
      </c>
      <c r="L168" s="7">
        <f t="shared" si="13"/>
        <v>4875.8107400000008</v>
      </c>
      <c r="M168" s="7">
        <f t="shared" si="14"/>
        <v>24.396005765279185</v>
      </c>
      <c r="N168" s="7">
        <f t="shared" si="15"/>
        <v>4875.8107400000008</v>
      </c>
      <c r="O168" s="7">
        <f t="shared" si="16"/>
        <v>539.75883999999996</v>
      </c>
      <c r="P168" s="7">
        <f t="shared" si="17"/>
        <v>24.396005765279185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538.40899999999999</v>
      </c>
      <c r="F169" s="10">
        <v>113.03733</v>
      </c>
      <c r="G169" s="10">
        <v>0</v>
      </c>
      <c r="H169" s="10">
        <v>113.03733</v>
      </c>
      <c r="I169" s="10">
        <v>0</v>
      </c>
      <c r="J169" s="10">
        <v>0</v>
      </c>
      <c r="K169" s="10">
        <f t="shared" si="12"/>
        <v>425.37166999999999</v>
      </c>
      <c r="L169" s="10">
        <f t="shared" si="13"/>
        <v>3161.0626699999998</v>
      </c>
      <c r="M169" s="10">
        <f t="shared" si="14"/>
        <v>20.994695482430643</v>
      </c>
      <c r="N169" s="10">
        <f t="shared" si="15"/>
        <v>3161.0626699999998</v>
      </c>
      <c r="O169" s="10">
        <f t="shared" si="16"/>
        <v>425.37166999999999</v>
      </c>
      <c r="P169" s="10">
        <f t="shared" si="17"/>
        <v>20.994695482430643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118.60600000000001</v>
      </c>
      <c r="F170" s="10">
        <v>24.15485</v>
      </c>
      <c r="G170" s="10">
        <v>0</v>
      </c>
      <c r="H170" s="10">
        <v>24.15485</v>
      </c>
      <c r="I170" s="10">
        <v>0</v>
      </c>
      <c r="J170" s="10">
        <v>0</v>
      </c>
      <c r="K170" s="10">
        <f t="shared" si="12"/>
        <v>94.451150000000013</v>
      </c>
      <c r="L170" s="10">
        <f t="shared" si="13"/>
        <v>705.00413000000003</v>
      </c>
      <c r="M170" s="10">
        <f t="shared" si="14"/>
        <v>20.365622312530562</v>
      </c>
      <c r="N170" s="10">
        <f t="shared" si="15"/>
        <v>705.00413000000003</v>
      </c>
      <c r="O170" s="10">
        <f t="shared" si="16"/>
        <v>94.451150000000013</v>
      </c>
      <c r="P170" s="10">
        <f t="shared" si="17"/>
        <v>20.365622312530562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26.993669999999998</v>
      </c>
      <c r="G171" s="10">
        <v>0</v>
      </c>
      <c r="H171" s="10">
        <v>26.993669999999998</v>
      </c>
      <c r="I171" s="10">
        <v>0</v>
      </c>
      <c r="J171" s="10">
        <v>0</v>
      </c>
      <c r="K171" s="10">
        <f t="shared" si="12"/>
        <v>21.306330000000006</v>
      </c>
      <c r="L171" s="10">
        <f t="shared" si="13"/>
        <v>647.45633000000009</v>
      </c>
      <c r="M171" s="10">
        <f t="shared" si="14"/>
        <v>55.887515527950306</v>
      </c>
      <c r="N171" s="10">
        <f t="shared" si="15"/>
        <v>647.45633000000009</v>
      </c>
      <c r="O171" s="10">
        <f t="shared" si="16"/>
        <v>21.306330000000006</v>
      </c>
      <c r="P171" s="10">
        <f t="shared" si="17"/>
        <v>55.887515527950306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6</v>
      </c>
      <c r="F172" s="10">
        <v>0.38815</v>
      </c>
      <c r="G172" s="10">
        <v>0</v>
      </c>
      <c r="H172" s="10">
        <v>0.38815</v>
      </c>
      <c r="I172" s="10">
        <v>0</v>
      </c>
      <c r="J172" s="10">
        <v>0</v>
      </c>
      <c r="K172" s="10">
        <f t="shared" si="12"/>
        <v>5.6118500000000004</v>
      </c>
      <c r="L172" s="10">
        <f t="shared" si="13"/>
        <v>80.783770000000004</v>
      </c>
      <c r="M172" s="10">
        <f t="shared" si="14"/>
        <v>6.4691666666666663</v>
      </c>
      <c r="N172" s="10">
        <f t="shared" si="15"/>
        <v>80.783770000000004</v>
      </c>
      <c r="O172" s="10">
        <f t="shared" si="16"/>
        <v>5.6118500000000004</v>
      </c>
      <c r="P172" s="10">
        <f t="shared" si="17"/>
        <v>6.4691666666666663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9.5961599999999994</v>
      </c>
      <c r="G173" s="10">
        <v>0</v>
      </c>
      <c r="H173" s="10">
        <v>9.5961599999999994</v>
      </c>
      <c r="I173" s="10">
        <v>0</v>
      </c>
      <c r="J173" s="10">
        <v>0</v>
      </c>
      <c r="K173" s="10">
        <f t="shared" si="12"/>
        <v>-9.5961599999999994</v>
      </c>
      <c r="L173" s="10">
        <f t="shared" si="13"/>
        <v>252.90384</v>
      </c>
      <c r="M173" s="10">
        <f t="shared" si="14"/>
        <v>0</v>
      </c>
      <c r="N173" s="10">
        <f t="shared" si="15"/>
        <v>252.90384</v>
      </c>
      <c r="O173" s="10">
        <f t="shared" si="16"/>
        <v>-9.5961599999999994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0.214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2.4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2.4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2.4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7766.0726799999984</v>
      </c>
      <c r="E176" s="7">
        <v>723.10000000000014</v>
      </c>
      <c r="F176" s="7">
        <v>286.33097999999995</v>
      </c>
      <c r="G176" s="7">
        <v>0</v>
      </c>
      <c r="H176" s="7">
        <v>286.36188999999996</v>
      </c>
      <c r="I176" s="7">
        <v>0</v>
      </c>
      <c r="J176" s="7">
        <v>0</v>
      </c>
      <c r="K176" s="7">
        <f t="shared" si="12"/>
        <v>436.76902000000018</v>
      </c>
      <c r="L176" s="7">
        <f t="shared" si="13"/>
        <v>7479.7416999999987</v>
      </c>
      <c r="M176" s="7">
        <f t="shared" si="14"/>
        <v>39.597701562716068</v>
      </c>
      <c r="N176" s="7">
        <f t="shared" si="15"/>
        <v>7479.7107899999983</v>
      </c>
      <c r="O176" s="7">
        <f t="shared" si="16"/>
        <v>436.73811000000018</v>
      </c>
      <c r="P176" s="7">
        <f t="shared" si="17"/>
        <v>39.601976213525084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510.90000000000003</v>
      </c>
      <c r="F177" s="10">
        <v>209.40983</v>
      </c>
      <c r="G177" s="10">
        <v>0</v>
      </c>
      <c r="H177" s="10">
        <v>209.40983</v>
      </c>
      <c r="I177" s="10">
        <v>0</v>
      </c>
      <c r="J177" s="10">
        <v>0</v>
      </c>
      <c r="K177" s="10">
        <f t="shared" si="12"/>
        <v>301.49017000000003</v>
      </c>
      <c r="L177" s="10">
        <f t="shared" si="13"/>
        <v>4846.1901700000008</v>
      </c>
      <c r="M177" s="10">
        <f t="shared" si="14"/>
        <v>40.988418477197101</v>
      </c>
      <c r="N177" s="10">
        <f t="shared" si="15"/>
        <v>4846.1901700000008</v>
      </c>
      <c r="O177" s="10">
        <f t="shared" si="16"/>
        <v>301.49017000000003</v>
      </c>
      <c r="P177" s="10">
        <f t="shared" si="17"/>
        <v>40.988418477197101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112.5</v>
      </c>
      <c r="F178" s="10">
        <v>38.090960000000003</v>
      </c>
      <c r="G178" s="10">
        <v>0</v>
      </c>
      <c r="H178" s="10">
        <v>38.090960000000003</v>
      </c>
      <c r="I178" s="10">
        <v>0</v>
      </c>
      <c r="J178" s="10">
        <v>0</v>
      </c>
      <c r="K178" s="10">
        <f t="shared" si="12"/>
        <v>74.409040000000005</v>
      </c>
      <c r="L178" s="10">
        <f t="shared" si="13"/>
        <v>1074.20904</v>
      </c>
      <c r="M178" s="10">
        <f t="shared" si="14"/>
        <v>33.858631111111116</v>
      </c>
      <c r="N178" s="10">
        <f t="shared" si="15"/>
        <v>1074.20904</v>
      </c>
      <c r="O178" s="10">
        <f t="shared" si="16"/>
        <v>74.409040000000005</v>
      </c>
      <c r="P178" s="10">
        <f t="shared" si="17"/>
        <v>33.858631111111116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31.6</v>
      </c>
      <c r="F179" s="10">
        <v>13.0411</v>
      </c>
      <c r="G179" s="10">
        <v>0</v>
      </c>
      <c r="H179" s="10">
        <v>13.0411</v>
      </c>
      <c r="I179" s="10">
        <v>0</v>
      </c>
      <c r="J179" s="10">
        <v>0</v>
      </c>
      <c r="K179" s="10">
        <f t="shared" si="12"/>
        <v>18.558900000000001</v>
      </c>
      <c r="L179" s="10">
        <f t="shared" si="13"/>
        <v>181.26990000000001</v>
      </c>
      <c r="M179" s="10">
        <f t="shared" si="14"/>
        <v>41.269303797468353</v>
      </c>
      <c r="N179" s="10">
        <f t="shared" si="15"/>
        <v>181.26990000000001</v>
      </c>
      <c r="O179" s="10">
        <f t="shared" si="16"/>
        <v>18.558900000000001</v>
      </c>
      <c r="P179" s="10">
        <f t="shared" si="17"/>
        <v>41.269303797468353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599.27167999999995</v>
      </c>
      <c r="E181" s="10">
        <v>53.6</v>
      </c>
      <c r="F181" s="10">
        <v>25.82</v>
      </c>
      <c r="G181" s="10">
        <v>0</v>
      </c>
      <c r="H181" s="10">
        <v>25.82</v>
      </c>
      <c r="I181" s="10">
        <v>0</v>
      </c>
      <c r="J181" s="10">
        <v>0</v>
      </c>
      <c r="K181" s="10">
        <f t="shared" si="12"/>
        <v>27.78</v>
      </c>
      <c r="L181" s="10">
        <f t="shared" si="13"/>
        <v>573.4516799999999</v>
      </c>
      <c r="M181" s="10">
        <f t="shared" si="14"/>
        <v>48.171641791044777</v>
      </c>
      <c r="N181" s="10">
        <f t="shared" si="15"/>
        <v>573.4516799999999</v>
      </c>
      <c r="O181" s="10">
        <f t="shared" si="16"/>
        <v>27.78</v>
      </c>
      <c r="P181" s="10">
        <f t="shared" si="17"/>
        <v>48.171641791044777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5.1000000000000005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5.1000000000000005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5.1000000000000005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-3.091E-2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3.091E-2</v>
      </c>
      <c r="L183" s="10">
        <f t="shared" si="13"/>
        <v>455.53091000000001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2.8000000000000003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2.8000000000000003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2.8000000000000003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6.6000000000000005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6.6000000000000005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6.6000000000000005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311932.26335000002</v>
      </c>
      <c r="E189" s="7">
        <v>25419.813000000002</v>
      </c>
      <c r="F189" s="7">
        <v>4353.4440800000011</v>
      </c>
      <c r="G189" s="7">
        <v>3.8510699999999995</v>
      </c>
      <c r="H189" s="7">
        <v>2793.4505399999998</v>
      </c>
      <c r="I189" s="7">
        <v>1792.7588200000002</v>
      </c>
      <c r="J189" s="7">
        <v>12037.574520000002</v>
      </c>
      <c r="K189" s="7">
        <f t="shared" si="12"/>
        <v>21066.368920000001</v>
      </c>
      <c r="L189" s="7">
        <f t="shared" si="13"/>
        <v>307578.81927000004</v>
      </c>
      <c r="M189" s="7">
        <f t="shared" si="14"/>
        <v>17.126184523859404</v>
      </c>
      <c r="N189" s="7">
        <f t="shared" si="15"/>
        <v>309138.81281000003</v>
      </c>
      <c r="O189" s="7">
        <f t="shared" si="16"/>
        <v>22626.362460000004</v>
      </c>
      <c r="P189" s="7">
        <f t="shared" si="17"/>
        <v>10.989264712529552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168.71100000000001</v>
      </c>
      <c r="F190" s="7">
        <v>79.048370000000006</v>
      </c>
      <c r="G190" s="7">
        <v>0</v>
      </c>
      <c r="H190" s="7">
        <v>79.048370000000006</v>
      </c>
      <c r="I190" s="7">
        <v>0</v>
      </c>
      <c r="J190" s="7">
        <v>0</v>
      </c>
      <c r="K190" s="7">
        <f t="shared" si="12"/>
        <v>89.662630000000007</v>
      </c>
      <c r="L190" s="7">
        <f t="shared" si="13"/>
        <v>1690.34663</v>
      </c>
      <c r="M190" s="7">
        <f t="shared" si="14"/>
        <v>46.854307069485692</v>
      </c>
      <c r="N190" s="7">
        <f t="shared" si="15"/>
        <v>1690.34663</v>
      </c>
      <c r="O190" s="7">
        <f t="shared" si="16"/>
        <v>89.662630000000007</v>
      </c>
      <c r="P190" s="7">
        <f t="shared" si="17"/>
        <v>46.854307069485692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131.71100000000001</v>
      </c>
      <c r="F191" s="10">
        <v>71.23715</v>
      </c>
      <c r="G191" s="10">
        <v>0</v>
      </c>
      <c r="H191" s="10">
        <v>71.23715</v>
      </c>
      <c r="I191" s="10">
        <v>0</v>
      </c>
      <c r="J191" s="10">
        <v>0</v>
      </c>
      <c r="K191" s="10">
        <f t="shared" si="12"/>
        <v>60.473850000000013</v>
      </c>
      <c r="L191" s="10">
        <f t="shared" si="13"/>
        <v>1333.8688500000001</v>
      </c>
      <c r="M191" s="10">
        <f t="shared" si="14"/>
        <v>54.085953337230755</v>
      </c>
      <c r="N191" s="10">
        <f t="shared" si="15"/>
        <v>1333.8688500000001</v>
      </c>
      <c r="O191" s="10">
        <f t="shared" si="16"/>
        <v>60.473850000000013</v>
      </c>
      <c r="P191" s="10">
        <f t="shared" si="17"/>
        <v>54.085953337230755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28</v>
      </c>
      <c r="F192" s="10">
        <v>7.8112200000000005</v>
      </c>
      <c r="G192" s="10">
        <v>0</v>
      </c>
      <c r="H192" s="10">
        <v>7.8112200000000005</v>
      </c>
      <c r="I192" s="10">
        <v>0</v>
      </c>
      <c r="J192" s="10">
        <v>0</v>
      </c>
      <c r="K192" s="10">
        <f t="shared" si="12"/>
        <v>20.188780000000001</v>
      </c>
      <c r="L192" s="10">
        <f t="shared" si="13"/>
        <v>268.66178000000002</v>
      </c>
      <c r="M192" s="10">
        <f t="shared" si="14"/>
        <v>27.897214285714288</v>
      </c>
      <c r="N192" s="10">
        <f t="shared" si="15"/>
        <v>268.66178000000002</v>
      </c>
      <c r="O192" s="10">
        <f t="shared" si="16"/>
        <v>20.188780000000001</v>
      </c>
      <c r="P192" s="10">
        <f t="shared" si="17"/>
        <v>27.897214285714288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4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183304.01070000004</v>
      </c>
      <c r="E197" s="7">
        <v>14995</v>
      </c>
      <c r="F197" s="7">
        <v>796.96667000000002</v>
      </c>
      <c r="G197" s="7">
        <v>0</v>
      </c>
      <c r="H197" s="7">
        <v>815.11689999999999</v>
      </c>
      <c r="I197" s="7">
        <v>64.61712</v>
      </c>
      <c r="J197" s="7">
        <v>8911.5538100000012</v>
      </c>
      <c r="K197" s="7">
        <f t="shared" si="12"/>
        <v>14198.03333</v>
      </c>
      <c r="L197" s="7">
        <f t="shared" si="13"/>
        <v>182507.04403000005</v>
      </c>
      <c r="M197" s="7">
        <f t="shared" si="14"/>
        <v>5.3148827609203071</v>
      </c>
      <c r="N197" s="7">
        <f t="shared" si="15"/>
        <v>182488.89380000005</v>
      </c>
      <c r="O197" s="7">
        <f t="shared" si="16"/>
        <v>14179.883099999999</v>
      </c>
      <c r="P197" s="7">
        <f t="shared" si="17"/>
        <v>5.4359246415471825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152057.94704000003</v>
      </c>
      <c r="E199" s="10">
        <v>14995</v>
      </c>
      <c r="F199" s="10">
        <v>796.96667000000002</v>
      </c>
      <c r="G199" s="10">
        <v>0</v>
      </c>
      <c r="H199" s="10">
        <v>815.11689999999999</v>
      </c>
      <c r="I199" s="10">
        <v>64.61712</v>
      </c>
      <c r="J199" s="10">
        <v>8911.5538100000012</v>
      </c>
      <c r="K199" s="10">
        <f t="shared" si="18"/>
        <v>14198.03333</v>
      </c>
      <c r="L199" s="10">
        <f t="shared" si="19"/>
        <v>151260.98037000003</v>
      </c>
      <c r="M199" s="10">
        <f t="shared" si="20"/>
        <v>5.3148827609203071</v>
      </c>
      <c r="N199" s="10">
        <f t="shared" si="21"/>
        <v>151242.83014000003</v>
      </c>
      <c r="O199" s="10">
        <f t="shared" si="22"/>
        <v>14179.883099999999</v>
      </c>
      <c r="P199" s="10">
        <f t="shared" si="23"/>
        <v>5.4359246415471825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83738.399999999994</v>
      </c>
      <c r="E200" s="7">
        <v>7183.35</v>
      </c>
      <c r="F200" s="7">
        <v>2636.3354900000004</v>
      </c>
      <c r="G200" s="7">
        <v>3.7812199999999998</v>
      </c>
      <c r="H200" s="7">
        <v>1109.68361</v>
      </c>
      <c r="I200" s="7">
        <v>1560.9441899999999</v>
      </c>
      <c r="J200" s="7">
        <v>2388.1690200000003</v>
      </c>
      <c r="K200" s="7">
        <f t="shared" si="18"/>
        <v>4547.01451</v>
      </c>
      <c r="L200" s="7">
        <f t="shared" si="19"/>
        <v>81102.064509999997</v>
      </c>
      <c r="M200" s="7">
        <f t="shared" si="20"/>
        <v>36.700640926587184</v>
      </c>
      <c r="N200" s="7">
        <f t="shared" si="21"/>
        <v>82628.716389999987</v>
      </c>
      <c r="O200" s="7">
        <f t="shared" si="22"/>
        <v>6073.6663900000003</v>
      </c>
      <c r="P200" s="7">
        <f t="shared" si="23"/>
        <v>15.447995851517746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71555.952739999993</v>
      </c>
      <c r="E202" s="10">
        <v>7183.35</v>
      </c>
      <c r="F202" s="10">
        <v>2636.3354900000004</v>
      </c>
      <c r="G202" s="10">
        <v>3.7812199999999998</v>
      </c>
      <c r="H202" s="10">
        <v>1109.68361</v>
      </c>
      <c r="I202" s="10">
        <v>1560.9441899999999</v>
      </c>
      <c r="J202" s="10">
        <v>2388.1690200000003</v>
      </c>
      <c r="K202" s="10">
        <f t="shared" si="18"/>
        <v>4547.01451</v>
      </c>
      <c r="L202" s="10">
        <f t="shared" si="19"/>
        <v>68919.617249999996</v>
      </c>
      <c r="M202" s="10">
        <f t="shared" si="20"/>
        <v>36.700640926587184</v>
      </c>
      <c r="N202" s="10">
        <f t="shared" si="21"/>
        <v>70446.269130000001</v>
      </c>
      <c r="O202" s="10">
        <f t="shared" si="22"/>
        <v>6073.6663900000003</v>
      </c>
      <c r="P202" s="10">
        <f t="shared" si="23"/>
        <v>15.447995851517746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15685.177680000001</v>
      </c>
      <c r="E203" s="7">
        <v>1275.9000000000001</v>
      </c>
      <c r="F203" s="7">
        <v>296.25173000000001</v>
      </c>
      <c r="G203" s="7">
        <v>6.967000000000001E-2</v>
      </c>
      <c r="H203" s="7">
        <v>176.81868</v>
      </c>
      <c r="I203" s="7">
        <v>119.79751</v>
      </c>
      <c r="J203" s="7">
        <v>642.78932999999995</v>
      </c>
      <c r="K203" s="7">
        <f t="shared" si="18"/>
        <v>979.64827000000014</v>
      </c>
      <c r="L203" s="7">
        <f t="shared" si="19"/>
        <v>15388.925950000001</v>
      </c>
      <c r="M203" s="7">
        <f t="shared" si="20"/>
        <v>23.219039893408574</v>
      </c>
      <c r="N203" s="7">
        <f t="shared" si="21"/>
        <v>15508.359</v>
      </c>
      <c r="O203" s="7">
        <f t="shared" si="22"/>
        <v>1099.08132</v>
      </c>
      <c r="P203" s="7">
        <f t="shared" si="23"/>
        <v>13.858349400423231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13226.09685</v>
      </c>
      <c r="E205" s="10">
        <v>1275.9000000000001</v>
      </c>
      <c r="F205" s="10">
        <v>296.25173000000001</v>
      </c>
      <c r="G205" s="10">
        <v>6.967000000000001E-2</v>
      </c>
      <c r="H205" s="10">
        <v>176.81868</v>
      </c>
      <c r="I205" s="10">
        <v>119.79751</v>
      </c>
      <c r="J205" s="10">
        <v>642.78932999999995</v>
      </c>
      <c r="K205" s="10">
        <f t="shared" si="18"/>
        <v>979.64827000000014</v>
      </c>
      <c r="L205" s="10">
        <f t="shared" si="19"/>
        <v>12929.84512</v>
      </c>
      <c r="M205" s="10">
        <f t="shared" si="20"/>
        <v>23.219039893408574</v>
      </c>
      <c r="N205" s="10">
        <f t="shared" si="21"/>
        <v>13049.27817</v>
      </c>
      <c r="O205" s="10">
        <f t="shared" si="22"/>
        <v>1099.08132</v>
      </c>
      <c r="P205" s="10">
        <f t="shared" si="23"/>
        <v>13.858349400423231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64.2</v>
      </c>
      <c r="F206" s="7">
        <v>122.37771000000001</v>
      </c>
      <c r="G206" s="7">
        <v>1.7999999999999998E-4</v>
      </c>
      <c r="H206" s="7">
        <v>122.37771000000001</v>
      </c>
      <c r="I206" s="7">
        <v>0</v>
      </c>
      <c r="J206" s="7">
        <v>0</v>
      </c>
      <c r="K206" s="7">
        <f t="shared" si="18"/>
        <v>-58.177710000000005</v>
      </c>
      <c r="L206" s="7">
        <f t="shared" si="19"/>
        <v>1728.7507900000001</v>
      </c>
      <c r="M206" s="7">
        <f t="shared" si="20"/>
        <v>190.61948598130843</v>
      </c>
      <c r="N206" s="7">
        <f t="shared" si="21"/>
        <v>1728.7507900000001</v>
      </c>
      <c r="O206" s="7">
        <f t="shared" si="22"/>
        <v>-58.177710000000005</v>
      </c>
      <c r="P206" s="7">
        <f t="shared" si="23"/>
        <v>190.61948598130843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64.2</v>
      </c>
      <c r="F207" s="10">
        <v>122.37771000000001</v>
      </c>
      <c r="G207" s="10">
        <v>1.7999999999999998E-4</v>
      </c>
      <c r="H207" s="10">
        <v>122.37771000000001</v>
      </c>
      <c r="I207" s="10">
        <v>0</v>
      </c>
      <c r="J207" s="10">
        <v>0</v>
      </c>
      <c r="K207" s="10">
        <f t="shared" si="18"/>
        <v>-58.177710000000005</v>
      </c>
      <c r="L207" s="10">
        <f t="shared" si="19"/>
        <v>1728.7507900000001</v>
      </c>
      <c r="M207" s="10">
        <f t="shared" si="20"/>
        <v>190.61948598130843</v>
      </c>
      <c r="N207" s="10">
        <f t="shared" si="21"/>
        <v>1728.7507900000001</v>
      </c>
      <c r="O207" s="10">
        <f t="shared" si="22"/>
        <v>-58.177710000000005</v>
      </c>
      <c r="P207" s="10">
        <f t="shared" si="23"/>
        <v>190.61948598130843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74.100000000000009</v>
      </c>
      <c r="F208" s="7">
        <v>47.4</v>
      </c>
      <c r="G208" s="7">
        <v>0</v>
      </c>
      <c r="H208" s="7">
        <v>4.8685100000000006</v>
      </c>
      <c r="I208" s="7">
        <v>47.4</v>
      </c>
      <c r="J208" s="7">
        <v>53.78472</v>
      </c>
      <c r="K208" s="7">
        <f t="shared" si="18"/>
        <v>26.70000000000001</v>
      </c>
      <c r="L208" s="7">
        <f t="shared" si="19"/>
        <v>852.71847000000002</v>
      </c>
      <c r="M208" s="7">
        <f t="shared" si="20"/>
        <v>63.967611336032384</v>
      </c>
      <c r="N208" s="7">
        <f t="shared" si="21"/>
        <v>895.24995999999999</v>
      </c>
      <c r="O208" s="7">
        <f t="shared" si="22"/>
        <v>69.231490000000008</v>
      </c>
      <c r="P208" s="7">
        <f t="shared" si="23"/>
        <v>6.5701889338731441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74.100000000000009</v>
      </c>
      <c r="F209" s="10">
        <v>47.4</v>
      </c>
      <c r="G209" s="10">
        <v>0</v>
      </c>
      <c r="H209" s="10">
        <v>4.8685100000000006</v>
      </c>
      <c r="I209" s="10">
        <v>47.4</v>
      </c>
      <c r="J209" s="10">
        <v>53.78472</v>
      </c>
      <c r="K209" s="10">
        <f t="shared" si="18"/>
        <v>26.70000000000001</v>
      </c>
      <c r="L209" s="10">
        <f t="shared" si="19"/>
        <v>852.71847000000002</v>
      </c>
      <c r="M209" s="10">
        <f t="shared" si="20"/>
        <v>63.967611336032384</v>
      </c>
      <c r="N209" s="10">
        <f t="shared" si="21"/>
        <v>895.24995999999999</v>
      </c>
      <c r="O209" s="10">
        <f t="shared" si="22"/>
        <v>69.231490000000008</v>
      </c>
      <c r="P209" s="10">
        <f t="shared" si="23"/>
        <v>6.5701889338731441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7719.5</v>
      </c>
      <c r="E210" s="7">
        <v>643.30000000000007</v>
      </c>
      <c r="F210" s="7">
        <v>48.72907</v>
      </c>
      <c r="G210" s="7">
        <v>0</v>
      </c>
      <c r="H210" s="7">
        <v>159.20171999999999</v>
      </c>
      <c r="I210" s="7">
        <v>0</v>
      </c>
      <c r="J210" s="7">
        <v>0</v>
      </c>
      <c r="K210" s="7">
        <f t="shared" si="18"/>
        <v>594.57093000000009</v>
      </c>
      <c r="L210" s="7">
        <f t="shared" si="19"/>
        <v>7670.7709299999997</v>
      </c>
      <c r="M210" s="7">
        <f t="shared" si="20"/>
        <v>7.5748593191357054</v>
      </c>
      <c r="N210" s="7">
        <f t="shared" si="21"/>
        <v>7560.29828</v>
      </c>
      <c r="O210" s="7">
        <f t="shared" si="22"/>
        <v>484.09828000000005</v>
      </c>
      <c r="P210" s="7">
        <f t="shared" si="23"/>
        <v>24.747663609513442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486.17065000000002</v>
      </c>
      <c r="F212" s="10">
        <v>0</v>
      </c>
      <c r="G212" s="10">
        <v>0</v>
      </c>
      <c r="H212" s="10">
        <v>3.31454</v>
      </c>
      <c r="I212" s="10">
        <v>0</v>
      </c>
      <c r="J212" s="10">
        <v>0</v>
      </c>
      <c r="K212" s="10">
        <f t="shared" si="18"/>
        <v>486.17065000000002</v>
      </c>
      <c r="L212" s="10">
        <f t="shared" si="19"/>
        <v>2058.3744999999999</v>
      </c>
      <c r="M212" s="10">
        <f t="shared" si="20"/>
        <v>0</v>
      </c>
      <c r="N212" s="10">
        <f t="shared" si="21"/>
        <v>2055.05996</v>
      </c>
      <c r="O212" s="10">
        <f t="shared" si="22"/>
        <v>482.85611</v>
      </c>
      <c r="P212" s="10">
        <f t="shared" si="23"/>
        <v>0.68176472602778471</v>
      </c>
    </row>
    <row r="213" spans="1:16">
      <c r="A213" s="8" t="s">
        <v>86</v>
      </c>
      <c r="B213" s="9" t="s">
        <v>87</v>
      </c>
      <c r="C213" s="10">
        <v>0</v>
      </c>
      <c r="D213" s="10">
        <v>4660.2293499999996</v>
      </c>
      <c r="E213" s="10">
        <v>157.12935000000002</v>
      </c>
      <c r="F213" s="10">
        <v>48.72907</v>
      </c>
      <c r="G213" s="10">
        <v>0</v>
      </c>
      <c r="H213" s="10">
        <v>155.88718</v>
      </c>
      <c r="I213" s="10">
        <v>0</v>
      </c>
      <c r="J213" s="10">
        <v>0</v>
      </c>
      <c r="K213" s="10">
        <f t="shared" si="18"/>
        <v>108.40028000000001</v>
      </c>
      <c r="L213" s="10">
        <f t="shared" si="19"/>
        <v>4611.5002799999993</v>
      </c>
      <c r="M213" s="10">
        <f t="shared" si="20"/>
        <v>31.012073810526164</v>
      </c>
      <c r="N213" s="10">
        <f t="shared" si="21"/>
        <v>4504.3421699999999</v>
      </c>
      <c r="O213" s="10">
        <f t="shared" si="22"/>
        <v>1.2421700000000158</v>
      </c>
      <c r="P213" s="10">
        <f t="shared" si="23"/>
        <v>99.20946023133169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1752.9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1752.9</v>
      </c>
      <c r="M214" s="7">
        <f t="shared" si="20"/>
        <v>0</v>
      </c>
      <c r="N214" s="7">
        <f t="shared" si="21"/>
        <v>1752.9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1752.9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1752.9</v>
      </c>
      <c r="M215" s="10">
        <f t="shared" si="20"/>
        <v>0</v>
      </c>
      <c r="N215" s="10">
        <f t="shared" si="21"/>
        <v>1752.9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12914.9</v>
      </c>
      <c r="E216" s="7">
        <v>846.80000000000007</v>
      </c>
      <c r="F216" s="7">
        <v>326.33503999999999</v>
      </c>
      <c r="G216" s="7">
        <v>0</v>
      </c>
      <c r="H216" s="7">
        <v>326.33503999999999</v>
      </c>
      <c r="I216" s="7">
        <v>0</v>
      </c>
      <c r="J216" s="7">
        <v>0</v>
      </c>
      <c r="K216" s="7">
        <f t="shared" si="18"/>
        <v>520.46496000000002</v>
      </c>
      <c r="L216" s="7">
        <f t="shared" si="19"/>
        <v>12588.56496</v>
      </c>
      <c r="M216" s="7">
        <f t="shared" si="20"/>
        <v>38.537439773264047</v>
      </c>
      <c r="N216" s="7">
        <f t="shared" si="21"/>
        <v>12588.56496</v>
      </c>
      <c r="O216" s="7">
        <f t="shared" si="22"/>
        <v>520.46496000000002</v>
      </c>
      <c r="P216" s="7">
        <f t="shared" si="23"/>
        <v>38.537439773264047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10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10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12091.5</v>
      </c>
      <c r="E219" s="10">
        <v>790.6</v>
      </c>
      <c r="F219" s="10">
        <v>326.33503999999999</v>
      </c>
      <c r="G219" s="10">
        <v>0</v>
      </c>
      <c r="H219" s="10">
        <v>326.33503999999999</v>
      </c>
      <c r="I219" s="10">
        <v>0</v>
      </c>
      <c r="J219" s="10">
        <v>0</v>
      </c>
      <c r="K219" s="10">
        <f t="shared" si="18"/>
        <v>464.26496000000003</v>
      </c>
      <c r="L219" s="10">
        <f t="shared" si="19"/>
        <v>11765.16496</v>
      </c>
      <c r="M219" s="10">
        <f t="shared" si="20"/>
        <v>41.276883379711613</v>
      </c>
      <c r="N219" s="10">
        <f t="shared" si="21"/>
        <v>11765.16496</v>
      </c>
      <c r="O219" s="10">
        <f t="shared" si="22"/>
        <v>464.26496000000003</v>
      </c>
      <c r="P219" s="10">
        <f t="shared" si="23"/>
        <v>41.276883379711613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146.48699999999999</v>
      </c>
      <c r="F221" s="7">
        <v>0</v>
      </c>
      <c r="G221" s="7">
        <v>0</v>
      </c>
      <c r="H221" s="7">
        <v>0</v>
      </c>
      <c r="I221" s="7">
        <v>0</v>
      </c>
      <c r="J221" s="7">
        <v>41.277639999999998</v>
      </c>
      <c r="K221" s="7">
        <f t="shared" si="18"/>
        <v>146.48699999999999</v>
      </c>
      <c r="L221" s="7">
        <f t="shared" si="19"/>
        <v>1938.0810000000001</v>
      </c>
      <c r="M221" s="7">
        <f t="shared" si="20"/>
        <v>0</v>
      </c>
      <c r="N221" s="7">
        <f t="shared" si="21"/>
        <v>1938.0810000000001</v>
      </c>
      <c r="O221" s="7">
        <f t="shared" si="22"/>
        <v>146.48699999999999</v>
      </c>
      <c r="P221" s="7">
        <f t="shared" si="23"/>
        <v>0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146.48699999999999</v>
      </c>
      <c r="F222" s="10">
        <v>0</v>
      </c>
      <c r="G222" s="10">
        <v>0</v>
      </c>
      <c r="H222" s="10">
        <v>0</v>
      </c>
      <c r="I222" s="10">
        <v>0</v>
      </c>
      <c r="J222" s="10">
        <v>41.277639999999998</v>
      </c>
      <c r="K222" s="10">
        <f t="shared" si="18"/>
        <v>146.48699999999999</v>
      </c>
      <c r="L222" s="10">
        <f t="shared" si="19"/>
        <v>1938.0810000000001</v>
      </c>
      <c r="M222" s="10">
        <f t="shared" si="20"/>
        <v>0</v>
      </c>
      <c r="N222" s="10">
        <f t="shared" si="21"/>
        <v>1938.0810000000001</v>
      </c>
      <c r="O222" s="10">
        <f t="shared" si="22"/>
        <v>146.48699999999999</v>
      </c>
      <c r="P222" s="10">
        <f t="shared" si="23"/>
        <v>0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0.64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0.64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0.64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0.64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0.64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0.64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21.324999999999999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21.324999999999999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21.324999999999999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21.324999999999999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21.324999999999999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21.324999999999999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687869.25247999921</v>
      </c>
      <c r="E227" s="7">
        <v>44530.417289999968</v>
      </c>
      <c r="F227" s="7">
        <v>2850.3958600000005</v>
      </c>
      <c r="G227" s="7">
        <v>0</v>
      </c>
      <c r="H227" s="7">
        <v>359.57619999999986</v>
      </c>
      <c r="I227" s="7">
        <v>2531.6945699999997</v>
      </c>
      <c r="J227" s="7">
        <v>4952.0277999999998</v>
      </c>
      <c r="K227" s="7">
        <f t="shared" si="18"/>
        <v>41680.021429999964</v>
      </c>
      <c r="L227" s="7">
        <f t="shared" si="19"/>
        <v>685018.85661999916</v>
      </c>
      <c r="M227" s="7">
        <f t="shared" si="20"/>
        <v>6.4010086441298713</v>
      </c>
      <c r="N227" s="7">
        <f t="shared" si="21"/>
        <v>687509.6762799992</v>
      </c>
      <c r="O227" s="7">
        <f t="shared" si="22"/>
        <v>44170.841089999965</v>
      </c>
      <c r="P227" s="7">
        <f t="shared" si="23"/>
        <v>0.80748446092093684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36190.814000000006</v>
      </c>
      <c r="E228" s="7">
        <v>2805</v>
      </c>
      <c r="F228" s="7">
        <v>2208.88661</v>
      </c>
      <c r="G228" s="7">
        <v>0</v>
      </c>
      <c r="H228" s="7">
        <v>2208.88661</v>
      </c>
      <c r="I228" s="7">
        <v>0</v>
      </c>
      <c r="J228" s="7">
        <v>0</v>
      </c>
      <c r="K228" s="7">
        <f t="shared" si="18"/>
        <v>596.11338999999998</v>
      </c>
      <c r="L228" s="7">
        <f t="shared" si="19"/>
        <v>33981.927390000004</v>
      </c>
      <c r="M228" s="7">
        <f t="shared" si="20"/>
        <v>78.74818573975044</v>
      </c>
      <c r="N228" s="7">
        <f t="shared" si="21"/>
        <v>33981.927390000004</v>
      </c>
      <c r="O228" s="7">
        <f t="shared" si="22"/>
        <v>596.11338999999998</v>
      </c>
      <c r="P228" s="7">
        <f t="shared" si="23"/>
        <v>78.74818573975044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28743.526000000002</v>
      </c>
      <c r="E229" s="10">
        <v>2242</v>
      </c>
      <c r="F229" s="10">
        <v>1796.4932800000001</v>
      </c>
      <c r="G229" s="10">
        <v>0</v>
      </c>
      <c r="H229" s="10">
        <v>1796.4932800000001</v>
      </c>
      <c r="I229" s="10">
        <v>0</v>
      </c>
      <c r="J229" s="10">
        <v>0</v>
      </c>
      <c r="K229" s="10">
        <f t="shared" si="18"/>
        <v>445.50671999999986</v>
      </c>
      <c r="L229" s="10">
        <f t="shared" si="19"/>
        <v>26947.032720000003</v>
      </c>
      <c r="M229" s="10">
        <f t="shared" si="20"/>
        <v>80.129049063336311</v>
      </c>
      <c r="N229" s="10">
        <f t="shared" si="21"/>
        <v>26947.032720000003</v>
      </c>
      <c r="O229" s="10">
        <f t="shared" si="22"/>
        <v>445.50671999999986</v>
      </c>
      <c r="P229" s="10">
        <f t="shared" si="23"/>
        <v>80.129049063336311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5948.8910000000005</v>
      </c>
      <c r="E230" s="10">
        <v>460</v>
      </c>
      <c r="F230" s="10">
        <v>366.49071999999995</v>
      </c>
      <c r="G230" s="10">
        <v>0</v>
      </c>
      <c r="H230" s="10">
        <v>366.49071999999995</v>
      </c>
      <c r="I230" s="10">
        <v>0</v>
      </c>
      <c r="J230" s="10">
        <v>0</v>
      </c>
      <c r="K230" s="10">
        <f t="shared" si="18"/>
        <v>93.509280000000047</v>
      </c>
      <c r="L230" s="10">
        <f t="shared" si="19"/>
        <v>5582.4002800000007</v>
      </c>
      <c r="M230" s="10">
        <f t="shared" si="20"/>
        <v>79.671895652173902</v>
      </c>
      <c r="N230" s="10">
        <f t="shared" si="21"/>
        <v>5582.4002800000007</v>
      </c>
      <c r="O230" s="10">
        <f t="shared" si="22"/>
        <v>93.509280000000047</v>
      </c>
      <c r="P230" s="10">
        <f t="shared" si="23"/>
        <v>79.671895652173902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43.4</v>
      </c>
      <c r="L231" s="10">
        <f t="shared" si="19"/>
        <v>547.4</v>
      </c>
      <c r="M231" s="10">
        <f t="shared" si="20"/>
        <v>0</v>
      </c>
      <c r="N231" s="10">
        <f t="shared" si="21"/>
        <v>547.4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169.75</v>
      </c>
      <c r="E232" s="10">
        <v>13.562000000000001</v>
      </c>
      <c r="F232" s="10">
        <v>0.84137000000000006</v>
      </c>
      <c r="G232" s="10">
        <v>0</v>
      </c>
      <c r="H232" s="10">
        <v>0.84137000000000006</v>
      </c>
      <c r="I232" s="10">
        <v>0</v>
      </c>
      <c r="J232" s="10">
        <v>0</v>
      </c>
      <c r="K232" s="10">
        <f t="shared" si="18"/>
        <v>12.720630000000002</v>
      </c>
      <c r="L232" s="10">
        <f t="shared" si="19"/>
        <v>168.90862999999999</v>
      </c>
      <c r="M232" s="10">
        <f t="shared" si="20"/>
        <v>6.2038784839994099</v>
      </c>
      <c r="N232" s="10">
        <f t="shared" si="21"/>
        <v>168.90862999999999</v>
      </c>
      <c r="O232" s="10">
        <f t="shared" si="22"/>
        <v>12.720630000000002</v>
      </c>
      <c r="P232" s="10">
        <f t="shared" si="23"/>
        <v>6.2038784839994099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0.6</v>
      </c>
      <c r="F233" s="10">
        <v>1.2758</v>
      </c>
      <c r="G233" s="10">
        <v>0</v>
      </c>
      <c r="H233" s="10">
        <v>1.2758</v>
      </c>
      <c r="I233" s="10">
        <v>0</v>
      </c>
      <c r="J233" s="10">
        <v>0</v>
      </c>
      <c r="K233" s="10">
        <f t="shared" si="18"/>
        <v>-0.67580000000000007</v>
      </c>
      <c r="L233" s="10">
        <f t="shared" si="19"/>
        <v>20.145199999999999</v>
      </c>
      <c r="M233" s="10">
        <f t="shared" si="20"/>
        <v>212.63333333333335</v>
      </c>
      <c r="N233" s="10">
        <f t="shared" si="21"/>
        <v>20.145199999999999</v>
      </c>
      <c r="O233" s="10">
        <f t="shared" si="22"/>
        <v>-0.67580000000000007</v>
      </c>
      <c r="P233" s="10">
        <f t="shared" si="23"/>
        <v>212.63333333333335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11.4</v>
      </c>
      <c r="F234" s="10">
        <v>22.278919999999999</v>
      </c>
      <c r="G234" s="10">
        <v>0</v>
      </c>
      <c r="H234" s="10">
        <v>22.278919999999999</v>
      </c>
      <c r="I234" s="10">
        <v>0</v>
      </c>
      <c r="J234" s="10">
        <v>0</v>
      </c>
      <c r="K234" s="10">
        <f t="shared" si="18"/>
        <v>-10.878919999999999</v>
      </c>
      <c r="L234" s="10">
        <f t="shared" si="19"/>
        <v>163.11008000000001</v>
      </c>
      <c r="M234" s="10">
        <f t="shared" si="20"/>
        <v>195.42912280701754</v>
      </c>
      <c r="N234" s="10">
        <f t="shared" si="21"/>
        <v>163.11008000000001</v>
      </c>
      <c r="O234" s="10">
        <f t="shared" si="22"/>
        <v>-10.878919999999999</v>
      </c>
      <c r="P234" s="10">
        <f t="shared" si="23"/>
        <v>195.42912280701754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3.7</v>
      </c>
      <c r="F235" s="10">
        <v>3.3314699999999999</v>
      </c>
      <c r="G235" s="10">
        <v>0</v>
      </c>
      <c r="H235" s="10">
        <v>3.3314699999999999</v>
      </c>
      <c r="I235" s="10">
        <v>0</v>
      </c>
      <c r="J235" s="10">
        <v>0</v>
      </c>
      <c r="K235" s="10">
        <f t="shared" si="18"/>
        <v>0.36853000000000025</v>
      </c>
      <c r="L235" s="10">
        <f t="shared" si="19"/>
        <v>31.401530000000005</v>
      </c>
      <c r="M235" s="10">
        <f t="shared" si="20"/>
        <v>90.039729729729729</v>
      </c>
      <c r="N235" s="10">
        <f t="shared" si="21"/>
        <v>31.401530000000005</v>
      </c>
      <c r="O235" s="10">
        <f t="shared" si="22"/>
        <v>0.36853000000000025</v>
      </c>
      <c r="P235" s="10">
        <f t="shared" si="23"/>
        <v>90.039729729729729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8</v>
      </c>
      <c r="F236" s="10">
        <v>14.49874</v>
      </c>
      <c r="G236" s="10">
        <v>0</v>
      </c>
      <c r="H236" s="10">
        <v>14.49874</v>
      </c>
      <c r="I236" s="10">
        <v>0</v>
      </c>
      <c r="J236" s="10">
        <v>0</v>
      </c>
      <c r="K236" s="10">
        <f t="shared" si="18"/>
        <v>-6.4987399999999997</v>
      </c>
      <c r="L236" s="10">
        <f t="shared" si="19"/>
        <v>249.82926000000003</v>
      </c>
      <c r="M236" s="10">
        <f t="shared" si="20"/>
        <v>181.23425</v>
      </c>
      <c r="N236" s="10">
        <f t="shared" si="21"/>
        <v>249.82926000000003</v>
      </c>
      <c r="O236" s="10">
        <f t="shared" si="22"/>
        <v>-6.4987399999999997</v>
      </c>
      <c r="P236" s="10">
        <f t="shared" si="23"/>
        <v>181.23425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1.03331</v>
      </c>
      <c r="G237" s="10">
        <v>0</v>
      </c>
      <c r="H237" s="10">
        <v>1.03331</v>
      </c>
      <c r="I237" s="10">
        <v>0</v>
      </c>
      <c r="J237" s="10">
        <v>0</v>
      </c>
      <c r="K237" s="10">
        <f t="shared" si="18"/>
        <v>-0.59531000000000001</v>
      </c>
      <c r="L237" s="10">
        <f t="shared" si="19"/>
        <v>4.2166899999999998</v>
      </c>
      <c r="M237" s="10">
        <f t="shared" si="20"/>
        <v>235.91552511415523</v>
      </c>
      <c r="N237" s="10">
        <f t="shared" si="21"/>
        <v>4.2166899999999998</v>
      </c>
      <c r="O237" s="10">
        <f t="shared" si="22"/>
        <v>-0.59531000000000001</v>
      </c>
      <c r="P237" s="10">
        <f t="shared" si="23"/>
        <v>235.91552511415523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2.6430000000000002</v>
      </c>
      <c r="G239" s="10">
        <v>0</v>
      </c>
      <c r="H239" s="10">
        <v>2.6430000000000002</v>
      </c>
      <c r="I239" s="10">
        <v>0</v>
      </c>
      <c r="J239" s="10">
        <v>0</v>
      </c>
      <c r="K239" s="10">
        <f t="shared" si="18"/>
        <v>19.257000000000001</v>
      </c>
      <c r="L239" s="10">
        <f t="shared" si="19"/>
        <v>254.96599999999998</v>
      </c>
      <c r="M239" s="10">
        <f t="shared" si="20"/>
        <v>12.068493150684931</v>
      </c>
      <c r="N239" s="10">
        <f t="shared" si="21"/>
        <v>254.96599999999998</v>
      </c>
      <c r="O239" s="10">
        <f t="shared" si="22"/>
        <v>19.257000000000001</v>
      </c>
      <c r="P239" s="10">
        <f t="shared" si="23"/>
        <v>12.068493150684931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10954.105440000001</v>
      </c>
      <c r="F243" s="7">
        <v>0</v>
      </c>
      <c r="G243" s="7">
        <v>0</v>
      </c>
      <c r="H243" s="7">
        <v>0</v>
      </c>
      <c r="I243" s="7">
        <v>0</v>
      </c>
      <c r="J243" s="7">
        <v>1477.26991</v>
      </c>
      <c r="K243" s="7">
        <f t="shared" si="18"/>
        <v>10954.105440000001</v>
      </c>
      <c r="L243" s="7">
        <f t="shared" si="19"/>
        <v>94133.322</v>
      </c>
      <c r="M243" s="7">
        <f t="shared" si="20"/>
        <v>0</v>
      </c>
      <c r="N243" s="7">
        <f t="shared" si="21"/>
        <v>94133.322</v>
      </c>
      <c r="O243" s="7">
        <f t="shared" si="22"/>
        <v>10954.105440000001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10954.105440000001</v>
      </c>
      <c r="F244" s="10">
        <v>0</v>
      </c>
      <c r="G244" s="10">
        <v>0</v>
      </c>
      <c r="H244" s="10">
        <v>0</v>
      </c>
      <c r="I244" s="10">
        <v>0</v>
      </c>
      <c r="J244" s="10">
        <v>1477.26991</v>
      </c>
      <c r="K244" s="10">
        <f t="shared" si="18"/>
        <v>10954.105440000001</v>
      </c>
      <c r="L244" s="10">
        <f t="shared" si="19"/>
        <v>94133.322</v>
      </c>
      <c r="M244" s="10">
        <f t="shared" si="20"/>
        <v>0</v>
      </c>
      <c r="N244" s="10">
        <f t="shared" si="21"/>
        <v>94133.322</v>
      </c>
      <c r="O244" s="10">
        <f t="shared" si="22"/>
        <v>10954.105440000001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166.56773000000044</v>
      </c>
      <c r="F245" s="7">
        <v>0</v>
      </c>
      <c r="G245" s="7">
        <v>0</v>
      </c>
      <c r="H245" s="7">
        <v>-2511.1464500000002</v>
      </c>
      <c r="I245" s="7">
        <v>2511.6606699999998</v>
      </c>
      <c r="J245" s="7">
        <v>2762.4902700000002</v>
      </c>
      <c r="K245" s="7">
        <f t="shared" si="18"/>
        <v>166.56773000000044</v>
      </c>
      <c r="L245" s="7">
        <f t="shared" si="19"/>
        <v>171114.77800000002</v>
      </c>
      <c r="M245" s="7">
        <f t="shared" si="20"/>
        <v>0</v>
      </c>
      <c r="N245" s="7">
        <f t="shared" si="21"/>
        <v>173625.92445000002</v>
      </c>
      <c r="O245" s="7">
        <f t="shared" si="22"/>
        <v>2677.7141800000009</v>
      </c>
      <c r="P245" s="7">
        <f t="shared" si="23"/>
        <v>-1507.5828013025052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166.56773000000044</v>
      </c>
      <c r="F247" s="10">
        <v>0</v>
      </c>
      <c r="G247" s="10">
        <v>0</v>
      </c>
      <c r="H247" s="10">
        <v>-2511.1464500000002</v>
      </c>
      <c r="I247" s="10">
        <v>2511.6606699999998</v>
      </c>
      <c r="J247" s="10">
        <v>2762.4902700000002</v>
      </c>
      <c r="K247" s="10">
        <f t="shared" si="18"/>
        <v>166.56773000000044</v>
      </c>
      <c r="L247" s="10">
        <f t="shared" si="19"/>
        <v>171114.36000000002</v>
      </c>
      <c r="M247" s="10">
        <f t="shared" si="20"/>
        <v>0</v>
      </c>
      <c r="N247" s="10">
        <f t="shared" si="21"/>
        <v>173625.50645000002</v>
      </c>
      <c r="O247" s="10">
        <f t="shared" si="22"/>
        <v>2677.7141800000009</v>
      </c>
      <c r="P247" s="10">
        <f t="shared" si="23"/>
        <v>-1507.5828013025052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3.91561</v>
      </c>
      <c r="F248" s="7">
        <v>0</v>
      </c>
      <c r="G248" s="7">
        <v>0</v>
      </c>
      <c r="H248" s="7">
        <v>0</v>
      </c>
      <c r="I248" s="7">
        <v>0</v>
      </c>
      <c r="J248" s="7">
        <v>1.31206</v>
      </c>
      <c r="K248" s="7">
        <f t="shared" si="18"/>
        <v>3.91561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3.91561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1.0280000000000001E-2</v>
      </c>
      <c r="F249" s="10">
        <v>0</v>
      </c>
      <c r="G249" s="10">
        <v>0</v>
      </c>
      <c r="H249" s="10">
        <v>0</v>
      </c>
      <c r="I249" s="10">
        <v>0</v>
      </c>
      <c r="J249" s="10">
        <v>1.0279999999999999E-2</v>
      </c>
      <c r="K249" s="10">
        <f t="shared" si="18"/>
        <v>1.0280000000000001E-2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1.0280000000000001E-2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3.9053300000000002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1.3017799999999999</v>
      </c>
      <c r="K250" s="10">
        <f t="shared" si="18"/>
        <v>3.9053300000000002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3.9053300000000002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18.35051</v>
      </c>
      <c r="F251" s="7">
        <v>0</v>
      </c>
      <c r="G251" s="7">
        <v>0</v>
      </c>
      <c r="H251" s="7">
        <v>9.2813199999999991</v>
      </c>
      <c r="I251" s="7">
        <v>0</v>
      </c>
      <c r="J251" s="7">
        <v>5.9441300000000004</v>
      </c>
      <c r="K251" s="7">
        <f t="shared" si="18"/>
        <v>18.35051</v>
      </c>
      <c r="L251" s="7">
        <f t="shared" si="19"/>
        <v>177.876</v>
      </c>
      <c r="M251" s="7">
        <f t="shared" si="20"/>
        <v>0</v>
      </c>
      <c r="N251" s="7">
        <f t="shared" si="21"/>
        <v>168.59468000000001</v>
      </c>
      <c r="O251" s="7">
        <f t="shared" si="22"/>
        <v>9.0691900000000008</v>
      </c>
      <c r="P251" s="7">
        <f t="shared" si="23"/>
        <v>50.577994835020931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18.35051</v>
      </c>
      <c r="F253" s="10">
        <v>0</v>
      </c>
      <c r="G253" s="10">
        <v>0</v>
      </c>
      <c r="H253" s="10">
        <v>9.2813199999999991</v>
      </c>
      <c r="I253" s="10">
        <v>0</v>
      </c>
      <c r="J253" s="10">
        <v>5.9441300000000004</v>
      </c>
      <c r="K253" s="10">
        <f t="shared" si="18"/>
        <v>18.35051</v>
      </c>
      <c r="L253" s="10">
        <f t="shared" si="19"/>
        <v>176.07599999999999</v>
      </c>
      <c r="M253" s="10">
        <f t="shared" si="20"/>
        <v>0</v>
      </c>
      <c r="N253" s="10">
        <f t="shared" si="21"/>
        <v>166.79468</v>
      </c>
      <c r="O253" s="10">
        <f t="shared" si="22"/>
        <v>9.0691900000000008</v>
      </c>
      <c r="P253" s="10">
        <f t="shared" si="23"/>
        <v>50.577994835020931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11.747200000000001</v>
      </c>
      <c r="G254" s="7">
        <v>0</v>
      </c>
      <c r="H254" s="7">
        <v>11.747200000000001</v>
      </c>
      <c r="I254" s="7">
        <v>0</v>
      </c>
      <c r="J254" s="7">
        <v>0</v>
      </c>
      <c r="K254" s="7">
        <f t="shared" si="18"/>
        <v>18.652799999999999</v>
      </c>
      <c r="L254" s="7">
        <f t="shared" si="19"/>
        <v>353.15780000000001</v>
      </c>
      <c r="M254" s="7">
        <f t="shared" si="20"/>
        <v>38.642105263157895</v>
      </c>
      <c r="N254" s="7">
        <f t="shared" si="21"/>
        <v>353.15780000000001</v>
      </c>
      <c r="O254" s="7">
        <f t="shared" si="22"/>
        <v>18.652799999999999</v>
      </c>
      <c r="P254" s="7">
        <f t="shared" si="23"/>
        <v>38.642105263157895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11.747200000000001</v>
      </c>
      <c r="G255" s="10">
        <v>0</v>
      </c>
      <c r="H255" s="10">
        <v>11.747200000000001</v>
      </c>
      <c r="I255" s="10">
        <v>0</v>
      </c>
      <c r="J255" s="10">
        <v>0</v>
      </c>
      <c r="K255" s="10">
        <f t="shared" si="18"/>
        <v>18.652799999999999</v>
      </c>
      <c r="L255" s="10">
        <f t="shared" si="19"/>
        <v>353.15780000000001</v>
      </c>
      <c r="M255" s="10">
        <f t="shared" si="20"/>
        <v>38.642105263157895</v>
      </c>
      <c r="N255" s="10">
        <f t="shared" si="21"/>
        <v>353.15780000000001</v>
      </c>
      <c r="O255" s="10">
        <f t="shared" si="22"/>
        <v>18.652799999999999</v>
      </c>
      <c r="P255" s="10">
        <f t="shared" si="23"/>
        <v>38.642105263157895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0.28988999999999998</v>
      </c>
      <c r="G256" s="7">
        <v>0</v>
      </c>
      <c r="H256" s="7">
        <v>0.28988999999999998</v>
      </c>
      <c r="I256" s="7">
        <v>0</v>
      </c>
      <c r="J256" s="7">
        <v>0</v>
      </c>
      <c r="K256" s="7">
        <f t="shared" si="18"/>
        <v>-0.28988999999999998</v>
      </c>
      <c r="L256" s="7">
        <f t="shared" si="19"/>
        <v>3.95411</v>
      </c>
      <c r="M256" s="7">
        <f t="shared" si="20"/>
        <v>0</v>
      </c>
      <c r="N256" s="7">
        <f t="shared" si="21"/>
        <v>3.95411</v>
      </c>
      <c r="O256" s="7">
        <f t="shared" si="22"/>
        <v>-0.28988999999999998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0.28988999999999998</v>
      </c>
      <c r="G257" s="10">
        <v>0</v>
      </c>
      <c r="H257" s="10">
        <v>0.28988999999999998</v>
      </c>
      <c r="I257" s="10">
        <v>0</v>
      </c>
      <c r="J257" s="10">
        <v>0</v>
      </c>
      <c r="K257" s="10">
        <f t="shared" si="18"/>
        <v>-0.28988999999999998</v>
      </c>
      <c r="L257" s="10">
        <f t="shared" si="19"/>
        <v>3.95411</v>
      </c>
      <c r="M257" s="10">
        <f t="shared" si="20"/>
        <v>0</v>
      </c>
      <c r="N257" s="10">
        <f t="shared" si="21"/>
        <v>3.95411</v>
      </c>
      <c r="O257" s="10">
        <f t="shared" si="22"/>
        <v>-0.28988999999999998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246.92500000000001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246.92500000000001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246.92500000000001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246.92500000000001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246.92500000000001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246.92500000000001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8858.5869999999995</v>
      </c>
      <c r="F266" s="7">
        <v>92.88</v>
      </c>
      <c r="G266" s="7">
        <v>0</v>
      </c>
      <c r="H266" s="7">
        <v>103.2</v>
      </c>
      <c r="I266" s="7">
        <v>10.401530000000001</v>
      </c>
      <c r="J266" s="7">
        <v>30.96</v>
      </c>
      <c r="K266" s="7">
        <f t="shared" si="24"/>
        <v>8765.7070000000003</v>
      </c>
      <c r="L266" s="7">
        <f t="shared" si="25"/>
        <v>135702.67099999997</v>
      </c>
      <c r="M266" s="7">
        <f t="shared" si="26"/>
        <v>1.04847420926159</v>
      </c>
      <c r="N266" s="7">
        <f t="shared" si="27"/>
        <v>135692.35099999997</v>
      </c>
      <c r="O266" s="7">
        <f t="shared" si="28"/>
        <v>8755.3869999999988</v>
      </c>
      <c r="P266" s="7">
        <f t="shared" si="29"/>
        <v>1.1649713436239888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8.1530000000000005E-2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8858.1869999999999</v>
      </c>
      <c r="F268" s="10">
        <v>92.88</v>
      </c>
      <c r="G268" s="10">
        <v>0</v>
      </c>
      <c r="H268" s="10">
        <v>103.2</v>
      </c>
      <c r="I268" s="10">
        <v>10.32</v>
      </c>
      <c r="J268" s="10">
        <v>30.96</v>
      </c>
      <c r="K268" s="10">
        <f t="shared" si="24"/>
        <v>8765.3070000000007</v>
      </c>
      <c r="L268" s="10">
        <f t="shared" si="25"/>
        <v>135697.87099999998</v>
      </c>
      <c r="M268" s="10">
        <f t="shared" si="26"/>
        <v>1.0485215541284012</v>
      </c>
      <c r="N268" s="10">
        <f t="shared" si="27"/>
        <v>135687.55099999998</v>
      </c>
      <c r="O268" s="10">
        <f t="shared" si="28"/>
        <v>8754.9869999999992</v>
      </c>
      <c r="P268" s="10">
        <f t="shared" si="29"/>
        <v>1.1650239490315568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1000.355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1000.355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1000.355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1000.022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1000.022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1000.022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2897.2750000000001</v>
      </c>
      <c r="F272" s="7">
        <v>0</v>
      </c>
      <c r="G272" s="7">
        <v>0</v>
      </c>
      <c r="H272" s="7">
        <v>0</v>
      </c>
      <c r="I272" s="7">
        <v>2.41649</v>
      </c>
      <c r="J272" s="7">
        <v>0</v>
      </c>
      <c r="K272" s="7">
        <f t="shared" si="24"/>
        <v>2897.2750000000001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2897.2750000000001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2897.125</v>
      </c>
      <c r="F274" s="10">
        <v>0</v>
      </c>
      <c r="G274" s="10">
        <v>0</v>
      </c>
      <c r="H274" s="10">
        <v>0</v>
      </c>
      <c r="I274" s="10">
        <v>2.41649</v>
      </c>
      <c r="J274" s="10">
        <v>0</v>
      </c>
      <c r="K274" s="10">
        <f t="shared" si="24"/>
        <v>2897.125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2897.125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2281.739</v>
      </c>
      <c r="F278" s="7">
        <v>0</v>
      </c>
      <c r="G278" s="7">
        <v>0</v>
      </c>
      <c r="H278" s="7">
        <v>-0.43760000000000004</v>
      </c>
      <c r="I278" s="7">
        <v>1.7954600000000001</v>
      </c>
      <c r="J278" s="7">
        <v>0</v>
      </c>
      <c r="K278" s="7">
        <f t="shared" si="24"/>
        <v>2281.739</v>
      </c>
      <c r="L278" s="7">
        <f t="shared" si="25"/>
        <v>30946.265000000003</v>
      </c>
      <c r="M278" s="7">
        <f t="shared" si="26"/>
        <v>0</v>
      </c>
      <c r="N278" s="7">
        <f t="shared" si="27"/>
        <v>30946.702600000004</v>
      </c>
      <c r="O278" s="7">
        <f t="shared" si="28"/>
        <v>2282.1766000000002</v>
      </c>
      <c r="P278" s="7">
        <f t="shared" si="29"/>
        <v>-1.9178354754860218E-2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2281.5390000000002</v>
      </c>
      <c r="F280" s="10">
        <v>0</v>
      </c>
      <c r="G280" s="10">
        <v>0</v>
      </c>
      <c r="H280" s="10">
        <v>-0.43760000000000004</v>
      </c>
      <c r="I280" s="10">
        <v>1.7954600000000001</v>
      </c>
      <c r="J280" s="10">
        <v>0</v>
      </c>
      <c r="K280" s="10">
        <f t="shared" si="24"/>
        <v>2281.5390000000002</v>
      </c>
      <c r="L280" s="10">
        <f t="shared" si="25"/>
        <v>30943.865000000002</v>
      </c>
      <c r="M280" s="10">
        <f t="shared" si="26"/>
        <v>0</v>
      </c>
      <c r="N280" s="10">
        <f t="shared" si="27"/>
        <v>30944.302600000003</v>
      </c>
      <c r="O280" s="10">
        <f t="shared" si="28"/>
        <v>2281.9766000000004</v>
      </c>
      <c r="P280" s="10">
        <f t="shared" si="29"/>
        <v>-1.9180035931886327E-2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45.853999999999999</v>
      </c>
      <c r="F283" s="7">
        <v>8.6872299999999996</v>
      </c>
      <c r="G283" s="7">
        <v>0</v>
      </c>
      <c r="H283" s="7">
        <v>8.6872299999999996</v>
      </c>
      <c r="I283" s="7">
        <v>0</v>
      </c>
      <c r="J283" s="7">
        <v>0</v>
      </c>
      <c r="K283" s="7">
        <f t="shared" si="24"/>
        <v>37.16677</v>
      </c>
      <c r="L283" s="7">
        <f t="shared" si="25"/>
        <v>491.91277000000002</v>
      </c>
      <c r="M283" s="7">
        <f t="shared" si="26"/>
        <v>18.945413704366032</v>
      </c>
      <c r="N283" s="7">
        <f t="shared" si="27"/>
        <v>491.91277000000002</v>
      </c>
      <c r="O283" s="7">
        <f t="shared" si="28"/>
        <v>37.16677</v>
      </c>
      <c r="P283" s="7">
        <f t="shared" si="29"/>
        <v>18.945413704366032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45.853999999999999</v>
      </c>
      <c r="F284" s="10">
        <v>8.6872299999999996</v>
      </c>
      <c r="G284" s="10">
        <v>0</v>
      </c>
      <c r="H284" s="10">
        <v>8.6872299999999996</v>
      </c>
      <c r="I284" s="10">
        <v>0</v>
      </c>
      <c r="J284" s="10">
        <v>0</v>
      </c>
      <c r="K284" s="10">
        <f t="shared" si="24"/>
        <v>37.16677</v>
      </c>
      <c r="L284" s="10">
        <f t="shared" si="25"/>
        <v>491.91277000000002</v>
      </c>
      <c r="M284" s="10">
        <f t="shared" si="26"/>
        <v>18.945413704366032</v>
      </c>
      <c r="N284" s="10">
        <f t="shared" si="27"/>
        <v>491.91277000000002</v>
      </c>
      <c r="O284" s="10">
        <f t="shared" si="28"/>
        <v>37.16677</v>
      </c>
      <c r="P284" s="10">
        <f t="shared" si="29"/>
        <v>18.945413704366032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7007.75</v>
      </c>
      <c r="F285" s="7">
        <v>0</v>
      </c>
      <c r="G285" s="7">
        <v>0</v>
      </c>
      <c r="H285" s="7">
        <v>0</v>
      </c>
      <c r="I285" s="7">
        <v>4.7759200000000002</v>
      </c>
      <c r="J285" s="7">
        <v>0</v>
      </c>
      <c r="K285" s="7">
        <f t="shared" si="24"/>
        <v>7007.75</v>
      </c>
      <c r="L285" s="7">
        <f t="shared" si="25"/>
        <v>79223.701000000001</v>
      </c>
      <c r="M285" s="7">
        <f t="shared" si="26"/>
        <v>0</v>
      </c>
      <c r="N285" s="7">
        <f t="shared" si="27"/>
        <v>79223.701000000001</v>
      </c>
      <c r="O285" s="7">
        <f t="shared" si="28"/>
        <v>7007.75</v>
      </c>
      <c r="P285" s="7">
        <f t="shared" si="29"/>
        <v>0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7.75</v>
      </c>
      <c r="L286" s="10">
        <f t="shared" si="25"/>
        <v>92.55</v>
      </c>
      <c r="M286" s="10">
        <f t="shared" si="26"/>
        <v>0</v>
      </c>
      <c r="N286" s="10">
        <f t="shared" si="27"/>
        <v>92.55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7000</v>
      </c>
      <c r="F287" s="10">
        <v>0</v>
      </c>
      <c r="G287" s="10">
        <v>0</v>
      </c>
      <c r="H287" s="10">
        <v>0</v>
      </c>
      <c r="I287" s="10">
        <v>4.7759200000000002</v>
      </c>
      <c r="J287" s="10">
        <v>0</v>
      </c>
      <c r="K287" s="10">
        <f t="shared" si="24"/>
        <v>7000</v>
      </c>
      <c r="L287" s="10">
        <f t="shared" si="25"/>
        <v>79131.150999999998</v>
      </c>
      <c r="M287" s="10">
        <f t="shared" si="26"/>
        <v>0</v>
      </c>
      <c r="N287" s="10">
        <f t="shared" si="27"/>
        <v>79131.150999999998</v>
      </c>
      <c r="O287" s="10">
        <f t="shared" si="28"/>
        <v>7000</v>
      </c>
      <c r="P287" s="10">
        <f t="shared" si="29"/>
        <v>0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1260.066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1260.066</v>
      </c>
      <c r="L288" s="7">
        <f t="shared" si="25"/>
        <v>13920.796</v>
      </c>
      <c r="M288" s="7">
        <f t="shared" si="26"/>
        <v>0</v>
      </c>
      <c r="N288" s="7">
        <f t="shared" si="27"/>
        <v>13920.796</v>
      </c>
      <c r="O288" s="7">
        <f t="shared" si="28"/>
        <v>1260.066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1259.116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1259.116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13909.396000000001</v>
      </c>
      <c r="O290" s="10">
        <f t="shared" si="28"/>
        <v>1259.116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699.56799999999998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699.56799999999998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8034.817</v>
      </c>
      <c r="O291" s="7">
        <f t="shared" si="28"/>
        <v>699.56799999999998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698.91800000000001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698.91800000000001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8027.0169999999998</v>
      </c>
      <c r="O293" s="10">
        <f t="shared" si="28"/>
        <v>698.91800000000001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102.98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102.95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0</v>
      </c>
      <c r="I297" s="7">
        <v>8.8370000000000004E-2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191.74900000000002</v>
      </c>
      <c r="O297" s="7">
        <f t="shared" si="28"/>
        <v>15.978999999999999</v>
      </c>
      <c r="P297" s="7">
        <f t="shared" si="29"/>
        <v>0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0</v>
      </c>
      <c r="I299" s="10">
        <v>8.8370000000000004E-2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191.50900000000001</v>
      </c>
      <c r="O299" s="10">
        <f t="shared" si="28"/>
        <v>15.959</v>
      </c>
      <c r="P299" s="10">
        <f t="shared" si="29"/>
        <v>0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2079.1</v>
      </c>
      <c r="L303" s="7">
        <f t="shared" si="25"/>
        <v>18711.900000000001</v>
      </c>
      <c r="M303" s="7">
        <f t="shared" si="26"/>
        <v>0</v>
      </c>
      <c r="N303" s="7">
        <f t="shared" si="27"/>
        <v>18711.900000000001</v>
      </c>
      <c r="O303" s="7">
        <f t="shared" si="28"/>
        <v>2079.1</v>
      </c>
      <c r="P303" s="7">
        <f t="shared" si="29"/>
        <v>0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2079.1</v>
      </c>
      <c r="L304" s="10">
        <f t="shared" si="25"/>
        <v>18711.900000000001</v>
      </c>
      <c r="M304" s="10">
        <f t="shared" si="26"/>
        <v>0</v>
      </c>
      <c r="N304" s="10">
        <f t="shared" si="27"/>
        <v>18711.900000000001</v>
      </c>
      <c r="O304" s="10">
        <f t="shared" si="28"/>
        <v>2079.1</v>
      </c>
      <c r="P304" s="10">
        <f t="shared" si="29"/>
        <v>0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1351.03</v>
      </c>
      <c r="F305" s="7">
        <v>0.29254999999999998</v>
      </c>
      <c r="G305" s="7">
        <v>0</v>
      </c>
      <c r="H305" s="7">
        <v>0.29254999999999998</v>
      </c>
      <c r="I305" s="7">
        <v>0</v>
      </c>
      <c r="J305" s="7">
        <v>674.05142999999998</v>
      </c>
      <c r="K305" s="7">
        <f t="shared" si="24"/>
        <v>1350.7374500000001</v>
      </c>
      <c r="L305" s="7">
        <f t="shared" si="25"/>
        <v>17274.633230000007</v>
      </c>
      <c r="M305" s="7">
        <f t="shared" si="26"/>
        <v>2.1653849285360058E-2</v>
      </c>
      <c r="N305" s="7">
        <f t="shared" si="27"/>
        <v>17274.633230000007</v>
      </c>
      <c r="O305" s="7">
        <f t="shared" si="28"/>
        <v>1350.7374500000001</v>
      </c>
      <c r="P305" s="7">
        <f t="shared" si="29"/>
        <v>2.1653849285360058E-2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0</v>
      </c>
      <c r="G306" s="10">
        <v>0</v>
      </c>
      <c r="H306" s="10">
        <v>0</v>
      </c>
      <c r="I306" s="10">
        <v>0</v>
      </c>
      <c r="J306" s="10">
        <v>556.60334</v>
      </c>
      <c r="K306" s="10">
        <f t="shared" si="24"/>
        <v>1000</v>
      </c>
      <c r="L306" s="10">
        <f t="shared" si="25"/>
        <v>11711.492</v>
      </c>
      <c r="M306" s="10">
        <f t="shared" si="26"/>
        <v>0</v>
      </c>
      <c r="N306" s="10">
        <f t="shared" si="27"/>
        <v>11711.492</v>
      </c>
      <c r="O306" s="10">
        <f t="shared" si="28"/>
        <v>1000</v>
      </c>
      <c r="P306" s="10">
        <f t="shared" si="29"/>
        <v>0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220</v>
      </c>
      <c r="F307" s="10">
        <v>0</v>
      </c>
      <c r="G307" s="10">
        <v>0</v>
      </c>
      <c r="H307" s="10">
        <v>0</v>
      </c>
      <c r="I307" s="10">
        <v>0</v>
      </c>
      <c r="J307" s="10">
        <v>117.44808999999999</v>
      </c>
      <c r="K307" s="10">
        <f t="shared" si="24"/>
        <v>220</v>
      </c>
      <c r="L307" s="10">
        <f t="shared" si="25"/>
        <v>2691.2314200000001</v>
      </c>
      <c r="M307" s="10">
        <f t="shared" si="26"/>
        <v>0</v>
      </c>
      <c r="N307" s="10">
        <f t="shared" si="27"/>
        <v>2691.2314200000001</v>
      </c>
      <c r="O307" s="10">
        <f t="shared" si="28"/>
        <v>220</v>
      </c>
      <c r="P307" s="10">
        <f t="shared" si="29"/>
        <v>0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0.28439999999999999</v>
      </c>
      <c r="G308" s="10">
        <v>0</v>
      </c>
      <c r="H308" s="10">
        <v>0.28439999999999999</v>
      </c>
      <c r="I308" s="10">
        <v>0</v>
      </c>
      <c r="J308" s="10">
        <v>0</v>
      </c>
      <c r="K308" s="10">
        <f t="shared" si="24"/>
        <v>19.715599999999998</v>
      </c>
      <c r="L308" s="10">
        <f t="shared" si="25"/>
        <v>435.03731999999997</v>
      </c>
      <c r="M308" s="10">
        <f t="shared" si="26"/>
        <v>1.4219999999999999</v>
      </c>
      <c r="N308" s="10">
        <f t="shared" si="27"/>
        <v>435.03731999999997</v>
      </c>
      <c r="O308" s="10">
        <f t="shared" si="28"/>
        <v>19.715599999999998</v>
      </c>
      <c r="P308" s="10">
        <f t="shared" si="29"/>
        <v>1.4219999999999999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72.03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72.03</v>
      </c>
      <c r="L310" s="10">
        <f t="shared" si="25"/>
        <v>875</v>
      </c>
      <c r="M310" s="10">
        <f t="shared" si="26"/>
        <v>0</v>
      </c>
      <c r="N310" s="10">
        <f t="shared" si="27"/>
        <v>875</v>
      </c>
      <c r="O310" s="10">
        <f t="shared" si="28"/>
        <v>72.03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8.150000000000001E-3</v>
      </c>
      <c r="G311" s="10">
        <v>0</v>
      </c>
      <c r="H311" s="10">
        <v>8.150000000000001E-3</v>
      </c>
      <c r="I311" s="10">
        <v>0</v>
      </c>
      <c r="J311" s="10">
        <v>0</v>
      </c>
      <c r="K311" s="10">
        <f t="shared" si="24"/>
        <v>10.991849999999999</v>
      </c>
      <c r="L311" s="10">
        <f t="shared" si="25"/>
        <v>148.97249000000002</v>
      </c>
      <c r="M311" s="10">
        <f t="shared" si="26"/>
        <v>7.4090909090909096E-2</v>
      </c>
      <c r="N311" s="10">
        <f t="shared" si="27"/>
        <v>148.97249000000002</v>
      </c>
      <c r="O311" s="10">
        <f t="shared" si="28"/>
        <v>10.991849999999999</v>
      </c>
      <c r="P311" s="10">
        <f t="shared" si="29"/>
        <v>7.4090909090909096E-2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23.2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23.2</v>
      </c>
      <c r="L312" s="10">
        <f t="shared" si="25"/>
        <v>264.7</v>
      </c>
      <c r="M312" s="10">
        <f t="shared" si="26"/>
        <v>0</v>
      </c>
      <c r="N312" s="10">
        <f t="shared" si="27"/>
        <v>264.7</v>
      </c>
      <c r="O312" s="10">
        <f t="shared" si="28"/>
        <v>23.2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</v>
      </c>
      <c r="L314" s="10">
        <f t="shared" si="25"/>
        <v>10.4</v>
      </c>
      <c r="M314" s="10">
        <f t="shared" si="26"/>
        <v>0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3.5</v>
      </c>
      <c r="L315" s="10">
        <f t="shared" si="25"/>
        <v>41.9</v>
      </c>
      <c r="M315" s="10">
        <f t="shared" si="26"/>
        <v>0</v>
      </c>
      <c r="N315" s="10">
        <f t="shared" si="27"/>
        <v>41.9</v>
      </c>
      <c r="O315" s="10">
        <f t="shared" si="28"/>
        <v>3.5</v>
      </c>
      <c r="P315" s="10">
        <f t="shared" si="29"/>
        <v>0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621</v>
      </c>
      <c r="M316" s="10">
        <f t="shared" si="26"/>
        <v>0</v>
      </c>
      <c r="N316" s="10">
        <f t="shared" si="27"/>
        <v>621</v>
      </c>
      <c r="O316" s="10">
        <f t="shared" si="28"/>
        <v>0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199.44999999999996</v>
      </c>
      <c r="F317" s="7">
        <v>98.491659999999996</v>
      </c>
      <c r="G317" s="7">
        <v>0</v>
      </c>
      <c r="H317" s="7">
        <v>98.491659999999996</v>
      </c>
      <c r="I317" s="7">
        <v>0</v>
      </c>
      <c r="J317" s="7">
        <v>0</v>
      </c>
      <c r="K317" s="7">
        <f t="shared" si="24"/>
        <v>100.95833999999996</v>
      </c>
      <c r="L317" s="7">
        <f t="shared" si="25"/>
        <v>2417.0320399999991</v>
      </c>
      <c r="M317" s="7">
        <f t="shared" si="26"/>
        <v>49.381629481072956</v>
      </c>
      <c r="N317" s="7">
        <f t="shared" si="27"/>
        <v>2417.0320399999991</v>
      </c>
      <c r="O317" s="7">
        <f t="shared" si="28"/>
        <v>100.95833999999996</v>
      </c>
      <c r="P317" s="7">
        <f t="shared" si="29"/>
        <v>49.381629481072956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153.875</v>
      </c>
      <c r="F318" s="10">
        <v>80.825419999999994</v>
      </c>
      <c r="G318" s="10">
        <v>0</v>
      </c>
      <c r="H318" s="10">
        <v>80.825419999999994</v>
      </c>
      <c r="I318" s="10">
        <v>0</v>
      </c>
      <c r="J318" s="10">
        <v>0</v>
      </c>
      <c r="K318" s="10">
        <f t="shared" si="24"/>
        <v>73.049580000000006</v>
      </c>
      <c r="L318" s="10">
        <f t="shared" si="25"/>
        <v>1766.08158</v>
      </c>
      <c r="M318" s="10">
        <f t="shared" si="26"/>
        <v>52.526674248578388</v>
      </c>
      <c r="N318" s="10">
        <f t="shared" si="27"/>
        <v>1766.08158</v>
      </c>
      <c r="O318" s="10">
        <f t="shared" si="28"/>
        <v>73.049580000000006</v>
      </c>
      <c r="P318" s="10">
        <f t="shared" si="29"/>
        <v>52.526674248578388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33.85</v>
      </c>
      <c r="F319" s="10">
        <v>15.490620000000002</v>
      </c>
      <c r="G319" s="10">
        <v>0</v>
      </c>
      <c r="H319" s="10">
        <v>15.490620000000002</v>
      </c>
      <c r="I319" s="10">
        <v>0</v>
      </c>
      <c r="J319" s="10">
        <v>0</v>
      </c>
      <c r="K319" s="10">
        <f t="shared" si="24"/>
        <v>18.359380000000002</v>
      </c>
      <c r="L319" s="10">
        <f t="shared" si="25"/>
        <v>405.22900000000004</v>
      </c>
      <c r="M319" s="10">
        <f t="shared" si="26"/>
        <v>45.762540620384051</v>
      </c>
      <c r="N319" s="10">
        <f t="shared" si="27"/>
        <v>405.22900000000004</v>
      </c>
      <c r="O319" s="10">
        <f t="shared" si="28"/>
        <v>18.359380000000002</v>
      </c>
      <c r="P319" s="10">
        <f t="shared" si="29"/>
        <v>45.762540620384051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7.2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7.2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7.2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2.96</v>
      </c>
      <c r="L322" s="10">
        <f t="shared" si="25"/>
        <v>41.407300000000006</v>
      </c>
      <c r="M322" s="10">
        <f t="shared" si="26"/>
        <v>0</v>
      </c>
      <c r="N322" s="10">
        <f t="shared" si="27"/>
        <v>41.407300000000006</v>
      </c>
      <c r="O322" s="10">
        <f t="shared" si="28"/>
        <v>2.96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64</v>
      </c>
      <c r="D323" s="10">
        <v>64</v>
      </c>
      <c r="E323" s="10">
        <v>0</v>
      </c>
      <c r="F323" s="10">
        <v>2.1756199999999999</v>
      </c>
      <c r="G323" s="10">
        <v>0</v>
      </c>
      <c r="H323" s="10">
        <v>2.1756199999999999</v>
      </c>
      <c r="I323" s="10">
        <v>0</v>
      </c>
      <c r="J323" s="10">
        <v>0</v>
      </c>
      <c r="K323" s="10">
        <f t="shared" si="24"/>
        <v>-2.1756199999999999</v>
      </c>
      <c r="L323" s="10">
        <f t="shared" si="25"/>
        <v>61.824379999999998</v>
      </c>
      <c r="M323" s="10">
        <f t="shared" si="26"/>
        <v>0</v>
      </c>
      <c r="N323" s="10">
        <f t="shared" si="27"/>
        <v>61.824379999999998</v>
      </c>
      <c r="O323" s="10">
        <f t="shared" si="28"/>
        <v>-2.1756199999999999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0.32500000000000001</v>
      </c>
      <c r="L324" s="10">
        <f t="shared" si="25"/>
        <v>3.7</v>
      </c>
      <c r="M324" s="10">
        <f t="shared" si="26"/>
        <v>0</v>
      </c>
      <c r="N324" s="10">
        <f t="shared" si="27"/>
        <v>3.7</v>
      </c>
      <c r="O324" s="10">
        <f t="shared" si="28"/>
        <v>0.32500000000000001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1.2</v>
      </c>
      <c r="L325" s="10">
        <f t="shared" si="25"/>
        <v>15.200000000000001</v>
      </c>
      <c r="M325" s="10">
        <f t="shared" si="26"/>
        <v>0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82</v>
      </c>
      <c r="B326" s="9" t="s">
        <v>83</v>
      </c>
      <c r="C326" s="10">
        <v>0</v>
      </c>
      <c r="D326" s="10">
        <v>0.48</v>
      </c>
      <c r="E326" s="10">
        <v>0.04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0.04</v>
      </c>
      <c r="L326" s="10">
        <f t="shared" ref="L326:L389" si="31">D326-F326</f>
        <v>0.48</v>
      </c>
      <c r="M326" s="10">
        <f t="shared" ref="M326:M389" si="32">IF(E326=0,0,(F326/E326)*100)</f>
        <v>0</v>
      </c>
      <c r="N326" s="10">
        <f t="shared" ref="N326:N389" si="33">D326-H326</f>
        <v>0.48</v>
      </c>
      <c r="O326" s="10">
        <f t="shared" ref="O326:O389" si="34">E326-H326</f>
        <v>0.04</v>
      </c>
      <c r="P326" s="10">
        <f t="shared" ref="P326:P389" si="35">IF(E326=0,0,(H326/E326)*100)</f>
        <v>0</v>
      </c>
    </row>
    <row r="327" spans="1:16" ht="51">
      <c r="A327" s="5" t="s">
        <v>187</v>
      </c>
      <c r="B327" s="6" t="s">
        <v>188</v>
      </c>
      <c r="C327" s="7">
        <v>1492.4060000000002</v>
      </c>
      <c r="D327" s="7">
        <v>1492.4060000000002</v>
      </c>
      <c r="E327" s="7">
        <v>125</v>
      </c>
      <c r="F327" s="7">
        <v>0</v>
      </c>
      <c r="G327" s="7">
        <v>0</v>
      </c>
      <c r="H327" s="7">
        <v>-0.33693000000000001</v>
      </c>
      <c r="I327" s="7">
        <v>0.55613000000000001</v>
      </c>
      <c r="J327" s="7">
        <v>0</v>
      </c>
      <c r="K327" s="7">
        <f t="shared" si="30"/>
        <v>125</v>
      </c>
      <c r="L327" s="7">
        <f t="shared" si="31"/>
        <v>1492.4060000000002</v>
      </c>
      <c r="M327" s="7">
        <f t="shared" si="32"/>
        <v>0</v>
      </c>
      <c r="N327" s="7">
        <f t="shared" si="33"/>
        <v>1492.7429300000001</v>
      </c>
      <c r="O327" s="7">
        <f t="shared" si="34"/>
        <v>125.33693</v>
      </c>
      <c r="P327" s="7">
        <f t="shared" si="35"/>
        <v>-0.26954400000000001</v>
      </c>
    </row>
    <row r="328" spans="1:16">
      <c r="A328" s="8" t="s">
        <v>29</v>
      </c>
      <c r="B328" s="9" t="s">
        <v>30</v>
      </c>
      <c r="C328" s="10">
        <v>2.6320000000000001</v>
      </c>
      <c r="D328" s="10">
        <v>2.6320000000000001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2.6320000000000001</v>
      </c>
      <c r="M328" s="10">
        <f t="shared" si="32"/>
        <v>0</v>
      </c>
      <c r="N328" s="10">
        <f t="shared" si="33"/>
        <v>2.6320000000000001</v>
      </c>
      <c r="O328" s="10">
        <f t="shared" si="34"/>
        <v>0</v>
      </c>
      <c r="P328" s="10">
        <f t="shared" si="35"/>
        <v>0</v>
      </c>
    </row>
    <row r="329" spans="1:16">
      <c r="A329" s="8" t="s">
        <v>86</v>
      </c>
      <c r="B329" s="9" t="s">
        <v>87</v>
      </c>
      <c r="C329" s="10">
        <v>1489.7740000000001</v>
      </c>
      <c r="D329" s="10">
        <v>1489.7740000000001</v>
      </c>
      <c r="E329" s="10">
        <v>125</v>
      </c>
      <c r="F329" s="10">
        <v>0</v>
      </c>
      <c r="G329" s="10">
        <v>0</v>
      </c>
      <c r="H329" s="10">
        <v>-0.33693000000000001</v>
      </c>
      <c r="I329" s="10">
        <v>0.55613000000000001</v>
      </c>
      <c r="J329" s="10">
        <v>0</v>
      </c>
      <c r="K329" s="10">
        <f t="shared" si="30"/>
        <v>125</v>
      </c>
      <c r="L329" s="10">
        <f t="shared" si="31"/>
        <v>1489.7740000000001</v>
      </c>
      <c r="M329" s="10">
        <f t="shared" si="32"/>
        <v>0</v>
      </c>
      <c r="N329" s="10">
        <f t="shared" si="33"/>
        <v>1490.1109300000001</v>
      </c>
      <c r="O329" s="10">
        <f t="shared" si="34"/>
        <v>125.33693</v>
      </c>
      <c r="P329" s="10">
        <f t="shared" si="35"/>
        <v>-0.26954400000000001</v>
      </c>
    </row>
    <row r="330" spans="1:16" ht="51">
      <c r="A330" s="5" t="s">
        <v>189</v>
      </c>
      <c r="B330" s="6" t="s">
        <v>190</v>
      </c>
      <c r="C330" s="7">
        <v>1259.2</v>
      </c>
      <c r="D330" s="7">
        <v>809.2</v>
      </c>
      <c r="E330" s="7">
        <v>59.5</v>
      </c>
      <c r="F330" s="7">
        <v>62.42295</v>
      </c>
      <c r="G330" s="7">
        <v>0</v>
      </c>
      <c r="H330" s="7">
        <v>62.42295</v>
      </c>
      <c r="I330" s="7">
        <v>0</v>
      </c>
      <c r="J330" s="7">
        <v>0</v>
      </c>
      <c r="K330" s="7">
        <f t="shared" si="30"/>
        <v>-2.9229500000000002</v>
      </c>
      <c r="L330" s="7">
        <f t="shared" si="31"/>
        <v>746.77705000000003</v>
      </c>
      <c r="M330" s="7">
        <f t="shared" si="32"/>
        <v>104.91252100840336</v>
      </c>
      <c r="N330" s="7">
        <f t="shared" si="33"/>
        <v>746.77705000000003</v>
      </c>
      <c r="O330" s="7">
        <f t="shared" si="34"/>
        <v>-2.9229500000000002</v>
      </c>
      <c r="P330" s="7">
        <f t="shared" si="35"/>
        <v>104.91252100840336</v>
      </c>
    </row>
    <row r="331" spans="1:16">
      <c r="A331" s="8" t="s">
        <v>86</v>
      </c>
      <c r="B331" s="9" t="s">
        <v>87</v>
      </c>
      <c r="C331" s="10">
        <v>1259.2</v>
      </c>
      <c r="D331" s="10">
        <v>809.2</v>
      </c>
      <c r="E331" s="10">
        <v>59.5</v>
      </c>
      <c r="F331" s="10">
        <v>62.42295</v>
      </c>
      <c r="G331" s="10">
        <v>0</v>
      </c>
      <c r="H331" s="10">
        <v>62.42295</v>
      </c>
      <c r="I331" s="10">
        <v>0</v>
      </c>
      <c r="J331" s="10">
        <v>0</v>
      </c>
      <c r="K331" s="10">
        <f t="shared" si="30"/>
        <v>-2.9229500000000002</v>
      </c>
      <c r="L331" s="10">
        <f t="shared" si="31"/>
        <v>746.77705000000003</v>
      </c>
      <c r="M331" s="10">
        <f t="shared" si="32"/>
        <v>104.91252100840336</v>
      </c>
      <c r="N331" s="10">
        <f t="shared" si="33"/>
        <v>746.77705000000003</v>
      </c>
      <c r="O331" s="10">
        <f t="shared" si="34"/>
        <v>-2.9229500000000002</v>
      </c>
      <c r="P331" s="10">
        <f t="shared" si="35"/>
        <v>104.91252100840336</v>
      </c>
    </row>
    <row r="332" spans="1:16" ht="38.25">
      <c r="A332" s="5" t="s">
        <v>191</v>
      </c>
      <c r="B332" s="6" t="s">
        <v>192</v>
      </c>
      <c r="C332" s="7">
        <v>258.04000000000002</v>
      </c>
      <c r="D332" s="7">
        <v>258.04000000000002</v>
      </c>
      <c r="E332" s="7">
        <v>0.42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0.42</v>
      </c>
      <c r="L332" s="7">
        <f t="shared" si="31"/>
        <v>258.04000000000002</v>
      </c>
      <c r="M332" s="7">
        <f t="shared" si="32"/>
        <v>0</v>
      </c>
      <c r="N332" s="7">
        <f t="shared" si="33"/>
        <v>258.04000000000002</v>
      </c>
      <c r="O332" s="7">
        <f t="shared" si="34"/>
        <v>0.42</v>
      </c>
      <c r="P332" s="7">
        <f t="shared" si="35"/>
        <v>0</v>
      </c>
    </row>
    <row r="333" spans="1:16" ht="25.5">
      <c r="A333" s="8" t="s">
        <v>55</v>
      </c>
      <c r="B333" s="9" t="s">
        <v>56</v>
      </c>
      <c r="C333" s="10">
        <v>258.04000000000002</v>
      </c>
      <c r="D333" s="10">
        <v>258.04000000000002</v>
      </c>
      <c r="E333" s="10">
        <v>0.42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0.42</v>
      </c>
      <c r="L333" s="10">
        <f t="shared" si="31"/>
        <v>258.04000000000002</v>
      </c>
      <c r="M333" s="10">
        <f t="shared" si="32"/>
        <v>0</v>
      </c>
      <c r="N333" s="10">
        <f t="shared" si="33"/>
        <v>258.04000000000002</v>
      </c>
      <c r="O333" s="10">
        <f t="shared" si="34"/>
        <v>0.42</v>
      </c>
      <c r="P333" s="10">
        <f t="shared" si="35"/>
        <v>0</v>
      </c>
    </row>
    <row r="334" spans="1:16">
      <c r="A334" s="5" t="s">
        <v>193</v>
      </c>
      <c r="B334" s="6" t="s">
        <v>194</v>
      </c>
      <c r="C334" s="7">
        <v>367.20499999999998</v>
      </c>
      <c r="D334" s="7">
        <v>367.20499999999998</v>
      </c>
      <c r="E334" s="7">
        <v>40.815000000000005</v>
      </c>
      <c r="F334" s="7">
        <v>29.027190000000001</v>
      </c>
      <c r="G334" s="7">
        <v>0</v>
      </c>
      <c r="H334" s="7">
        <v>29.027190000000001</v>
      </c>
      <c r="I334" s="7">
        <v>0</v>
      </c>
      <c r="J334" s="7">
        <v>0</v>
      </c>
      <c r="K334" s="7">
        <f t="shared" si="30"/>
        <v>11.787810000000004</v>
      </c>
      <c r="L334" s="7">
        <f t="shared" si="31"/>
        <v>338.17780999999997</v>
      </c>
      <c r="M334" s="7">
        <f t="shared" si="32"/>
        <v>71.118926865123115</v>
      </c>
      <c r="N334" s="7">
        <f t="shared" si="33"/>
        <v>338.17780999999997</v>
      </c>
      <c r="O334" s="7">
        <f t="shared" si="34"/>
        <v>11.787810000000004</v>
      </c>
      <c r="P334" s="7">
        <f t="shared" si="35"/>
        <v>71.118926865123115</v>
      </c>
    </row>
    <row r="335" spans="1:16">
      <c r="A335" s="8" t="s">
        <v>23</v>
      </c>
      <c r="B335" s="9" t="s">
        <v>24</v>
      </c>
      <c r="C335" s="10">
        <v>200.446</v>
      </c>
      <c r="D335" s="10">
        <v>200.446</v>
      </c>
      <c r="E335" s="10">
        <v>25.109000000000002</v>
      </c>
      <c r="F335" s="10">
        <v>16.0974</v>
      </c>
      <c r="G335" s="10">
        <v>0</v>
      </c>
      <c r="H335" s="10">
        <v>16.0974</v>
      </c>
      <c r="I335" s="10">
        <v>0</v>
      </c>
      <c r="J335" s="10">
        <v>0</v>
      </c>
      <c r="K335" s="10">
        <f t="shared" si="30"/>
        <v>9.0116000000000014</v>
      </c>
      <c r="L335" s="10">
        <f t="shared" si="31"/>
        <v>184.3486</v>
      </c>
      <c r="M335" s="10">
        <f t="shared" si="32"/>
        <v>64.110080050977729</v>
      </c>
      <c r="N335" s="10">
        <f t="shared" si="33"/>
        <v>184.3486</v>
      </c>
      <c r="O335" s="10">
        <f t="shared" si="34"/>
        <v>9.0116000000000014</v>
      </c>
      <c r="P335" s="10">
        <f t="shared" si="35"/>
        <v>64.110080050977729</v>
      </c>
    </row>
    <row r="336" spans="1:16">
      <c r="A336" s="8" t="s">
        <v>25</v>
      </c>
      <c r="B336" s="9" t="s">
        <v>26</v>
      </c>
      <c r="C336" s="10">
        <v>44.097999999999999</v>
      </c>
      <c r="D336" s="10">
        <v>44.097999999999999</v>
      </c>
      <c r="E336" s="10">
        <v>5.524</v>
      </c>
      <c r="F336" s="10">
        <v>3.5983299999999998</v>
      </c>
      <c r="G336" s="10">
        <v>0</v>
      </c>
      <c r="H336" s="10">
        <v>3.5983299999999998</v>
      </c>
      <c r="I336" s="10">
        <v>0</v>
      </c>
      <c r="J336" s="10">
        <v>0</v>
      </c>
      <c r="K336" s="10">
        <f t="shared" si="30"/>
        <v>1.9256700000000002</v>
      </c>
      <c r="L336" s="10">
        <f t="shared" si="31"/>
        <v>40.499670000000002</v>
      </c>
      <c r="M336" s="10">
        <f t="shared" si="32"/>
        <v>65.13993482983345</v>
      </c>
      <c r="N336" s="10">
        <f t="shared" si="33"/>
        <v>40.499670000000002</v>
      </c>
      <c r="O336" s="10">
        <f t="shared" si="34"/>
        <v>1.9256700000000002</v>
      </c>
      <c r="P336" s="10">
        <f t="shared" si="35"/>
        <v>65.13993482983345</v>
      </c>
    </row>
    <row r="337" spans="1:16">
      <c r="A337" s="8" t="s">
        <v>43</v>
      </c>
      <c r="B337" s="9" t="s">
        <v>44</v>
      </c>
      <c r="C337" s="10">
        <v>122.661</v>
      </c>
      <c r="D337" s="10">
        <v>122.661</v>
      </c>
      <c r="E337" s="10">
        <v>10.182</v>
      </c>
      <c r="F337" s="10">
        <v>9.3314599999999999</v>
      </c>
      <c r="G337" s="10">
        <v>0</v>
      </c>
      <c r="H337" s="10">
        <v>9.3314599999999999</v>
      </c>
      <c r="I337" s="10">
        <v>0</v>
      </c>
      <c r="J337" s="10">
        <v>0</v>
      </c>
      <c r="K337" s="10">
        <f t="shared" si="30"/>
        <v>0.85054000000000052</v>
      </c>
      <c r="L337" s="10">
        <f t="shared" si="31"/>
        <v>113.32954000000001</v>
      </c>
      <c r="M337" s="10">
        <f t="shared" si="32"/>
        <v>91.646631310155172</v>
      </c>
      <c r="N337" s="10">
        <f t="shared" si="33"/>
        <v>113.32954000000001</v>
      </c>
      <c r="O337" s="10">
        <f t="shared" si="34"/>
        <v>0.85054000000000052</v>
      </c>
      <c r="P337" s="10">
        <f t="shared" si="35"/>
        <v>91.646631310155172</v>
      </c>
    </row>
    <row r="338" spans="1:16" ht="63.75">
      <c r="A338" s="5" t="s">
        <v>195</v>
      </c>
      <c r="B338" s="6" t="s">
        <v>196</v>
      </c>
      <c r="C338" s="7">
        <v>4068</v>
      </c>
      <c r="D338" s="7">
        <v>4068</v>
      </c>
      <c r="E338" s="7">
        <v>339.2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339.2</v>
      </c>
      <c r="L338" s="7">
        <f t="shared" si="31"/>
        <v>4068</v>
      </c>
      <c r="M338" s="7">
        <f t="shared" si="32"/>
        <v>0</v>
      </c>
      <c r="N338" s="7">
        <f t="shared" si="33"/>
        <v>4068</v>
      </c>
      <c r="O338" s="7">
        <f t="shared" si="34"/>
        <v>339.2</v>
      </c>
      <c r="P338" s="7">
        <f t="shared" si="35"/>
        <v>0</v>
      </c>
    </row>
    <row r="339" spans="1:16">
      <c r="A339" s="8" t="s">
        <v>86</v>
      </c>
      <c r="B339" s="9" t="s">
        <v>87</v>
      </c>
      <c r="C339" s="10">
        <v>4068</v>
      </c>
      <c r="D339" s="10">
        <v>4068</v>
      </c>
      <c r="E339" s="10">
        <v>339.2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339.2</v>
      </c>
      <c r="L339" s="10">
        <f t="shared" si="31"/>
        <v>4068</v>
      </c>
      <c r="M339" s="10">
        <f t="shared" si="32"/>
        <v>0</v>
      </c>
      <c r="N339" s="10">
        <f t="shared" si="33"/>
        <v>4068</v>
      </c>
      <c r="O339" s="10">
        <f t="shared" si="34"/>
        <v>339.2</v>
      </c>
      <c r="P339" s="10">
        <f t="shared" si="35"/>
        <v>0</v>
      </c>
    </row>
    <row r="340" spans="1:16" ht="25.5">
      <c r="A340" s="5" t="s">
        <v>197</v>
      </c>
      <c r="B340" s="6" t="s">
        <v>198</v>
      </c>
      <c r="C340" s="7">
        <v>12280.594000000001</v>
      </c>
      <c r="D340" s="7">
        <v>15102.754000000001</v>
      </c>
      <c r="E340" s="7">
        <v>1426.06</v>
      </c>
      <c r="F340" s="7">
        <v>337.67058000000003</v>
      </c>
      <c r="G340" s="7">
        <v>0</v>
      </c>
      <c r="H340" s="7">
        <v>339.17058000000003</v>
      </c>
      <c r="I340" s="7">
        <v>0</v>
      </c>
      <c r="J340" s="7">
        <v>0</v>
      </c>
      <c r="K340" s="7">
        <f t="shared" si="30"/>
        <v>1088.38942</v>
      </c>
      <c r="L340" s="7">
        <f t="shared" si="31"/>
        <v>14765.083420000001</v>
      </c>
      <c r="M340" s="7">
        <f t="shared" si="32"/>
        <v>23.678567521703155</v>
      </c>
      <c r="N340" s="7">
        <f t="shared" si="33"/>
        <v>14763.583420000001</v>
      </c>
      <c r="O340" s="7">
        <f t="shared" si="34"/>
        <v>1086.88942</v>
      </c>
      <c r="P340" s="7">
        <f t="shared" si="35"/>
        <v>23.783752436783871</v>
      </c>
    </row>
    <row r="341" spans="1:16">
      <c r="A341" s="8" t="s">
        <v>27</v>
      </c>
      <c r="B341" s="9" t="s">
        <v>28</v>
      </c>
      <c r="C341" s="10">
        <v>10.700000000000001</v>
      </c>
      <c r="D341" s="10">
        <v>10.700000000000001</v>
      </c>
      <c r="E341" s="10">
        <v>1.865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1.865</v>
      </c>
      <c r="L341" s="10">
        <f t="shared" si="31"/>
        <v>10.700000000000001</v>
      </c>
      <c r="M341" s="10">
        <f t="shared" si="32"/>
        <v>0</v>
      </c>
      <c r="N341" s="10">
        <f t="shared" si="33"/>
        <v>10.700000000000001</v>
      </c>
      <c r="O341" s="10">
        <f t="shared" si="34"/>
        <v>1.865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29.7</v>
      </c>
      <c r="D342" s="10">
        <v>29.7</v>
      </c>
      <c r="E342" s="10">
        <v>1.135</v>
      </c>
      <c r="F342" s="10">
        <v>4.4999999999999998E-2</v>
      </c>
      <c r="G342" s="10">
        <v>0</v>
      </c>
      <c r="H342" s="10">
        <v>4.4999999999999998E-2</v>
      </c>
      <c r="I342" s="10">
        <v>0</v>
      </c>
      <c r="J342" s="10">
        <v>0</v>
      </c>
      <c r="K342" s="10">
        <f t="shared" si="30"/>
        <v>1.0900000000000001</v>
      </c>
      <c r="L342" s="10">
        <f t="shared" si="31"/>
        <v>29.654999999999998</v>
      </c>
      <c r="M342" s="10">
        <f t="shared" si="32"/>
        <v>3.964757709251101</v>
      </c>
      <c r="N342" s="10">
        <f t="shared" si="33"/>
        <v>29.654999999999998</v>
      </c>
      <c r="O342" s="10">
        <f t="shared" si="34"/>
        <v>1.0900000000000001</v>
      </c>
      <c r="P342" s="10">
        <f t="shared" si="35"/>
        <v>3.964757709251101</v>
      </c>
    </row>
    <row r="343" spans="1:16" ht="25.5">
      <c r="A343" s="8" t="s">
        <v>55</v>
      </c>
      <c r="B343" s="9" t="s">
        <v>56</v>
      </c>
      <c r="C343" s="10">
        <v>1176.2</v>
      </c>
      <c r="D343" s="10">
        <v>1183.2</v>
      </c>
      <c r="E343" s="10">
        <v>57</v>
      </c>
      <c r="F343" s="10">
        <v>28.808770000000003</v>
      </c>
      <c r="G343" s="10">
        <v>0</v>
      </c>
      <c r="H343" s="10">
        <v>28.808770000000003</v>
      </c>
      <c r="I343" s="10">
        <v>0</v>
      </c>
      <c r="J343" s="10">
        <v>0</v>
      </c>
      <c r="K343" s="10">
        <f t="shared" si="30"/>
        <v>28.191229999999997</v>
      </c>
      <c r="L343" s="10">
        <f t="shared" si="31"/>
        <v>1154.39123</v>
      </c>
      <c r="M343" s="10">
        <f t="shared" si="32"/>
        <v>50.541701754385969</v>
      </c>
      <c r="N343" s="10">
        <f t="shared" si="33"/>
        <v>1154.39123</v>
      </c>
      <c r="O343" s="10">
        <f t="shared" si="34"/>
        <v>28.191229999999997</v>
      </c>
      <c r="P343" s="10">
        <f t="shared" si="35"/>
        <v>50.541701754385969</v>
      </c>
    </row>
    <row r="344" spans="1:16">
      <c r="A344" s="8" t="s">
        <v>86</v>
      </c>
      <c r="B344" s="9" t="s">
        <v>87</v>
      </c>
      <c r="C344" s="10">
        <v>11063.994000000001</v>
      </c>
      <c r="D344" s="10">
        <v>13879.154</v>
      </c>
      <c r="E344" s="10">
        <v>1366.06</v>
      </c>
      <c r="F344" s="10">
        <v>308.81681000000003</v>
      </c>
      <c r="G344" s="10">
        <v>0</v>
      </c>
      <c r="H344" s="10">
        <v>310.31681000000003</v>
      </c>
      <c r="I344" s="10">
        <v>0</v>
      </c>
      <c r="J344" s="10">
        <v>0</v>
      </c>
      <c r="K344" s="10">
        <f t="shared" si="30"/>
        <v>1057.2431899999999</v>
      </c>
      <c r="L344" s="10">
        <f t="shared" si="31"/>
        <v>13570.33719</v>
      </c>
      <c r="M344" s="10">
        <f t="shared" si="32"/>
        <v>22.606386981538147</v>
      </c>
      <c r="N344" s="10">
        <f t="shared" si="33"/>
        <v>13568.83719</v>
      </c>
      <c r="O344" s="10">
        <f t="shared" si="34"/>
        <v>1055.7431899999999</v>
      </c>
      <c r="P344" s="10">
        <f t="shared" si="35"/>
        <v>22.716191821735503</v>
      </c>
    </row>
    <row r="345" spans="1:16">
      <c r="A345" s="5" t="s">
        <v>199</v>
      </c>
      <c r="B345" s="6" t="s">
        <v>132</v>
      </c>
      <c r="C345" s="7">
        <v>33.44</v>
      </c>
      <c r="D345" s="7">
        <v>33.44</v>
      </c>
      <c r="E345" s="7">
        <v>1.024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1.024</v>
      </c>
      <c r="L345" s="7">
        <f t="shared" si="31"/>
        <v>33.44</v>
      </c>
      <c r="M345" s="7">
        <f t="shared" si="32"/>
        <v>0</v>
      </c>
      <c r="N345" s="7">
        <f t="shared" si="33"/>
        <v>33.44</v>
      </c>
      <c r="O345" s="7">
        <f t="shared" si="34"/>
        <v>1.024</v>
      </c>
      <c r="P345" s="7">
        <f t="shared" si="35"/>
        <v>0</v>
      </c>
    </row>
    <row r="346" spans="1:16" ht="25.5">
      <c r="A346" s="8" t="s">
        <v>129</v>
      </c>
      <c r="B346" s="9" t="s">
        <v>130</v>
      </c>
      <c r="C346" s="10">
        <v>33.44</v>
      </c>
      <c r="D346" s="10">
        <v>33.44</v>
      </c>
      <c r="E346" s="10">
        <v>1.024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1.024</v>
      </c>
      <c r="L346" s="10">
        <f t="shared" si="31"/>
        <v>33.44</v>
      </c>
      <c r="M346" s="10">
        <f t="shared" si="32"/>
        <v>0</v>
      </c>
      <c r="N346" s="10">
        <f t="shared" si="33"/>
        <v>33.44</v>
      </c>
      <c r="O346" s="10">
        <f t="shared" si="34"/>
        <v>1.024</v>
      </c>
      <c r="P346" s="10">
        <f t="shared" si="35"/>
        <v>0</v>
      </c>
    </row>
    <row r="347" spans="1:16">
      <c r="A347" s="5" t="s">
        <v>200</v>
      </c>
      <c r="B347" s="6" t="s">
        <v>201</v>
      </c>
      <c r="C347" s="7">
        <v>73482.337270000004</v>
      </c>
      <c r="D347" s="7">
        <v>73814.472270000013</v>
      </c>
      <c r="E347" s="7">
        <v>7022.1500000000015</v>
      </c>
      <c r="F347" s="7">
        <v>294.74947999999995</v>
      </c>
      <c r="G347" s="7">
        <v>0</v>
      </c>
      <c r="H347" s="7">
        <v>295.61135999999999</v>
      </c>
      <c r="I347" s="7">
        <v>1.00681</v>
      </c>
      <c r="J347" s="7">
        <v>2724.3910899999996</v>
      </c>
      <c r="K347" s="7">
        <f t="shared" si="30"/>
        <v>6727.4005200000011</v>
      </c>
      <c r="L347" s="7">
        <f t="shared" si="31"/>
        <v>73519.722790000014</v>
      </c>
      <c r="M347" s="7">
        <f t="shared" si="32"/>
        <v>4.197425005162235</v>
      </c>
      <c r="N347" s="7">
        <f t="shared" si="33"/>
        <v>73518.860910000018</v>
      </c>
      <c r="O347" s="7">
        <f t="shared" si="34"/>
        <v>6726.5386400000016</v>
      </c>
      <c r="P347" s="7">
        <f t="shared" si="35"/>
        <v>4.2096987389901948</v>
      </c>
    </row>
    <row r="348" spans="1:16" ht="38.25">
      <c r="A348" s="5" t="s">
        <v>202</v>
      </c>
      <c r="B348" s="6" t="s">
        <v>46</v>
      </c>
      <c r="C348" s="7">
        <v>1685.8210000000001</v>
      </c>
      <c r="D348" s="7">
        <v>1685.8210000000004</v>
      </c>
      <c r="E348" s="7">
        <v>148.73699999999999</v>
      </c>
      <c r="F348" s="7">
        <v>64.072910000000007</v>
      </c>
      <c r="G348" s="7">
        <v>0</v>
      </c>
      <c r="H348" s="7">
        <v>64.072910000000007</v>
      </c>
      <c r="I348" s="7">
        <v>0</v>
      </c>
      <c r="J348" s="7">
        <v>0</v>
      </c>
      <c r="K348" s="7">
        <f t="shared" si="30"/>
        <v>84.664089999999987</v>
      </c>
      <c r="L348" s="7">
        <f t="shared" si="31"/>
        <v>1621.7480900000003</v>
      </c>
      <c r="M348" s="7">
        <f t="shared" si="32"/>
        <v>43.0779900092109</v>
      </c>
      <c r="N348" s="7">
        <f t="shared" si="33"/>
        <v>1621.7480900000003</v>
      </c>
      <c r="O348" s="7">
        <f t="shared" si="34"/>
        <v>84.664089999999987</v>
      </c>
      <c r="P348" s="7">
        <f t="shared" si="35"/>
        <v>43.0779900092109</v>
      </c>
    </row>
    <row r="349" spans="1:16">
      <c r="A349" s="8" t="s">
        <v>23</v>
      </c>
      <c r="B349" s="9" t="s">
        <v>24</v>
      </c>
      <c r="C349" s="10">
        <v>1396.5989999999999</v>
      </c>
      <c r="D349" s="10">
        <v>1396.5989999999999</v>
      </c>
      <c r="E349" s="10">
        <v>127.46900000000001</v>
      </c>
      <c r="F349" s="10">
        <v>54.678400000000003</v>
      </c>
      <c r="G349" s="10">
        <v>0</v>
      </c>
      <c r="H349" s="10">
        <v>54.678400000000003</v>
      </c>
      <c r="I349" s="10">
        <v>0</v>
      </c>
      <c r="J349" s="10">
        <v>0</v>
      </c>
      <c r="K349" s="10">
        <f t="shared" si="30"/>
        <v>72.790600000000012</v>
      </c>
      <c r="L349" s="10">
        <f t="shared" si="31"/>
        <v>1341.9205999999999</v>
      </c>
      <c r="M349" s="10">
        <f t="shared" si="32"/>
        <v>42.895449089582563</v>
      </c>
      <c r="N349" s="10">
        <f t="shared" si="33"/>
        <v>1341.9205999999999</v>
      </c>
      <c r="O349" s="10">
        <f t="shared" si="34"/>
        <v>72.790600000000012</v>
      </c>
      <c r="P349" s="10">
        <f t="shared" si="35"/>
        <v>42.895449089582563</v>
      </c>
    </row>
    <row r="350" spans="1:16">
      <c r="A350" s="8" t="s">
        <v>25</v>
      </c>
      <c r="B350" s="9" t="s">
        <v>26</v>
      </c>
      <c r="C350" s="10">
        <v>221.09200000000001</v>
      </c>
      <c r="D350" s="10">
        <v>221.09200000000001</v>
      </c>
      <c r="E350" s="10">
        <v>17.777999999999999</v>
      </c>
      <c r="F350" s="10">
        <v>9.29251</v>
      </c>
      <c r="G350" s="10">
        <v>0</v>
      </c>
      <c r="H350" s="10">
        <v>9.29251</v>
      </c>
      <c r="I350" s="10">
        <v>0</v>
      </c>
      <c r="J350" s="10">
        <v>0</v>
      </c>
      <c r="K350" s="10">
        <f t="shared" si="30"/>
        <v>8.4854899999999986</v>
      </c>
      <c r="L350" s="10">
        <f t="shared" si="31"/>
        <v>211.79949000000002</v>
      </c>
      <c r="M350" s="10">
        <f t="shared" si="32"/>
        <v>52.26971537855777</v>
      </c>
      <c r="N350" s="10">
        <f t="shared" si="33"/>
        <v>211.79949000000002</v>
      </c>
      <c r="O350" s="10">
        <f t="shared" si="34"/>
        <v>8.4854899999999986</v>
      </c>
      <c r="P350" s="10">
        <f t="shared" si="35"/>
        <v>52.26971537855777</v>
      </c>
    </row>
    <row r="351" spans="1:16">
      <c r="A351" s="8" t="s">
        <v>27</v>
      </c>
      <c r="B351" s="9" t="s">
        <v>28</v>
      </c>
      <c r="C351" s="10">
        <v>9.4619999999999997</v>
      </c>
      <c r="D351" s="10">
        <v>9.4619999999999997</v>
      </c>
      <c r="E351" s="10">
        <v>0.78900000000000003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0.78900000000000003</v>
      </c>
      <c r="L351" s="10">
        <f t="shared" si="31"/>
        <v>9.4619999999999997</v>
      </c>
      <c r="M351" s="10">
        <f t="shared" si="32"/>
        <v>0</v>
      </c>
      <c r="N351" s="10">
        <f t="shared" si="33"/>
        <v>9.4619999999999997</v>
      </c>
      <c r="O351" s="10">
        <f t="shared" si="34"/>
        <v>0.78900000000000003</v>
      </c>
      <c r="P351" s="10">
        <f t="shared" si="35"/>
        <v>0</v>
      </c>
    </row>
    <row r="352" spans="1:16">
      <c r="A352" s="8" t="s">
        <v>29</v>
      </c>
      <c r="B352" s="9" t="s">
        <v>30</v>
      </c>
      <c r="C352" s="10">
        <v>14.435</v>
      </c>
      <c r="D352" s="10">
        <v>13.814</v>
      </c>
      <c r="E352" s="10">
        <v>1.155</v>
      </c>
      <c r="F352" s="10">
        <v>0.10200000000000001</v>
      </c>
      <c r="G352" s="10">
        <v>0</v>
      </c>
      <c r="H352" s="10">
        <v>0.10200000000000001</v>
      </c>
      <c r="I352" s="10">
        <v>0</v>
      </c>
      <c r="J352" s="10">
        <v>0</v>
      </c>
      <c r="K352" s="10">
        <f t="shared" si="30"/>
        <v>1.0529999999999999</v>
      </c>
      <c r="L352" s="10">
        <f t="shared" si="31"/>
        <v>13.712</v>
      </c>
      <c r="M352" s="10">
        <f t="shared" si="32"/>
        <v>8.8311688311688314</v>
      </c>
      <c r="N352" s="10">
        <f t="shared" si="33"/>
        <v>13.712</v>
      </c>
      <c r="O352" s="10">
        <f t="shared" si="34"/>
        <v>1.0529999999999999</v>
      </c>
      <c r="P352" s="10">
        <f t="shared" si="35"/>
        <v>8.8311688311688314</v>
      </c>
    </row>
    <row r="353" spans="1:16">
      <c r="A353" s="8" t="s">
        <v>31</v>
      </c>
      <c r="B353" s="9" t="s">
        <v>32</v>
      </c>
      <c r="C353" s="10">
        <v>6.1539999999999999</v>
      </c>
      <c r="D353" s="10">
        <v>6.1539999999999999</v>
      </c>
      <c r="E353" s="10">
        <v>0.752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0.752</v>
      </c>
      <c r="L353" s="10">
        <f t="shared" si="31"/>
        <v>6.1539999999999999</v>
      </c>
      <c r="M353" s="10">
        <f t="shared" si="32"/>
        <v>0</v>
      </c>
      <c r="N353" s="10">
        <f t="shared" si="33"/>
        <v>6.1539999999999999</v>
      </c>
      <c r="O353" s="10">
        <f t="shared" si="34"/>
        <v>0.752</v>
      </c>
      <c r="P353" s="10">
        <f t="shared" si="35"/>
        <v>0</v>
      </c>
    </row>
    <row r="354" spans="1:16">
      <c r="A354" s="8" t="s">
        <v>33</v>
      </c>
      <c r="B354" s="9" t="s">
        <v>34</v>
      </c>
      <c r="C354" s="10">
        <v>21.92</v>
      </c>
      <c r="D354" s="10">
        <v>21.92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21.92</v>
      </c>
      <c r="M354" s="10">
        <f t="shared" si="32"/>
        <v>0</v>
      </c>
      <c r="N354" s="10">
        <f t="shared" si="33"/>
        <v>21.92</v>
      </c>
      <c r="O354" s="10">
        <f t="shared" si="34"/>
        <v>0</v>
      </c>
      <c r="P354" s="10">
        <f t="shared" si="35"/>
        <v>0</v>
      </c>
    </row>
    <row r="355" spans="1:16">
      <c r="A355" s="8" t="s">
        <v>35</v>
      </c>
      <c r="B355" s="9" t="s">
        <v>36</v>
      </c>
      <c r="C355" s="10">
        <v>0.9</v>
      </c>
      <c r="D355" s="10">
        <v>0.9</v>
      </c>
      <c r="E355" s="10">
        <v>7.4999999999999997E-2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7.4999999999999997E-2</v>
      </c>
      <c r="L355" s="10">
        <f t="shared" si="31"/>
        <v>0.9</v>
      </c>
      <c r="M355" s="10">
        <f t="shared" si="32"/>
        <v>0</v>
      </c>
      <c r="N355" s="10">
        <f t="shared" si="33"/>
        <v>0.9</v>
      </c>
      <c r="O355" s="10">
        <f t="shared" si="34"/>
        <v>7.4999999999999997E-2</v>
      </c>
      <c r="P355" s="10">
        <f t="shared" si="35"/>
        <v>0</v>
      </c>
    </row>
    <row r="356" spans="1:16">
      <c r="A356" s="8" t="s">
        <v>37</v>
      </c>
      <c r="B356" s="9" t="s">
        <v>38</v>
      </c>
      <c r="C356" s="10">
        <v>15.259</v>
      </c>
      <c r="D356" s="10">
        <v>15.259</v>
      </c>
      <c r="E356" s="10">
        <v>0.67100000000000004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0.67100000000000004</v>
      </c>
      <c r="L356" s="10">
        <f t="shared" si="31"/>
        <v>15.259</v>
      </c>
      <c r="M356" s="10">
        <f t="shared" si="32"/>
        <v>0</v>
      </c>
      <c r="N356" s="10">
        <f t="shared" si="33"/>
        <v>15.259</v>
      </c>
      <c r="O356" s="10">
        <f t="shared" si="34"/>
        <v>0.67100000000000004</v>
      </c>
      <c r="P356" s="10">
        <f t="shared" si="35"/>
        <v>0</v>
      </c>
    </row>
    <row r="357" spans="1:16">
      <c r="A357" s="8" t="s">
        <v>82</v>
      </c>
      <c r="B357" s="9" t="s">
        <v>83</v>
      </c>
      <c r="C357" s="10">
        <v>0</v>
      </c>
      <c r="D357" s="10">
        <v>0.621</v>
      </c>
      <c r="E357" s="10">
        <v>4.8000000000000001E-2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4.8000000000000001E-2</v>
      </c>
      <c r="L357" s="10">
        <f t="shared" si="31"/>
        <v>0.621</v>
      </c>
      <c r="M357" s="10">
        <f t="shared" si="32"/>
        <v>0</v>
      </c>
      <c r="N357" s="10">
        <f t="shared" si="33"/>
        <v>0.621</v>
      </c>
      <c r="O357" s="10">
        <f t="shared" si="34"/>
        <v>4.8000000000000001E-2</v>
      </c>
      <c r="P357" s="10">
        <f t="shared" si="35"/>
        <v>0</v>
      </c>
    </row>
    <row r="358" spans="1:16" ht="38.25">
      <c r="A358" s="5" t="s">
        <v>203</v>
      </c>
      <c r="B358" s="6" t="s">
        <v>204</v>
      </c>
      <c r="C358" s="7">
        <v>44492.604299999999</v>
      </c>
      <c r="D358" s="7">
        <v>44492.604299999999</v>
      </c>
      <c r="E358" s="7">
        <v>3755.2</v>
      </c>
      <c r="F358" s="7">
        <v>1.9586600000000001</v>
      </c>
      <c r="G358" s="7">
        <v>0</v>
      </c>
      <c r="H358" s="7">
        <v>1.9586600000000001</v>
      </c>
      <c r="I358" s="7">
        <v>0</v>
      </c>
      <c r="J358" s="7">
        <v>2049.5634700000001</v>
      </c>
      <c r="K358" s="7">
        <f t="shared" si="30"/>
        <v>3753.24134</v>
      </c>
      <c r="L358" s="7">
        <f t="shared" si="31"/>
        <v>44490.645640000002</v>
      </c>
      <c r="M358" s="7">
        <f t="shared" si="32"/>
        <v>5.2158606731998305E-2</v>
      </c>
      <c r="N358" s="7">
        <f t="shared" si="33"/>
        <v>44490.645640000002</v>
      </c>
      <c r="O358" s="7">
        <f t="shared" si="34"/>
        <v>3753.24134</v>
      </c>
      <c r="P358" s="7">
        <f t="shared" si="35"/>
        <v>5.2158606731998305E-2</v>
      </c>
    </row>
    <row r="359" spans="1:16">
      <c r="A359" s="8" t="s">
        <v>23</v>
      </c>
      <c r="B359" s="9" t="s">
        <v>24</v>
      </c>
      <c r="C359" s="10">
        <v>34002.300000000003</v>
      </c>
      <c r="D359" s="10">
        <v>34002.300000000003</v>
      </c>
      <c r="E359" s="10">
        <v>2830.4</v>
      </c>
      <c r="F359" s="10">
        <v>0</v>
      </c>
      <c r="G359" s="10">
        <v>0</v>
      </c>
      <c r="H359" s="10">
        <v>0</v>
      </c>
      <c r="I359" s="10">
        <v>0</v>
      </c>
      <c r="J359" s="10">
        <v>1693.9381000000001</v>
      </c>
      <c r="K359" s="10">
        <f t="shared" si="30"/>
        <v>2830.4</v>
      </c>
      <c r="L359" s="10">
        <f t="shared" si="31"/>
        <v>34002.300000000003</v>
      </c>
      <c r="M359" s="10">
        <f t="shared" si="32"/>
        <v>0</v>
      </c>
      <c r="N359" s="10">
        <f t="shared" si="33"/>
        <v>34002.300000000003</v>
      </c>
      <c r="O359" s="10">
        <f t="shared" si="34"/>
        <v>2830.4</v>
      </c>
      <c r="P359" s="10">
        <f t="shared" si="35"/>
        <v>0</v>
      </c>
    </row>
    <row r="360" spans="1:16">
      <c r="A360" s="8" t="s">
        <v>25</v>
      </c>
      <c r="B360" s="9" t="s">
        <v>26</v>
      </c>
      <c r="C360" s="10">
        <v>7426.9000000000005</v>
      </c>
      <c r="D360" s="10">
        <v>7426.9000000000005</v>
      </c>
      <c r="E360" s="10">
        <v>618.1</v>
      </c>
      <c r="F360" s="10">
        <v>0</v>
      </c>
      <c r="G360" s="10">
        <v>0</v>
      </c>
      <c r="H360" s="10">
        <v>0</v>
      </c>
      <c r="I360" s="10">
        <v>0</v>
      </c>
      <c r="J360" s="10">
        <v>355.62536999999998</v>
      </c>
      <c r="K360" s="10">
        <f t="shared" si="30"/>
        <v>618.1</v>
      </c>
      <c r="L360" s="10">
        <f t="shared" si="31"/>
        <v>7426.9000000000005</v>
      </c>
      <c r="M360" s="10">
        <f t="shared" si="32"/>
        <v>0</v>
      </c>
      <c r="N360" s="10">
        <f t="shared" si="33"/>
        <v>7426.9000000000005</v>
      </c>
      <c r="O360" s="10">
        <f t="shared" si="34"/>
        <v>618.1</v>
      </c>
      <c r="P360" s="10">
        <f t="shared" si="35"/>
        <v>0</v>
      </c>
    </row>
    <row r="361" spans="1:16">
      <c r="A361" s="8" t="s">
        <v>27</v>
      </c>
      <c r="B361" s="9" t="s">
        <v>28</v>
      </c>
      <c r="C361" s="10">
        <v>309.37376</v>
      </c>
      <c r="D361" s="10">
        <v>309.37376</v>
      </c>
      <c r="E361" s="10">
        <v>63.7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63.7</v>
      </c>
      <c r="L361" s="10">
        <f t="shared" si="31"/>
        <v>309.37376</v>
      </c>
      <c r="M361" s="10">
        <f t="shared" si="32"/>
        <v>0</v>
      </c>
      <c r="N361" s="10">
        <f t="shared" si="33"/>
        <v>309.37376</v>
      </c>
      <c r="O361" s="10">
        <f t="shared" si="34"/>
        <v>63.7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1269.0605400000002</v>
      </c>
      <c r="D362" s="10">
        <v>1258.4085400000001</v>
      </c>
      <c r="E362" s="10">
        <v>232.59399999999999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232.59399999999999</v>
      </c>
      <c r="L362" s="10">
        <f t="shared" si="31"/>
        <v>1258.4085400000001</v>
      </c>
      <c r="M362" s="10">
        <f t="shared" si="32"/>
        <v>0</v>
      </c>
      <c r="N362" s="10">
        <f t="shared" si="33"/>
        <v>1258.4085400000001</v>
      </c>
      <c r="O362" s="10">
        <f t="shared" si="34"/>
        <v>232.59399999999999</v>
      </c>
      <c r="P362" s="10">
        <f t="shared" si="35"/>
        <v>0</v>
      </c>
    </row>
    <row r="363" spans="1:16">
      <c r="A363" s="8" t="s">
        <v>31</v>
      </c>
      <c r="B363" s="9" t="s">
        <v>32</v>
      </c>
      <c r="C363" s="10">
        <v>24.67</v>
      </c>
      <c r="D363" s="10">
        <v>24.67</v>
      </c>
      <c r="E363" s="10">
        <v>1.1000000000000001</v>
      </c>
      <c r="F363" s="10">
        <v>0.41125</v>
      </c>
      <c r="G363" s="10">
        <v>0</v>
      </c>
      <c r="H363" s="10">
        <v>0.41125</v>
      </c>
      <c r="I363" s="10">
        <v>0</v>
      </c>
      <c r="J363" s="10">
        <v>0</v>
      </c>
      <c r="K363" s="10">
        <f t="shared" si="30"/>
        <v>0.68875000000000008</v>
      </c>
      <c r="L363" s="10">
        <f t="shared" si="31"/>
        <v>24.258750000000003</v>
      </c>
      <c r="M363" s="10">
        <f t="shared" si="32"/>
        <v>37.386363636363633</v>
      </c>
      <c r="N363" s="10">
        <f t="shared" si="33"/>
        <v>24.258750000000003</v>
      </c>
      <c r="O363" s="10">
        <f t="shared" si="34"/>
        <v>0.68875000000000008</v>
      </c>
      <c r="P363" s="10">
        <f t="shared" si="35"/>
        <v>37.386363636363633</v>
      </c>
    </row>
    <row r="364" spans="1:16">
      <c r="A364" s="8" t="s">
        <v>33</v>
      </c>
      <c r="B364" s="9" t="s">
        <v>34</v>
      </c>
      <c r="C364" s="10">
        <v>1076.7</v>
      </c>
      <c r="D364" s="10">
        <v>1076.7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1076.7</v>
      </c>
      <c r="M364" s="10">
        <f t="shared" si="32"/>
        <v>0</v>
      </c>
      <c r="N364" s="10">
        <f t="shared" si="33"/>
        <v>1076.7</v>
      </c>
      <c r="O364" s="10">
        <f t="shared" si="34"/>
        <v>0</v>
      </c>
      <c r="P364" s="10">
        <f t="shared" si="35"/>
        <v>0</v>
      </c>
    </row>
    <row r="365" spans="1:16">
      <c r="A365" s="8" t="s">
        <v>35</v>
      </c>
      <c r="B365" s="9" t="s">
        <v>36</v>
      </c>
      <c r="C365" s="10">
        <v>20</v>
      </c>
      <c r="D365" s="10">
        <v>20</v>
      </c>
      <c r="E365" s="10">
        <v>1.8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1.8</v>
      </c>
      <c r="L365" s="10">
        <f t="shared" si="31"/>
        <v>20</v>
      </c>
      <c r="M365" s="10">
        <f t="shared" si="32"/>
        <v>0</v>
      </c>
      <c r="N365" s="10">
        <f t="shared" si="33"/>
        <v>20</v>
      </c>
      <c r="O365" s="10">
        <f t="shared" si="34"/>
        <v>1.8</v>
      </c>
      <c r="P365" s="10">
        <f t="shared" si="35"/>
        <v>0</v>
      </c>
    </row>
    <row r="366" spans="1:16">
      <c r="A366" s="8" t="s">
        <v>37</v>
      </c>
      <c r="B366" s="9" t="s">
        <v>38</v>
      </c>
      <c r="C366" s="10">
        <v>125.5</v>
      </c>
      <c r="D366" s="10">
        <v>125.5</v>
      </c>
      <c r="E366" s="10">
        <v>6.6000000000000005</v>
      </c>
      <c r="F366" s="10">
        <v>1.5474100000000002</v>
      </c>
      <c r="G366" s="10">
        <v>0</v>
      </c>
      <c r="H366" s="10">
        <v>1.5474100000000002</v>
      </c>
      <c r="I366" s="10">
        <v>0</v>
      </c>
      <c r="J366" s="10">
        <v>0</v>
      </c>
      <c r="K366" s="10">
        <f t="shared" si="30"/>
        <v>5.0525900000000004</v>
      </c>
      <c r="L366" s="10">
        <f t="shared" si="31"/>
        <v>123.95259</v>
      </c>
      <c r="M366" s="10">
        <f t="shared" si="32"/>
        <v>23.44560606060606</v>
      </c>
      <c r="N366" s="10">
        <f t="shared" si="33"/>
        <v>123.95259</v>
      </c>
      <c r="O366" s="10">
        <f t="shared" si="34"/>
        <v>5.0525900000000004</v>
      </c>
      <c r="P366" s="10">
        <f t="shared" si="35"/>
        <v>23.44560606060606</v>
      </c>
    </row>
    <row r="367" spans="1:16">
      <c r="A367" s="8" t="s">
        <v>39</v>
      </c>
      <c r="B367" s="9" t="s">
        <v>40</v>
      </c>
      <c r="C367" s="10">
        <v>236.5</v>
      </c>
      <c r="D367" s="10">
        <v>236.5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236.5</v>
      </c>
      <c r="M367" s="10">
        <f t="shared" si="32"/>
        <v>0</v>
      </c>
      <c r="N367" s="10">
        <f t="shared" si="33"/>
        <v>236.5</v>
      </c>
      <c r="O367" s="10">
        <f t="shared" si="34"/>
        <v>0</v>
      </c>
      <c r="P367" s="10">
        <f t="shared" si="35"/>
        <v>0</v>
      </c>
    </row>
    <row r="368" spans="1:16">
      <c r="A368" s="8" t="s">
        <v>82</v>
      </c>
      <c r="B368" s="9" t="s">
        <v>83</v>
      </c>
      <c r="C368" s="10">
        <v>0</v>
      </c>
      <c r="D368" s="10">
        <v>10.652000000000001</v>
      </c>
      <c r="E368" s="10">
        <v>0.90600000000000003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0.90600000000000003</v>
      </c>
      <c r="L368" s="10">
        <f t="shared" si="31"/>
        <v>10.652000000000001</v>
      </c>
      <c r="M368" s="10">
        <f t="shared" si="32"/>
        <v>0</v>
      </c>
      <c r="N368" s="10">
        <f t="shared" si="33"/>
        <v>10.652000000000001</v>
      </c>
      <c r="O368" s="10">
        <f t="shared" si="34"/>
        <v>0.90600000000000003</v>
      </c>
      <c r="P368" s="10">
        <f t="shared" si="35"/>
        <v>0</v>
      </c>
    </row>
    <row r="369" spans="1:16" ht="25.5">
      <c r="A369" s="8" t="s">
        <v>41</v>
      </c>
      <c r="B369" s="9" t="s">
        <v>42</v>
      </c>
      <c r="C369" s="10">
        <v>1.6</v>
      </c>
      <c r="D369" s="10">
        <v>1.6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1.6</v>
      </c>
      <c r="M369" s="10">
        <f t="shared" si="32"/>
        <v>0</v>
      </c>
      <c r="N369" s="10">
        <f t="shared" si="33"/>
        <v>1.6</v>
      </c>
      <c r="O369" s="10">
        <f t="shared" si="34"/>
        <v>0</v>
      </c>
      <c r="P369" s="10">
        <f t="shared" si="35"/>
        <v>0</v>
      </c>
    </row>
    <row r="370" spans="1:16">
      <c r="A370" s="5" t="s">
        <v>205</v>
      </c>
      <c r="B370" s="6" t="s">
        <v>206</v>
      </c>
      <c r="C370" s="7">
        <v>7456.4670899999992</v>
      </c>
      <c r="D370" s="7">
        <v>7456.4670899999992</v>
      </c>
      <c r="E370" s="7">
        <v>524.20000000000005</v>
      </c>
      <c r="F370" s="7">
        <v>10.023299999999999</v>
      </c>
      <c r="G370" s="7">
        <v>0</v>
      </c>
      <c r="H370" s="7">
        <v>10.70288</v>
      </c>
      <c r="I370" s="7">
        <v>0</v>
      </c>
      <c r="J370" s="7">
        <v>239.22490999999999</v>
      </c>
      <c r="K370" s="7">
        <f t="shared" si="30"/>
        <v>514.1767000000001</v>
      </c>
      <c r="L370" s="7">
        <f t="shared" si="31"/>
        <v>7446.4437899999994</v>
      </c>
      <c r="M370" s="7">
        <f t="shared" si="32"/>
        <v>1.9121136970621895</v>
      </c>
      <c r="N370" s="7">
        <f t="shared" si="33"/>
        <v>7445.7642099999994</v>
      </c>
      <c r="O370" s="7">
        <f t="shared" si="34"/>
        <v>513.49712</v>
      </c>
      <c r="P370" s="7">
        <f t="shared" si="35"/>
        <v>2.0417550553223958</v>
      </c>
    </row>
    <row r="371" spans="1:16">
      <c r="A371" s="8" t="s">
        <v>23</v>
      </c>
      <c r="B371" s="9" t="s">
        <v>24</v>
      </c>
      <c r="C371" s="10">
        <v>4385.5</v>
      </c>
      <c r="D371" s="10">
        <v>4385.5</v>
      </c>
      <c r="E371" s="10">
        <v>385</v>
      </c>
      <c r="F371" s="10">
        <v>0</v>
      </c>
      <c r="G371" s="10">
        <v>0</v>
      </c>
      <c r="H371" s="10">
        <v>0</v>
      </c>
      <c r="I371" s="10">
        <v>0</v>
      </c>
      <c r="J371" s="10">
        <v>193.08386999999999</v>
      </c>
      <c r="K371" s="10">
        <f t="shared" si="30"/>
        <v>385</v>
      </c>
      <c r="L371" s="10">
        <f t="shared" si="31"/>
        <v>4385.5</v>
      </c>
      <c r="M371" s="10">
        <f t="shared" si="32"/>
        <v>0</v>
      </c>
      <c r="N371" s="10">
        <f t="shared" si="33"/>
        <v>4385.5</v>
      </c>
      <c r="O371" s="10">
        <f t="shared" si="34"/>
        <v>385</v>
      </c>
      <c r="P371" s="10">
        <f t="shared" si="35"/>
        <v>0</v>
      </c>
    </row>
    <row r="372" spans="1:16">
      <c r="A372" s="8" t="s">
        <v>25</v>
      </c>
      <c r="B372" s="9" t="s">
        <v>26</v>
      </c>
      <c r="C372" s="10">
        <v>1023.2</v>
      </c>
      <c r="D372" s="10">
        <v>1023.2</v>
      </c>
      <c r="E372" s="10">
        <v>90</v>
      </c>
      <c r="F372" s="10">
        <v>0</v>
      </c>
      <c r="G372" s="10">
        <v>0</v>
      </c>
      <c r="H372" s="10">
        <v>0</v>
      </c>
      <c r="I372" s="10">
        <v>0</v>
      </c>
      <c r="J372" s="10">
        <v>46.141040000000004</v>
      </c>
      <c r="K372" s="10">
        <f t="shared" si="30"/>
        <v>90</v>
      </c>
      <c r="L372" s="10">
        <f t="shared" si="31"/>
        <v>1023.2</v>
      </c>
      <c r="M372" s="10">
        <f t="shared" si="32"/>
        <v>0</v>
      </c>
      <c r="N372" s="10">
        <f t="shared" si="33"/>
        <v>1023.2</v>
      </c>
      <c r="O372" s="10">
        <f t="shared" si="34"/>
        <v>90</v>
      </c>
      <c r="P372" s="10">
        <f t="shared" si="35"/>
        <v>0</v>
      </c>
    </row>
    <row r="373" spans="1:16">
      <c r="A373" s="8" t="s">
        <v>27</v>
      </c>
      <c r="B373" s="9" t="s">
        <v>28</v>
      </c>
      <c r="C373" s="10">
        <v>285.62459999999999</v>
      </c>
      <c r="D373" s="10">
        <v>285.62459999999999</v>
      </c>
      <c r="E373" s="10">
        <v>4.2</v>
      </c>
      <c r="F373" s="10">
        <v>1.45</v>
      </c>
      <c r="G373" s="10">
        <v>0</v>
      </c>
      <c r="H373" s="10">
        <v>1.45</v>
      </c>
      <c r="I373" s="10">
        <v>0</v>
      </c>
      <c r="J373" s="10">
        <v>0</v>
      </c>
      <c r="K373" s="10">
        <f t="shared" si="30"/>
        <v>2.75</v>
      </c>
      <c r="L373" s="10">
        <f t="shared" si="31"/>
        <v>284.1746</v>
      </c>
      <c r="M373" s="10">
        <f t="shared" si="32"/>
        <v>34.523809523809526</v>
      </c>
      <c r="N373" s="10">
        <f t="shared" si="33"/>
        <v>284.1746</v>
      </c>
      <c r="O373" s="10">
        <f t="shared" si="34"/>
        <v>2.75</v>
      </c>
      <c r="P373" s="10">
        <f t="shared" si="35"/>
        <v>34.523809523809526</v>
      </c>
    </row>
    <row r="374" spans="1:16">
      <c r="A374" s="8" t="s">
        <v>29</v>
      </c>
      <c r="B374" s="9" t="s">
        <v>30</v>
      </c>
      <c r="C374" s="10">
        <v>1026.14249</v>
      </c>
      <c r="D374" s="10">
        <v>1023.6424900000001</v>
      </c>
      <c r="E374" s="10">
        <v>36.800000000000004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36.800000000000004</v>
      </c>
      <c r="L374" s="10">
        <f t="shared" si="31"/>
        <v>1023.6424900000001</v>
      </c>
      <c r="M374" s="10">
        <f t="shared" si="32"/>
        <v>0</v>
      </c>
      <c r="N374" s="10">
        <f t="shared" si="33"/>
        <v>1023.6424900000001</v>
      </c>
      <c r="O374" s="10">
        <f t="shared" si="34"/>
        <v>36.800000000000004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1.9000000000000001</v>
      </c>
      <c r="D375" s="10">
        <v>1.9000000000000001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1.9000000000000001</v>
      </c>
      <c r="M375" s="10">
        <f t="shared" si="32"/>
        <v>0</v>
      </c>
      <c r="N375" s="10">
        <f t="shared" si="33"/>
        <v>1.9000000000000001</v>
      </c>
      <c r="O375" s="10">
        <f t="shared" si="34"/>
        <v>0</v>
      </c>
      <c r="P375" s="10">
        <f t="shared" si="35"/>
        <v>0</v>
      </c>
    </row>
    <row r="376" spans="1:16">
      <c r="A376" s="8" t="s">
        <v>33</v>
      </c>
      <c r="B376" s="9" t="s">
        <v>34</v>
      </c>
      <c r="C376" s="10">
        <v>528.9</v>
      </c>
      <c r="D376" s="10">
        <v>528.9</v>
      </c>
      <c r="E376" s="10">
        <v>0</v>
      </c>
      <c r="F376" s="10">
        <v>1.00681</v>
      </c>
      <c r="G376" s="10">
        <v>0</v>
      </c>
      <c r="H376" s="10">
        <v>1.00681</v>
      </c>
      <c r="I376" s="10">
        <v>0</v>
      </c>
      <c r="J376" s="10">
        <v>0</v>
      </c>
      <c r="K376" s="10">
        <f t="shared" si="30"/>
        <v>-1.00681</v>
      </c>
      <c r="L376" s="10">
        <f t="shared" si="31"/>
        <v>527.89319</v>
      </c>
      <c r="M376" s="10">
        <f t="shared" si="32"/>
        <v>0</v>
      </c>
      <c r="N376" s="10">
        <f t="shared" si="33"/>
        <v>527.89319</v>
      </c>
      <c r="O376" s="10">
        <f t="shared" si="34"/>
        <v>-1.00681</v>
      </c>
      <c r="P376" s="10">
        <f t="shared" si="35"/>
        <v>0</v>
      </c>
    </row>
    <row r="377" spans="1:16">
      <c r="A377" s="8" t="s">
        <v>35</v>
      </c>
      <c r="B377" s="9" t="s">
        <v>36</v>
      </c>
      <c r="C377" s="10">
        <v>6.4</v>
      </c>
      <c r="D377" s="10">
        <v>6.4</v>
      </c>
      <c r="E377" s="10">
        <v>0.5</v>
      </c>
      <c r="F377" s="10">
        <v>0.10709</v>
      </c>
      <c r="G377" s="10">
        <v>0</v>
      </c>
      <c r="H377" s="10">
        <v>0.10709</v>
      </c>
      <c r="I377" s="10">
        <v>0</v>
      </c>
      <c r="J377" s="10">
        <v>0</v>
      </c>
      <c r="K377" s="10">
        <f t="shared" si="30"/>
        <v>0.39290999999999998</v>
      </c>
      <c r="L377" s="10">
        <f t="shared" si="31"/>
        <v>6.29291</v>
      </c>
      <c r="M377" s="10">
        <f t="shared" si="32"/>
        <v>21.417999999999999</v>
      </c>
      <c r="N377" s="10">
        <f t="shared" si="33"/>
        <v>6.29291</v>
      </c>
      <c r="O377" s="10">
        <f t="shared" si="34"/>
        <v>0.39290999999999998</v>
      </c>
      <c r="P377" s="10">
        <f t="shared" si="35"/>
        <v>21.417999999999999</v>
      </c>
    </row>
    <row r="378" spans="1:16">
      <c r="A378" s="8" t="s">
        <v>37</v>
      </c>
      <c r="B378" s="9" t="s">
        <v>38</v>
      </c>
      <c r="C378" s="10">
        <v>198.8</v>
      </c>
      <c r="D378" s="10">
        <v>198.8</v>
      </c>
      <c r="E378" s="10">
        <v>7</v>
      </c>
      <c r="F378" s="10">
        <v>7.4593999999999996</v>
      </c>
      <c r="G378" s="10">
        <v>0</v>
      </c>
      <c r="H378" s="10">
        <v>8.1389800000000001</v>
      </c>
      <c r="I378" s="10">
        <v>0</v>
      </c>
      <c r="J378" s="10">
        <v>0</v>
      </c>
      <c r="K378" s="10">
        <f t="shared" si="30"/>
        <v>-0.45939999999999959</v>
      </c>
      <c r="L378" s="10">
        <f t="shared" si="31"/>
        <v>191.34060000000002</v>
      </c>
      <c r="M378" s="10">
        <f t="shared" si="32"/>
        <v>106.56285714285714</v>
      </c>
      <c r="N378" s="10">
        <f t="shared" si="33"/>
        <v>190.66102000000001</v>
      </c>
      <c r="O378" s="10">
        <f t="shared" si="34"/>
        <v>-1.1389800000000001</v>
      </c>
      <c r="P378" s="10">
        <f t="shared" si="35"/>
        <v>116.27114285714286</v>
      </c>
    </row>
    <row r="379" spans="1:16">
      <c r="A379" s="8" t="s">
        <v>82</v>
      </c>
      <c r="B379" s="9" t="s">
        <v>83</v>
      </c>
      <c r="C379" s="10">
        <v>0</v>
      </c>
      <c r="D379" s="10">
        <v>2.5</v>
      </c>
      <c r="E379" s="10">
        <v>0.70000000000000007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0.70000000000000007</v>
      </c>
      <c r="L379" s="10">
        <f t="shared" si="31"/>
        <v>2.5</v>
      </c>
      <c r="M379" s="10">
        <f t="shared" si="32"/>
        <v>0</v>
      </c>
      <c r="N379" s="10">
        <f t="shared" si="33"/>
        <v>2.5</v>
      </c>
      <c r="O379" s="10">
        <f t="shared" si="34"/>
        <v>0.70000000000000007</v>
      </c>
      <c r="P379" s="10">
        <f t="shared" si="35"/>
        <v>0</v>
      </c>
    </row>
    <row r="380" spans="1:16" ht="25.5">
      <c r="A380" s="5" t="s">
        <v>207</v>
      </c>
      <c r="B380" s="6" t="s">
        <v>208</v>
      </c>
      <c r="C380" s="7">
        <v>6721.5184600000011</v>
      </c>
      <c r="D380" s="7">
        <v>6721.5184600000011</v>
      </c>
      <c r="E380" s="7">
        <v>480.7</v>
      </c>
      <c r="F380" s="7">
        <v>14.864739999999999</v>
      </c>
      <c r="G380" s="7">
        <v>0</v>
      </c>
      <c r="H380" s="7">
        <v>13.85793</v>
      </c>
      <c r="I380" s="7">
        <v>1.00681</v>
      </c>
      <c r="J380" s="7">
        <v>298.39706000000001</v>
      </c>
      <c r="K380" s="7">
        <f t="shared" si="30"/>
        <v>465.83526000000001</v>
      </c>
      <c r="L380" s="7">
        <f t="shared" si="31"/>
        <v>6706.6537200000012</v>
      </c>
      <c r="M380" s="7">
        <f t="shared" si="32"/>
        <v>3.092311212814645</v>
      </c>
      <c r="N380" s="7">
        <f t="shared" si="33"/>
        <v>6707.660530000001</v>
      </c>
      <c r="O380" s="7">
        <f t="shared" si="34"/>
        <v>466.84206999999998</v>
      </c>
      <c r="P380" s="7">
        <f t="shared" si="35"/>
        <v>2.8828645724984399</v>
      </c>
    </row>
    <row r="381" spans="1:16">
      <c r="A381" s="8" t="s">
        <v>23</v>
      </c>
      <c r="B381" s="9" t="s">
        <v>24</v>
      </c>
      <c r="C381" s="10">
        <v>4690.7</v>
      </c>
      <c r="D381" s="10">
        <v>4690.7</v>
      </c>
      <c r="E381" s="10">
        <v>355</v>
      </c>
      <c r="F381" s="10">
        <v>0</v>
      </c>
      <c r="G381" s="10">
        <v>0</v>
      </c>
      <c r="H381" s="10">
        <v>0</v>
      </c>
      <c r="I381" s="10">
        <v>0</v>
      </c>
      <c r="J381" s="10">
        <v>246.91263000000001</v>
      </c>
      <c r="K381" s="10">
        <f t="shared" si="30"/>
        <v>355</v>
      </c>
      <c r="L381" s="10">
        <f t="shared" si="31"/>
        <v>4690.7</v>
      </c>
      <c r="M381" s="10">
        <f t="shared" si="32"/>
        <v>0</v>
      </c>
      <c r="N381" s="10">
        <f t="shared" si="33"/>
        <v>4690.7</v>
      </c>
      <c r="O381" s="10">
        <f t="shared" si="34"/>
        <v>355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1109.1000000000001</v>
      </c>
      <c r="D382" s="10">
        <v>1109.1000000000001</v>
      </c>
      <c r="E382" s="10">
        <v>85</v>
      </c>
      <c r="F382" s="10">
        <v>0</v>
      </c>
      <c r="G382" s="10">
        <v>0</v>
      </c>
      <c r="H382" s="10">
        <v>0</v>
      </c>
      <c r="I382" s="10">
        <v>0</v>
      </c>
      <c r="J382" s="10">
        <v>51.484430000000003</v>
      </c>
      <c r="K382" s="10">
        <f t="shared" si="30"/>
        <v>85</v>
      </c>
      <c r="L382" s="10">
        <f t="shared" si="31"/>
        <v>1109.1000000000001</v>
      </c>
      <c r="M382" s="10">
        <f t="shared" si="32"/>
        <v>0</v>
      </c>
      <c r="N382" s="10">
        <f t="shared" si="33"/>
        <v>1109.1000000000001</v>
      </c>
      <c r="O382" s="10">
        <f t="shared" si="34"/>
        <v>85</v>
      </c>
      <c r="P382" s="10">
        <f t="shared" si="35"/>
        <v>0</v>
      </c>
    </row>
    <row r="383" spans="1:16">
      <c r="A383" s="8" t="s">
        <v>27</v>
      </c>
      <c r="B383" s="9" t="s">
        <v>28</v>
      </c>
      <c r="C383" s="10">
        <v>318.19947999999999</v>
      </c>
      <c r="D383" s="10">
        <v>318.19947999999999</v>
      </c>
      <c r="E383" s="10">
        <v>25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25</v>
      </c>
      <c r="L383" s="10">
        <f t="shared" si="31"/>
        <v>318.19947999999999</v>
      </c>
      <c r="M383" s="10">
        <f t="shared" si="32"/>
        <v>0</v>
      </c>
      <c r="N383" s="10">
        <f t="shared" si="33"/>
        <v>318.19947999999999</v>
      </c>
      <c r="O383" s="10">
        <f t="shared" si="34"/>
        <v>25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198.11898000000002</v>
      </c>
      <c r="D384" s="10">
        <v>195.78898000000001</v>
      </c>
      <c r="E384" s="10">
        <v>7.8</v>
      </c>
      <c r="F384" s="10">
        <v>15.06827</v>
      </c>
      <c r="G384" s="10">
        <v>0</v>
      </c>
      <c r="H384" s="10">
        <v>15.06827</v>
      </c>
      <c r="I384" s="10">
        <v>0</v>
      </c>
      <c r="J384" s="10">
        <v>0</v>
      </c>
      <c r="K384" s="10">
        <f t="shared" si="30"/>
        <v>-7.2682700000000002</v>
      </c>
      <c r="L384" s="10">
        <f t="shared" si="31"/>
        <v>180.72071</v>
      </c>
      <c r="M384" s="10">
        <f t="shared" si="32"/>
        <v>193.18294871794873</v>
      </c>
      <c r="N384" s="10">
        <f t="shared" si="33"/>
        <v>180.72071</v>
      </c>
      <c r="O384" s="10">
        <f t="shared" si="34"/>
        <v>-7.2682700000000002</v>
      </c>
      <c r="P384" s="10">
        <f t="shared" si="35"/>
        <v>193.18294871794873</v>
      </c>
    </row>
    <row r="385" spans="1:16">
      <c r="A385" s="8" t="s">
        <v>31</v>
      </c>
      <c r="B385" s="9" t="s">
        <v>32</v>
      </c>
      <c r="C385" s="10">
        <v>11.4</v>
      </c>
      <c r="D385" s="10">
        <v>11.4</v>
      </c>
      <c r="E385" s="10">
        <v>3.8000000000000003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3.8000000000000003</v>
      </c>
      <c r="L385" s="10">
        <f t="shared" si="31"/>
        <v>11.4</v>
      </c>
      <c r="M385" s="10">
        <f t="shared" si="32"/>
        <v>0</v>
      </c>
      <c r="N385" s="10">
        <f t="shared" si="33"/>
        <v>11.4</v>
      </c>
      <c r="O385" s="10">
        <f t="shared" si="34"/>
        <v>3.8000000000000003</v>
      </c>
      <c r="P385" s="10">
        <f t="shared" si="35"/>
        <v>0</v>
      </c>
    </row>
    <row r="386" spans="1:16">
      <c r="A386" s="8" t="s">
        <v>33</v>
      </c>
      <c r="B386" s="9" t="s">
        <v>34</v>
      </c>
      <c r="C386" s="10">
        <v>344.1</v>
      </c>
      <c r="D386" s="10">
        <v>344.1</v>
      </c>
      <c r="E386" s="10">
        <v>0</v>
      </c>
      <c r="F386" s="10">
        <v>0</v>
      </c>
      <c r="G386" s="10">
        <v>0</v>
      </c>
      <c r="H386" s="10">
        <v>-1.00681</v>
      </c>
      <c r="I386" s="10">
        <v>1.00681</v>
      </c>
      <c r="J386" s="10">
        <v>0</v>
      </c>
      <c r="K386" s="10">
        <f t="shared" si="30"/>
        <v>0</v>
      </c>
      <c r="L386" s="10">
        <f t="shared" si="31"/>
        <v>344.1</v>
      </c>
      <c r="M386" s="10">
        <f t="shared" si="32"/>
        <v>0</v>
      </c>
      <c r="N386" s="10">
        <f t="shared" si="33"/>
        <v>345.10681</v>
      </c>
      <c r="O386" s="10">
        <f t="shared" si="34"/>
        <v>1.00681</v>
      </c>
      <c r="P386" s="10">
        <f t="shared" si="35"/>
        <v>0</v>
      </c>
    </row>
    <row r="387" spans="1:16">
      <c r="A387" s="8" t="s">
        <v>35</v>
      </c>
      <c r="B387" s="9" t="s">
        <v>36</v>
      </c>
      <c r="C387" s="10">
        <v>5.6000000000000005</v>
      </c>
      <c r="D387" s="10">
        <v>5.6000000000000005</v>
      </c>
      <c r="E387" s="10">
        <v>0.4</v>
      </c>
      <c r="F387" s="10">
        <v>-8.9249999999999996E-2</v>
      </c>
      <c r="G387" s="10">
        <v>0</v>
      </c>
      <c r="H387" s="10">
        <v>-8.9249999999999996E-2</v>
      </c>
      <c r="I387" s="10">
        <v>0</v>
      </c>
      <c r="J387" s="10">
        <v>0</v>
      </c>
      <c r="K387" s="10">
        <f t="shared" si="30"/>
        <v>0.48925000000000002</v>
      </c>
      <c r="L387" s="10">
        <f t="shared" si="31"/>
        <v>5.6892500000000004</v>
      </c>
      <c r="M387" s="10">
        <f t="shared" si="32"/>
        <v>-22.3125</v>
      </c>
      <c r="N387" s="10">
        <f t="shared" si="33"/>
        <v>5.6892500000000004</v>
      </c>
      <c r="O387" s="10">
        <f t="shared" si="34"/>
        <v>0.48925000000000002</v>
      </c>
      <c r="P387" s="10">
        <f t="shared" si="35"/>
        <v>-22.3125</v>
      </c>
    </row>
    <row r="388" spans="1:16">
      <c r="A388" s="8" t="s">
        <v>37</v>
      </c>
      <c r="B388" s="9" t="s">
        <v>38</v>
      </c>
      <c r="C388" s="10">
        <v>44.300000000000004</v>
      </c>
      <c r="D388" s="10">
        <v>44.300000000000004</v>
      </c>
      <c r="E388" s="10">
        <v>3.5</v>
      </c>
      <c r="F388" s="10">
        <v>-0.11428000000000001</v>
      </c>
      <c r="G388" s="10">
        <v>0</v>
      </c>
      <c r="H388" s="10">
        <v>-0.11428000000000001</v>
      </c>
      <c r="I388" s="10">
        <v>0</v>
      </c>
      <c r="J388" s="10">
        <v>0</v>
      </c>
      <c r="K388" s="10">
        <f t="shared" si="30"/>
        <v>3.6142799999999999</v>
      </c>
      <c r="L388" s="10">
        <f t="shared" si="31"/>
        <v>44.414280000000005</v>
      </c>
      <c r="M388" s="10">
        <f t="shared" si="32"/>
        <v>-3.2651428571428576</v>
      </c>
      <c r="N388" s="10">
        <f t="shared" si="33"/>
        <v>44.414280000000005</v>
      </c>
      <c r="O388" s="10">
        <f t="shared" si="34"/>
        <v>3.6142799999999999</v>
      </c>
      <c r="P388" s="10">
        <f t="shared" si="35"/>
        <v>-3.2651428571428576</v>
      </c>
    </row>
    <row r="389" spans="1:16">
      <c r="A389" s="8" t="s">
        <v>82</v>
      </c>
      <c r="B389" s="9" t="s">
        <v>83</v>
      </c>
      <c r="C389" s="10">
        <v>0</v>
      </c>
      <c r="D389" s="10">
        <v>2.33</v>
      </c>
      <c r="E389" s="10">
        <v>0.2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0.2</v>
      </c>
      <c r="L389" s="10">
        <f t="shared" si="31"/>
        <v>2.33</v>
      </c>
      <c r="M389" s="10">
        <f t="shared" si="32"/>
        <v>0</v>
      </c>
      <c r="N389" s="10">
        <f t="shared" si="33"/>
        <v>2.33</v>
      </c>
      <c r="O389" s="10">
        <f t="shared" si="34"/>
        <v>0.2</v>
      </c>
      <c r="P389" s="10">
        <f t="shared" si="35"/>
        <v>0</v>
      </c>
    </row>
    <row r="390" spans="1:16">
      <c r="A390" s="5" t="s">
        <v>209</v>
      </c>
      <c r="B390" s="6" t="s">
        <v>210</v>
      </c>
      <c r="C390" s="7">
        <v>989</v>
      </c>
      <c r="D390" s="7">
        <v>989</v>
      </c>
      <c r="E390" s="7">
        <v>68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f t="shared" ref="K390:K453" si="36">E390-F390</f>
        <v>68</v>
      </c>
      <c r="L390" s="7">
        <f t="shared" ref="L390:L453" si="37">D390-F390</f>
        <v>989</v>
      </c>
      <c r="M390" s="7">
        <f t="shared" ref="M390:M453" si="38">IF(E390=0,0,(F390/E390)*100)</f>
        <v>0</v>
      </c>
      <c r="N390" s="7">
        <f t="shared" ref="N390:N453" si="39">D390-H390</f>
        <v>989</v>
      </c>
      <c r="O390" s="7">
        <f t="shared" ref="O390:O453" si="40">E390-H390</f>
        <v>68</v>
      </c>
      <c r="P390" s="7">
        <f t="shared" ref="P390:P453" si="41">IF(E390=0,0,(H390/E390)*100)</f>
        <v>0</v>
      </c>
    </row>
    <row r="391" spans="1:16" ht="25.5">
      <c r="A391" s="8" t="s">
        <v>55</v>
      </c>
      <c r="B391" s="9" t="s">
        <v>56</v>
      </c>
      <c r="C391" s="10">
        <v>989</v>
      </c>
      <c r="D391" s="10">
        <v>989</v>
      </c>
      <c r="E391" s="10">
        <v>68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68</v>
      </c>
      <c r="L391" s="10">
        <f t="shared" si="37"/>
        <v>989</v>
      </c>
      <c r="M391" s="10">
        <f t="shared" si="38"/>
        <v>0</v>
      </c>
      <c r="N391" s="10">
        <f t="shared" si="39"/>
        <v>989</v>
      </c>
      <c r="O391" s="10">
        <f t="shared" si="40"/>
        <v>68</v>
      </c>
      <c r="P391" s="10">
        <f t="shared" si="41"/>
        <v>0</v>
      </c>
    </row>
    <row r="392" spans="1:16" ht="25.5">
      <c r="A392" s="5" t="s">
        <v>211</v>
      </c>
      <c r="B392" s="6" t="s">
        <v>212</v>
      </c>
      <c r="C392" s="7">
        <v>1606.4000000000003</v>
      </c>
      <c r="D392" s="7">
        <v>1606.4000000000003</v>
      </c>
      <c r="E392" s="7">
        <v>131.9</v>
      </c>
      <c r="F392" s="7">
        <v>65.688289999999981</v>
      </c>
      <c r="G392" s="7">
        <v>0</v>
      </c>
      <c r="H392" s="7">
        <v>66.87739999999998</v>
      </c>
      <c r="I392" s="7">
        <v>0</v>
      </c>
      <c r="J392" s="7">
        <v>0</v>
      </c>
      <c r="K392" s="7">
        <f t="shared" si="36"/>
        <v>66.211710000000025</v>
      </c>
      <c r="L392" s="7">
        <f t="shared" si="37"/>
        <v>1540.7117100000003</v>
      </c>
      <c r="M392" s="7">
        <f t="shared" si="38"/>
        <v>49.801584533737667</v>
      </c>
      <c r="N392" s="7">
        <f t="shared" si="39"/>
        <v>1539.5226000000002</v>
      </c>
      <c r="O392" s="7">
        <f t="shared" si="40"/>
        <v>65.022600000000025</v>
      </c>
      <c r="P392" s="7">
        <f t="shared" si="41"/>
        <v>50.703108415466247</v>
      </c>
    </row>
    <row r="393" spans="1:16">
      <c r="A393" s="8" t="s">
        <v>23</v>
      </c>
      <c r="B393" s="9" t="s">
        <v>24</v>
      </c>
      <c r="C393" s="10">
        <v>1150.9000000000001</v>
      </c>
      <c r="D393" s="10">
        <v>1150.9000000000001</v>
      </c>
      <c r="E393" s="10">
        <v>96.7</v>
      </c>
      <c r="F393" s="10">
        <v>54.797609999999999</v>
      </c>
      <c r="G393" s="10">
        <v>0</v>
      </c>
      <c r="H393" s="10">
        <v>54.797609999999999</v>
      </c>
      <c r="I393" s="10">
        <v>0</v>
      </c>
      <c r="J393" s="10">
        <v>0</v>
      </c>
      <c r="K393" s="10">
        <f t="shared" si="36"/>
        <v>41.902390000000004</v>
      </c>
      <c r="L393" s="10">
        <f t="shared" si="37"/>
        <v>1096.10239</v>
      </c>
      <c r="M393" s="10">
        <f t="shared" si="38"/>
        <v>56.667642192347465</v>
      </c>
      <c r="N393" s="10">
        <f t="shared" si="39"/>
        <v>1096.10239</v>
      </c>
      <c r="O393" s="10">
        <f t="shared" si="40"/>
        <v>41.902390000000004</v>
      </c>
      <c r="P393" s="10">
        <f t="shared" si="41"/>
        <v>56.667642192347465</v>
      </c>
    </row>
    <row r="394" spans="1:16">
      <c r="A394" s="8" t="s">
        <v>25</v>
      </c>
      <c r="B394" s="9" t="s">
        <v>26</v>
      </c>
      <c r="C394" s="10">
        <v>261.89999999999998</v>
      </c>
      <c r="D394" s="10">
        <v>261.89999999999998</v>
      </c>
      <c r="E394" s="10">
        <v>22.3</v>
      </c>
      <c r="F394" s="10">
        <v>12.374639999999999</v>
      </c>
      <c r="G394" s="10">
        <v>0</v>
      </c>
      <c r="H394" s="10">
        <v>12.374639999999999</v>
      </c>
      <c r="I394" s="10">
        <v>0</v>
      </c>
      <c r="J394" s="10">
        <v>0</v>
      </c>
      <c r="K394" s="10">
        <f t="shared" si="36"/>
        <v>9.9253600000000013</v>
      </c>
      <c r="L394" s="10">
        <f t="shared" si="37"/>
        <v>249.52535999999998</v>
      </c>
      <c r="M394" s="10">
        <f t="shared" si="38"/>
        <v>55.491659192825104</v>
      </c>
      <c r="N394" s="10">
        <f t="shared" si="39"/>
        <v>249.52535999999998</v>
      </c>
      <c r="O394" s="10">
        <f t="shared" si="40"/>
        <v>9.9253600000000013</v>
      </c>
      <c r="P394" s="10">
        <f t="shared" si="41"/>
        <v>55.491659192825104</v>
      </c>
    </row>
    <row r="395" spans="1:16">
      <c r="A395" s="8" t="s">
        <v>27</v>
      </c>
      <c r="B395" s="9" t="s">
        <v>28</v>
      </c>
      <c r="C395" s="10">
        <v>25</v>
      </c>
      <c r="D395" s="10">
        <v>25</v>
      </c>
      <c r="E395" s="10">
        <v>2.1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2.1</v>
      </c>
      <c r="L395" s="10">
        <f t="shared" si="37"/>
        <v>25</v>
      </c>
      <c r="M395" s="10">
        <f t="shared" si="38"/>
        <v>0</v>
      </c>
      <c r="N395" s="10">
        <f t="shared" si="39"/>
        <v>25</v>
      </c>
      <c r="O395" s="10">
        <f t="shared" si="40"/>
        <v>2.1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70</v>
      </c>
      <c r="D396" s="10">
        <v>68.349999999999994</v>
      </c>
      <c r="E396" s="10">
        <v>5.0600000000000005</v>
      </c>
      <c r="F396" s="10">
        <v>-0.54327000000000003</v>
      </c>
      <c r="G396" s="10">
        <v>0</v>
      </c>
      <c r="H396" s="10">
        <v>-0.54327000000000003</v>
      </c>
      <c r="I396" s="10">
        <v>0</v>
      </c>
      <c r="J396" s="10">
        <v>0</v>
      </c>
      <c r="K396" s="10">
        <f t="shared" si="36"/>
        <v>5.6032700000000002</v>
      </c>
      <c r="L396" s="10">
        <f t="shared" si="37"/>
        <v>68.893270000000001</v>
      </c>
      <c r="M396" s="10">
        <f t="shared" si="38"/>
        <v>-10.736561264822134</v>
      </c>
      <c r="N396" s="10">
        <f t="shared" si="39"/>
        <v>68.893270000000001</v>
      </c>
      <c r="O396" s="10">
        <f t="shared" si="40"/>
        <v>5.6032700000000002</v>
      </c>
      <c r="P396" s="10">
        <f t="shared" si="41"/>
        <v>-10.736561264822134</v>
      </c>
    </row>
    <row r="397" spans="1:16">
      <c r="A397" s="8" t="s">
        <v>31</v>
      </c>
      <c r="B397" s="9" t="s">
        <v>32</v>
      </c>
      <c r="C397" s="10">
        <v>1.7</v>
      </c>
      <c r="D397" s="10">
        <v>1.7</v>
      </c>
      <c r="E397" s="10">
        <v>0.2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0.2</v>
      </c>
      <c r="L397" s="10">
        <f t="shared" si="37"/>
        <v>1.7</v>
      </c>
      <c r="M397" s="10">
        <f t="shared" si="38"/>
        <v>0</v>
      </c>
      <c r="N397" s="10">
        <f t="shared" si="39"/>
        <v>1.7</v>
      </c>
      <c r="O397" s="10">
        <f t="shared" si="40"/>
        <v>0.2</v>
      </c>
      <c r="P397" s="10">
        <f t="shared" si="41"/>
        <v>0</v>
      </c>
    </row>
    <row r="398" spans="1:16">
      <c r="A398" s="8" t="s">
        <v>33</v>
      </c>
      <c r="B398" s="9" t="s">
        <v>34</v>
      </c>
      <c r="C398" s="10">
        <v>32.4</v>
      </c>
      <c r="D398" s="10">
        <v>32.4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32.4</v>
      </c>
      <c r="M398" s="10">
        <f t="shared" si="38"/>
        <v>0</v>
      </c>
      <c r="N398" s="10">
        <f t="shared" si="39"/>
        <v>32.4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3.7</v>
      </c>
      <c r="D399" s="10">
        <v>3.7</v>
      </c>
      <c r="E399" s="10">
        <v>0.3</v>
      </c>
      <c r="F399" s="10">
        <v>-5.1770000000000004E-2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0.35176999999999997</v>
      </c>
      <c r="L399" s="10">
        <f t="shared" si="37"/>
        <v>3.75177</v>
      </c>
      <c r="M399" s="10">
        <f t="shared" si="38"/>
        <v>-17.256666666666668</v>
      </c>
      <c r="N399" s="10">
        <f t="shared" si="39"/>
        <v>3.7</v>
      </c>
      <c r="O399" s="10">
        <f t="shared" si="40"/>
        <v>0.3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11.9</v>
      </c>
      <c r="D400" s="10">
        <v>11.9</v>
      </c>
      <c r="E400" s="10">
        <v>1</v>
      </c>
      <c r="F400" s="10">
        <v>-0.80418000000000001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1.8041800000000001</v>
      </c>
      <c r="L400" s="10">
        <f t="shared" si="37"/>
        <v>12.704180000000001</v>
      </c>
      <c r="M400" s="10">
        <f t="shared" si="38"/>
        <v>-80.418000000000006</v>
      </c>
      <c r="N400" s="10">
        <f t="shared" si="39"/>
        <v>11.9</v>
      </c>
      <c r="O400" s="10">
        <f t="shared" si="40"/>
        <v>1</v>
      </c>
      <c r="P400" s="10">
        <f t="shared" si="41"/>
        <v>0</v>
      </c>
    </row>
    <row r="401" spans="1:16">
      <c r="A401" s="8" t="s">
        <v>82</v>
      </c>
      <c r="B401" s="9" t="s">
        <v>83</v>
      </c>
      <c r="C401" s="10">
        <v>0</v>
      </c>
      <c r="D401" s="10">
        <v>1.6500000000000001</v>
      </c>
      <c r="E401" s="10">
        <v>0.14000000000000001</v>
      </c>
      <c r="F401" s="10">
        <v>-8.4739999999999996E-2</v>
      </c>
      <c r="G401" s="10">
        <v>0</v>
      </c>
      <c r="H401" s="10">
        <v>0.24842</v>
      </c>
      <c r="I401" s="10">
        <v>0</v>
      </c>
      <c r="J401" s="10">
        <v>0</v>
      </c>
      <c r="K401" s="10">
        <f t="shared" si="36"/>
        <v>0.22474</v>
      </c>
      <c r="L401" s="10">
        <f t="shared" si="37"/>
        <v>1.7347400000000002</v>
      </c>
      <c r="M401" s="10">
        <f t="shared" si="38"/>
        <v>-60.528571428571418</v>
      </c>
      <c r="N401" s="10">
        <f t="shared" si="39"/>
        <v>1.40158</v>
      </c>
      <c r="O401" s="10">
        <f t="shared" si="40"/>
        <v>-0.10841999999999999</v>
      </c>
      <c r="P401" s="10">
        <f t="shared" si="41"/>
        <v>177.44285714285712</v>
      </c>
    </row>
    <row r="402" spans="1:16" ht="25.5">
      <c r="A402" s="8" t="s">
        <v>41</v>
      </c>
      <c r="B402" s="9" t="s">
        <v>42</v>
      </c>
      <c r="C402" s="10">
        <v>0.6</v>
      </c>
      <c r="D402" s="10">
        <v>0.6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0.6</v>
      </c>
      <c r="M402" s="10">
        <f t="shared" si="38"/>
        <v>0</v>
      </c>
      <c r="N402" s="10">
        <f t="shared" si="39"/>
        <v>0.6</v>
      </c>
      <c r="O402" s="10">
        <f t="shared" si="40"/>
        <v>0</v>
      </c>
      <c r="P402" s="10">
        <f t="shared" si="41"/>
        <v>0</v>
      </c>
    </row>
    <row r="403" spans="1:16">
      <c r="A403" s="8" t="s">
        <v>43</v>
      </c>
      <c r="B403" s="9" t="s">
        <v>44</v>
      </c>
      <c r="C403" s="10">
        <v>48.300000000000004</v>
      </c>
      <c r="D403" s="10">
        <v>48.300000000000004</v>
      </c>
      <c r="E403" s="10">
        <v>4.0999999999999996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4.0999999999999996</v>
      </c>
      <c r="L403" s="10">
        <f t="shared" si="37"/>
        <v>48.300000000000004</v>
      </c>
      <c r="M403" s="10">
        <f t="shared" si="38"/>
        <v>0</v>
      </c>
      <c r="N403" s="10">
        <f t="shared" si="39"/>
        <v>48.300000000000004</v>
      </c>
      <c r="O403" s="10">
        <f t="shared" si="40"/>
        <v>4.0999999999999996</v>
      </c>
      <c r="P403" s="10">
        <f t="shared" si="41"/>
        <v>0</v>
      </c>
    </row>
    <row r="404" spans="1:16">
      <c r="A404" s="5" t="s">
        <v>213</v>
      </c>
      <c r="B404" s="6" t="s">
        <v>214</v>
      </c>
      <c r="C404" s="7">
        <v>7718</v>
      </c>
      <c r="D404" s="7">
        <v>7870</v>
      </c>
      <c r="E404" s="7">
        <v>1412</v>
      </c>
      <c r="F404" s="7">
        <v>138.14158</v>
      </c>
      <c r="G404" s="7">
        <v>0</v>
      </c>
      <c r="H404" s="7">
        <v>138.14158</v>
      </c>
      <c r="I404" s="7">
        <v>0</v>
      </c>
      <c r="J404" s="7">
        <v>0</v>
      </c>
      <c r="K404" s="7">
        <f t="shared" si="36"/>
        <v>1273.85842</v>
      </c>
      <c r="L404" s="7">
        <f t="shared" si="37"/>
        <v>7731.8584199999996</v>
      </c>
      <c r="M404" s="7">
        <f t="shared" si="38"/>
        <v>9.7833980169971682</v>
      </c>
      <c r="N404" s="7">
        <f t="shared" si="39"/>
        <v>7731.8584199999996</v>
      </c>
      <c r="O404" s="7">
        <f t="shared" si="40"/>
        <v>1273.85842</v>
      </c>
      <c r="P404" s="7">
        <f t="shared" si="41"/>
        <v>9.7833980169971682</v>
      </c>
    </row>
    <row r="405" spans="1:16">
      <c r="A405" s="8" t="s">
        <v>27</v>
      </c>
      <c r="B405" s="9" t="s">
        <v>28</v>
      </c>
      <c r="C405" s="10">
        <v>1930</v>
      </c>
      <c r="D405" s="10">
        <v>1930</v>
      </c>
      <c r="E405" s="10">
        <v>300</v>
      </c>
      <c r="F405" s="10">
        <v>4.6000000000000005</v>
      </c>
      <c r="G405" s="10">
        <v>0</v>
      </c>
      <c r="H405" s="10">
        <v>4.6000000000000005</v>
      </c>
      <c r="I405" s="10">
        <v>0</v>
      </c>
      <c r="J405" s="10">
        <v>0</v>
      </c>
      <c r="K405" s="10">
        <f t="shared" si="36"/>
        <v>295.39999999999998</v>
      </c>
      <c r="L405" s="10">
        <f t="shared" si="37"/>
        <v>1925.4</v>
      </c>
      <c r="M405" s="10">
        <f t="shared" si="38"/>
        <v>1.5333333333333337</v>
      </c>
      <c r="N405" s="10">
        <f t="shared" si="39"/>
        <v>1925.4</v>
      </c>
      <c r="O405" s="10">
        <f t="shared" si="40"/>
        <v>295.39999999999998</v>
      </c>
      <c r="P405" s="10">
        <f t="shared" si="41"/>
        <v>1.5333333333333337</v>
      </c>
    </row>
    <row r="406" spans="1:16">
      <c r="A406" s="8" t="s">
        <v>29</v>
      </c>
      <c r="B406" s="9" t="s">
        <v>30</v>
      </c>
      <c r="C406" s="10">
        <v>4238</v>
      </c>
      <c r="D406" s="10">
        <v>4250</v>
      </c>
      <c r="E406" s="10">
        <v>1112</v>
      </c>
      <c r="F406" s="10">
        <v>18.541580000000003</v>
      </c>
      <c r="G406" s="10">
        <v>0</v>
      </c>
      <c r="H406" s="10">
        <v>18.541580000000003</v>
      </c>
      <c r="I406" s="10">
        <v>0</v>
      </c>
      <c r="J406" s="10">
        <v>0</v>
      </c>
      <c r="K406" s="10">
        <f t="shared" si="36"/>
        <v>1093.4584199999999</v>
      </c>
      <c r="L406" s="10">
        <f t="shared" si="37"/>
        <v>4231.4584199999999</v>
      </c>
      <c r="M406" s="10">
        <f t="shared" si="38"/>
        <v>1.6674082733812952</v>
      </c>
      <c r="N406" s="10">
        <f t="shared" si="39"/>
        <v>4231.4584199999999</v>
      </c>
      <c r="O406" s="10">
        <f t="shared" si="40"/>
        <v>1093.4584199999999</v>
      </c>
      <c r="P406" s="10">
        <f t="shared" si="41"/>
        <v>1.6674082733812952</v>
      </c>
    </row>
    <row r="407" spans="1:16" ht="25.5">
      <c r="A407" s="8" t="s">
        <v>55</v>
      </c>
      <c r="B407" s="9" t="s">
        <v>56</v>
      </c>
      <c r="C407" s="10">
        <v>1400</v>
      </c>
      <c r="D407" s="10">
        <v>1540</v>
      </c>
      <c r="E407" s="10">
        <v>0</v>
      </c>
      <c r="F407" s="10">
        <v>115</v>
      </c>
      <c r="G407" s="10">
        <v>0</v>
      </c>
      <c r="H407" s="10">
        <v>115</v>
      </c>
      <c r="I407" s="10">
        <v>0</v>
      </c>
      <c r="J407" s="10">
        <v>0</v>
      </c>
      <c r="K407" s="10">
        <f t="shared" si="36"/>
        <v>-115</v>
      </c>
      <c r="L407" s="10">
        <f t="shared" si="37"/>
        <v>1425</v>
      </c>
      <c r="M407" s="10">
        <f t="shared" si="38"/>
        <v>0</v>
      </c>
      <c r="N407" s="10">
        <f t="shared" si="39"/>
        <v>1425</v>
      </c>
      <c r="O407" s="10">
        <f t="shared" si="40"/>
        <v>-115</v>
      </c>
      <c r="P407" s="10">
        <f t="shared" si="41"/>
        <v>0</v>
      </c>
    </row>
    <row r="408" spans="1:16">
      <c r="A408" s="8" t="s">
        <v>86</v>
      </c>
      <c r="B408" s="9" t="s">
        <v>87</v>
      </c>
      <c r="C408" s="10">
        <v>150</v>
      </c>
      <c r="D408" s="10">
        <v>150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150</v>
      </c>
      <c r="M408" s="10">
        <f t="shared" si="38"/>
        <v>0</v>
      </c>
      <c r="N408" s="10">
        <f t="shared" si="39"/>
        <v>150</v>
      </c>
      <c r="O408" s="10">
        <f t="shared" si="40"/>
        <v>0</v>
      </c>
      <c r="P408" s="10">
        <f t="shared" si="41"/>
        <v>0</v>
      </c>
    </row>
    <row r="409" spans="1:16">
      <c r="A409" s="5" t="s">
        <v>215</v>
      </c>
      <c r="B409" s="6" t="s">
        <v>216</v>
      </c>
      <c r="C409" s="7">
        <v>2812.5264200000001</v>
      </c>
      <c r="D409" s="7">
        <v>2812.6614199999999</v>
      </c>
      <c r="E409" s="7">
        <v>321.41300000000001</v>
      </c>
      <c r="F409" s="7">
        <v>0</v>
      </c>
      <c r="G409" s="7">
        <v>0</v>
      </c>
      <c r="H409" s="7">
        <v>0</v>
      </c>
      <c r="I409" s="7">
        <v>0</v>
      </c>
      <c r="J409" s="7">
        <v>137.20564999999999</v>
      </c>
      <c r="K409" s="7">
        <f t="shared" si="36"/>
        <v>321.41300000000001</v>
      </c>
      <c r="L409" s="7">
        <f t="shared" si="37"/>
        <v>2812.6614199999999</v>
      </c>
      <c r="M409" s="7">
        <f t="shared" si="38"/>
        <v>0</v>
      </c>
      <c r="N409" s="7">
        <f t="shared" si="39"/>
        <v>2812.6614199999999</v>
      </c>
      <c r="O409" s="7">
        <f t="shared" si="40"/>
        <v>321.41300000000001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2812.5264200000001</v>
      </c>
      <c r="D410" s="10">
        <v>2812.6614199999999</v>
      </c>
      <c r="E410" s="10">
        <v>321.41300000000001</v>
      </c>
      <c r="F410" s="10">
        <v>0</v>
      </c>
      <c r="G410" s="10">
        <v>0</v>
      </c>
      <c r="H410" s="10">
        <v>0</v>
      </c>
      <c r="I410" s="10">
        <v>0</v>
      </c>
      <c r="J410" s="10">
        <v>137.20564999999999</v>
      </c>
      <c r="K410" s="10">
        <f t="shared" si="36"/>
        <v>321.41300000000001</v>
      </c>
      <c r="L410" s="10">
        <f t="shared" si="37"/>
        <v>2812.6614199999999</v>
      </c>
      <c r="M410" s="10">
        <f t="shared" si="38"/>
        <v>0</v>
      </c>
      <c r="N410" s="10">
        <f t="shared" si="39"/>
        <v>2812.6614199999999</v>
      </c>
      <c r="O410" s="10">
        <f t="shared" si="40"/>
        <v>321.41300000000001</v>
      </c>
      <c r="P410" s="10">
        <f t="shared" si="41"/>
        <v>0</v>
      </c>
    </row>
    <row r="411" spans="1:16">
      <c r="A411" s="5" t="s">
        <v>217</v>
      </c>
      <c r="B411" s="6" t="s">
        <v>218</v>
      </c>
      <c r="C411" s="7">
        <v>0</v>
      </c>
      <c r="D411" s="7">
        <v>180</v>
      </c>
      <c r="E411" s="7">
        <v>180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180</v>
      </c>
      <c r="L411" s="7">
        <f t="shared" si="37"/>
        <v>180</v>
      </c>
      <c r="M411" s="7">
        <f t="shared" si="38"/>
        <v>0</v>
      </c>
      <c r="N411" s="7">
        <f t="shared" si="39"/>
        <v>180</v>
      </c>
      <c r="O411" s="7">
        <f t="shared" si="40"/>
        <v>180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0</v>
      </c>
      <c r="D412" s="10">
        <v>180</v>
      </c>
      <c r="E412" s="10">
        <v>180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180</v>
      </c>
      <c r="L412" s="10">
        <f t="shared" si="37"/>
        <v>180</v>
      </c>
      <c r="M412" s="10">
        <f t="shared" si="38"/>
        <v>0</v>
      </c>
      <c r="N412" s="10">
        <f t="shared" si="39"/>
        <v>180</v>
      </c>
      <c r="O412" s="10">
        <f t="shared" si="40"/>
        <v>180</v>
      </c>
      <c r="P412" s="10">
        <f t="shared" si="41"/>
        <v>0</v>
      </c>
    </row>
    <row r="413" spans="1:16" ht="25.5">
      <c r="A413" s="5" t="s">
        <v>219</v>
      </c>
      <c r="B413" s="6" t="s">
        <v>220</v>
      </c>
      <c r="C413" s="7">
        <v>34611.86705999999</v>
      </c>
      <c r="D413" s="7">
        <v>35158.167059999992</v>
      </c>
      <c r="E413" s="7">
        <v>6823.6020000000008</v>
      </c>
      <c r="F413" s="7">
        <v>1248.3630100000003</v>
      </c>
      <c r="G413" s="7">
        <v>0</v>
      </c>
      <c r="H413" s="7">
        <v>1264.3106600000001</v>
      </c>
      <c r="I413" s="7">
        <v>4.9379999999999997</v>
      </c>
      <c r="J413" s="7">
        <v>125.14427999999999</v>
      </c>
      <c r="K413" s="7">
        <f t="shared" si="36"/>
        <v>5575.2389900000007</v>
      </c>
      <c r="L413" s="7">
        <f t="shared" si="37"/>
        <v>33909.804049999992</v>
      </c>
      <c r="M413" s="7">
        <f t="shared" si="38"/>
        <v>18.29478052793818</v>
      </c>
      <c r="N413" s="7">
        <f t="shared" si="39"/>
        <v>33893.85639999999</v>
      </c>
      <c r="O413" s="7">
        <f t="shared" si="40"/>
        <v>5559.2913400000007</v>
      </c>
      <c r="P413" s="7">
        <f t="shared" si="41"/>
        <v>18.528493602059442</v>
      </c>
    </row>
    <row r="414" spans="1:16" ht="25.5">
      <c r="A414" s="5" t="s">
        <v>221</v>
      </c>
      <c r="B414" s="6" t="s">
        <v>222</v>
      </c>
      <c r="C414" s="7">
        <v>4129.4801600000001</v>
      </c>
      <c r="D414" s="7">
        <v>4129.4801600000001</v>
      </c>
      <c r="E414" s="7">
        <v>287.39999999999998</v>
      </c>
      <c r="F414" s="7">
        <v>195.37896000000001</v>
      </c>
      <c r="G414" s="7">
        <v>0</v>
      </c>
      <c r="H414" s="7">
        <v>195.83857</v>
      </c>
      <c r="I414" s="7">
        <v>0</v>
      </c>
      <c r="J414" s="7">
        <v>3.09</v>
      </c>
      <c r="K414" s="7">
        <f t="shared" si="36"/>
        <v>92.021039999999971</v>
      </c>
      <c r="L414" s="7">
        <f t="shared" si="37"/>
        <v>3934.1012000000001</v>
      </c>
      <c r="M414" s="7">
        <f t="shared" si="38"/>
        <v>67.981544885177456</v>
      </c>
      <c r="N414" s="7">
        <f t="shared" si="39"/>
        <v>3933.6415900000002</v>
      </c>
      <c r="O414" s="7">
        <f t="shared" si="40"/>
        <v>91.561429999999973</v>
      </c>
      <c r="P414" s="7">
        <f t="shared" si="41"/>
        <v>68.141464857341688</v>
      </c>
    </row>
    <row r="415" spans="1:16">
      <c r="A415" s="8" t="s">
        <v>23</v>
      </c>
      <c r="B415" s="9" t="s">
        <v>24</v>
      </c>
      <c r="C415" s="10">
        <v>2735.7000000000003</v>
      </c>
      <c r="D415" s="10">
        <v>2735.7000000000003</v>
      </c>
      <c r="E415" s="10">
        <v>200</v>
      </c>
      <c r="F415" s="10">
        <v>147.41369</v>
      </c>
      <c r="G415" s="10">
        <v>0</v>
      </c>
      <c r="H415" s="10">
        <v>147.41369</v>
      </c>
      <c r="I415" s="10">
        <v>0</v>
      </c>
      <c r="J415" s="10">
        <v>0</v>
      </c>
      <c r="K415" s="10">
        <f t="shared" si="36"/>
        <v>52.586309999999997</v>
      </c>
      <c r="L415" s="10">
        <f t="shared" si="37"/>
        <v>2588.2863100000004</v>
      </c>
      <c r="M415" s="10">
        <f t="shared" si="38"/>
        <v>73.706845000000001</v>
      </c>
      <c r="N415" s="10">
        <f t="shared" si="39"/>
        <v>2588.2863100000004</v>
      </c>
      <c r="O415" s="10">
        <f t="shared" si="40"/>
        <v>52.586309999999997</v>
      </c>
      <c r="P415" s="10">
        <f t="shared" si="41"/>
        <v>73.706845000000001</v>
      </c>
    </row>
    <row r="416" spans="1:16">
      <c r="A416" s="8" t="s">
        <v>25</v>
      </c>
      <c r="B416" s="9" t="s">
        <v>26</v>
      </c>
      <c r="C416" s="10">
        <v>630.62238000000002</v>
      </c>
      <c r="D416" s="10">
        <v>630.62238000000002</v>
      </c>
      <c r="E416" s="10">
        <v>44</v>
      </c>
      <c r="F416" s="10">
        <v>32.038879999999999</v>
      </c>
      <c r="G416" s="10">
        <v>0</v>
      </c>
      <c r="H416" s="10">
        <v>32.038879999999999</v>
      </c>
      <c r="I416" s="10">
        <v>0</v>
      </c>
      <c r="J416" s="10">
        <v>0</v>
      </c>
      <c r="K416" s="10">
        <f t="shared" si="36"/>
        <v>11.961120000000001</v>
      </c>
      <c r="L416" s="10">
        <f t="shared" si="37"/>
        <v>598.58350000000007</v>
      </c>
      <c r="M416" s="10">
        <f t="shared" si="38"/>
        <v>72.815636363636358</v>
      </c>
      <c r="N416" s="10">
        <f t="shared" si="39"/>
        <v>598.58350000000007</v>
      </c>
      <c r="O416" s="10">
        <f t="shared" si="40"/>
        <v>11.961120000000001</v>
      </c>
      <c r="P416" s="10">
        <f t="shared" si="41"/>
        <v>72.815636363636358</v>
      </c>
    </row>
    <row r="417" spans="1:16">
      <c r="A417" s="8" t="s">
        <v>27</v>
      </c>
      <c r="B417" s="9" t="s">
        <v>28</v>
      </c>
      <c r="C417" s="10">
        <v>509.20992999999999</v>
      </c>
      <c r="D417" s="10">
        <v>467.70992999999999</v>
      </c>
      <c r="E417" s="10">
        <v>30</v>
      </c>
      <c r="F417" s="10">
        <v>11.695489999999999</v>
      </c>
      <c r="G417" s="10">
        <v>0</v>
      </c>
      <c r="H417" s="10">
        <v>11.695489999999999</v>
      </c>
      <c r="I417" s="10">
        <v>0</v>
      </c>
      <c r="J417" s="10">
        <v>3.09</v>
      </c>
      <c r="K417" s="10">
        <f t="shared" si="36"/>
        <v>18.304510000000001</v>
      </c>
      <c r="L417" s="10">
        <f t="shared" si="37"/>
        <v>456.01443999999998</v>
      </c>
      <c r="M417" s="10">
        <f t="shared" si="38"/>
        <v>38.984966666666665</v>
      </c>
      <c r="N417" s="10">
        <f t="shared" si="39"/>
        <v>456.01443999999998</v>
      </c>
      <c r="O417" s="10">
        <f t="shared" si="40"/>
        <v>18.304510000000001</v>
      </c>
      <c r="P417" s="10">
        <f t="shared" si="41"/>
        <v>38.984966666666665</v>
      </c>
    </row>
    <row r="418" spans="1:16">
      <c r="A418" s="8" t="s">
        <v>29</v>
      </c>
      <c r="B418" s="9" t="s">
        <v>30</v>
      </c>
      <c r="C418" s="10">
        <v>85.667850000000001</v>
      </c>
      <c r="D418" s="10">
        <v>127.06785000000001</v>
      </c>
      <c r="E418" s="10">
        <v>6.7919999999999998</v>
      </c>
      <c r="F418" s="10">
        <v>2.7499000000000002</v>
      </c>
      <c r="G418" s="10">
        <v>0</v>
      </c>
      <c r="H418" s="10">
        <v>3.2095100000000003</v>
      </c>
      <c r="I418" s="10">
        <v>0</v>
      </c>
      <c r="J418" s="10">
        <v>0</v>
      </c>
      <c r="K418" s="10">
        <f t="shared" si="36"/>
        <v>4.0420999999999996</v>
      </c>
      <c r="L418" s="10">
        <f t="shared" si="37"/>
        <v>124.31795000000001</v>
      </c>
      <c r="M418" s="10">
        <f t="shared" si="38"/>
        <v>40.487338044758545</v>
      </c>
      <c r="N418" s="10">
        <f t="shared" si="39"/>
        <v>123.85834000000001</v>
      </c>
      <c r="O418" s="10">
        <f t="shared" si="40"/>
        <v>3.5824899999999995</v>
      </c>
      <c r="P418" s="10">
        <f t="shared" si="41"/>
        <v>47.254269729093053</v>
      </c>
    </row>
    <row r="419" spans="1:16">
      <c r="A419" s="8" t="s">
        <v>31</v>
      </c>
      <c r="B419" s="9" t="s">
        <v>32</v>
      </c>
      <c r="C419" s="10">
        <v>49.18</v>
      </c>
      <c r="D419" s="10">
        <v>49.18</v>
      </c>
      <c r="E419" s="10">
        <v>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4</v>
      </c>
      <c r="L419" s="10">
        <f t="shared" si="37"/>
        <v>49.18</v>
      </c>
      <c r="M419" s="10">
        <f t="shared" si="38"/>
        <v>0</v>
      </c>
      <c r="N419" s="10">
        <f t="shared" si="39"/>
        <v>49.18</v>
      </c>
      <c r="O419" s="10">
        <f t="shared" si="40"/>
        <v>4</v>
      </c>
      <c r="P419" s="10">
        <f t="shared" si="41"/>
        <v>0</v>
      </c>
    </row>
    <row r="420" spans="1:16">
      <c r="A420" s="8" t="s">
        <v>33</v>
      </c>
      <c r="B420" s="9" t="s">
        <v>34</v>
      </c>
      <c r="C420" s="10">
        <v>84</v>
      </c>
      <c r="D420" s="10">
        <v>84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84</v>
      </c>
      <c r="M420" s="10">
        <f t="shared" si="38"/>
        <v>0</v>
      </c>
      <c r="N420" s="10">
        <f t="shared" si="39"/>
        <v>84</v>
      </c>
      <c r="O420" s="10">
        <f t="shared" si="40"/>
        <v>0</v>
      </c>
      <c r="P420" s="10">
        <f t="shared" si="41"/>
        <v>0</v>
      </c>
    </row>
    <row r="421" spans="1:16">
      <c r="A421" s="8" t="s">
        <v>35</v>
      </c>
      <c r="B421" s="9" t="s">
        <v>36</v>
      </c>
      <c r="C421" s="10">
        <v>6.2</v>
      </c>
      <c r="D421" s="10">
        <v>6.2</v>
      </c>
      <c r="E421" s="10">
        <v>0.5</v>
      </c>
      <c r="F421" s="10">
        <v>3.569E-2</v>
      </c>
      <c r="G421" s="10">
        <v>0</v>
      </c>
      <c r="H421" s="10">
        <v>3.569E-2</v>
      </c>
      <c r="I421" s="10">
        <v>0</v>
      </c>
      <c r="J421" s="10">
        <v>0</v>
      </c>
      <c r="K421" s="10">
        <f t="shared" si="36"/>
        <v>0.46431</v>
      </c>
      <c r="L421" s="10">
        <f t="shared" si="37"/>
        <v>6.1643100000000004</v>
      </c>
      <c r="M421" s="10">
        <f t="shared" si="38"/>
        <v>7.1379999999999999</v>
      </c>
      <c r="N421" s="10">
        <f t="shared" si="39"/>
        <v>6.1643100000000004</v>
      </c>
      <c r="O421" s="10">
        <f t="shared" si="40"/>
        <v>0.46431</v>
      </c>
      <c r="P421" s="10">
        <f t="shared" si="41"/>
        <v>7.1379999999999999</v>
      </c>
    </row>
    <row r="422" spans="1:16">
      <c r="A422" s="8" t="s">
        <v>37</v>
      </c>
      <c r="B422" s="9" t="s">
        <v>38</v>
      </c>
      <c r="C422" s="10">
        <v>28</v>
      </c>
      <c r="D422" s="10">
        <v>28</v>
      </c>
      <c r="E422" s="10">
        <v>2</v>
      </c>
      <c r="F422" s="10">
        <v>1.4453099999999999</v>
      </c>
      <c r="G422" s="10">
        <v>0</v>
      </c>
      <c r="H422" s="10">
        <v>1.4453099999999999</v>
      </c>
      <c r="I422" s="10">
        <v>0</v>
      </c>
      <c r="J422" s="10">
        <v>0</v>
      </c>
      <c r="K422" s="10">
        <f t="shared" si="36"/>
        <v>0.55469000000000013</v>
      </c>
      <c r="L422" s="10">
        <f t="shared" si="37"/>
        <v>26.554690000000001</v>
      </c>
      <c r="M422" s="10">
        <f t="shared" si="38"/>
        <v>72.265499999999989</v>
      </c>
      <c r="N422" s="10">
        <f t="shared" si="39"/>
        <v>26.554690000000001</v>
      </c>
      <c r="O422" s="10">
        <f t="shared" si="40"/>
        <v>0.55469000000000013</v>
      </c>
      <c r="P422" s="10">
        <f t="shared" si="41"/>
        <v>72.265499999999989</v>
      </c>
    </row>
    <row r="423" spans="1:16">
      <c r="A423" s="8" t="s">
        <v>82</v>
      </c>
      <c r="B423" s="9" t="s">
        <v>83</v>
      </c>
      <c r="C423" s="10">
        <v>0</v>
      </c>
      <c r="D423" s="10">
        <v>0.1</v>
      </c>
      <c r="E423" s="10">
        <v>8.0000000000000002E-3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8.0000000000000002E-3</v>
      </c>
      <c r="L423" s="10">
        <f t="shared" si="37"/>
        <v>0.1</v>
      </c>
      <c r="M423" s="10">
        <f t="shared" si="38"/>
        <v>0</v>
      </c>
      <c r="N423" s="10">
        <f t="shared" si="39"/>
        <v>0.1</v>
      </c>
      <c r="O423" s="10">
        <f t="shared" si="40"/>
        <v>8.0000000000000002E-3</v>
      </c>
      <c r="P423" s="10">
        <f t="shared" si="41"/>
        <v>0</v>
      </c>
    </row>
    <row r="424" spans="1:16">
      <c r="A424" s="8" t="s">
        <v>43</v>
      </c>
      <c r="B424" s="9" t="s">
        <v>44</v>
      </c>
      <c r="C424" s="10">
        <v>0.9</v>
      </c>
      <c r="D424" s="10">
        <v>0.9</v>
      </c>
      <c r="E424" s="10">
        <v>0.1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0.1</v>
      </c>
      <c r="L424" s="10">
        <f t="shared" si="37"/>
        <v>0.9</v>
      </c>
      <c r="M424" s="10">
        <f t="shared" si="38"/>
        <v>0</v>
      </c>
      <c r="N424" s="10">
        <f t="shared" si="39"/>
        <v>0.9</v>
      </c>
      <c r="O424" s="10">
        <f t="shared" si="40"/>
        <v>0.1</v>
      </c>
      <c r="P424" s="10">
        <f t="shared" si="41"/>
        <v>0</v>
      </c>
    </row>
    <row r="425" spans="1:16">
      <c r="A425" s="5" t="s">
        <v>223</v>
      </c>
      <c r="B425" s="6" t="s">
        <v>224</v>
      </c>
      <c r="C425" s="7">
        <v>340.39947000000001</v>
      </c>
      <c r="D425" s="7">
        <v>340.39947000000001</v>
      </c>
      <c r="E425" s="7">
        <v>67.099999999999994</v>
      </c>
      <c r="F425" s="7">
        <v>2.415</v>
      </c>
      <c r="G425" s="7">
        <v>0</v>
      </c>
      <c r="H425" s="7">
        <v>9.6150000000000002</v>
      </c>
      <c r="I425" s="7">
        <v>0</v>
      </c>
      <c r="J425" s="7">
        <v>0</v>
      </c>
      <c r="K425" s="7">
        <f t="shared" si="36"/>
        <v>64.684999999999988</v>
      </c>
      <c r="L425" s="7">
        <f t="shared" si="37"/>
        <v>337.98446999999999</v>
      </c>
      <c r="M425" s="7">
        <f t="shared" si="38"/>
        <v>3.599105812220567</v>
      </c>
      <c r="N425" s="7">
        <f t="shared" si="39"/>
        <v>330.78447</v>
      </c>
      <c r="O425" s="7">
        <f t="shared" si="40"/>
        <v>57.484999999999992</v>
      </c>
      <c r="P425" s="7">
        <f t="shared" si="41"/>
        <v>14.329359165424741</v>
      </c>
    </row>
    <row r="426" spans="1:16">
      <c r="A426" s="8" t="s">
        <v>27</v>
      </c>
      <c r="B426" s="9" t="s">
        <v>28</v>
      </c>
      <c r="C426" s="10">
        <v>296.80847</v>
      </c>
      <c r="D426" s="10">
        <v>296.80847</v>
      </c>
      <c r="E426" s="10">
        <v>63</v>
      </c>
      <c r="F426" s="10">
        <v>2.415</v>
      </c>
      <c r="G426" s="10">
        <v>0</v>
      </c>
      <c r="H426" s="10">
        <v>2.415</v>
      </c>
      <c r="I426" s="10">
        <v>0</v>
      </c>
      <c r="J426" s="10">
        <v>0</v>
      </c>
      <c r="K426" s="10">
        <f t="shared" si="36"/>
        <v>60.585000000000001</v>
      </c>
      <c r="L426" s="10">
        <f t="shared" si="37"/>
        <v>294.39346999999998</v>
      </c>
      <c r="M426" s="10">
        <f t="shared" si="38"/>
        <v>3.8333333333333339</v>
      </c>
      <c r="N426" s="10">
        <f t="shared" si="39"/>
        <v>294.39346999999998</v>
      </c>
      <c r="O426" s="10">
        <f t="shared" si="40"/>
        <v>60.585000000000001</v>
      </c>
      <c r="P426" s="10">
        <f t="shared" si="41"/>
        <v>3.8333333333333339</v>
      </c>
    </row>
    <row r="427" spans="1:16">
      <c r="A427" s="8" t="s">
        <v>29</v>
      </c>
      <c r="B427" s="9" t="s">
        <v>30</v>
      </c>
      <c r="C427" s="10">
        <v>43.591000000000001</v>
      </c>
      <c r="D427" s="10">
        <v>43.591000000000001</v>
      </c>
      <c r="E427" s="10">
        <v>4.0999999999999996</v>
      </c>
      <c r="F427" s="10">
        <v>0</v>
      </c>
      <c r="G427" s="10">
        <v>0</v>
      </c>
      <c r="H427" s="10">
        <v>7.2</v>
      </c>
      <c r="I427" s="10">
        <v>0</v>
      </c>
      <c r="J427" s="10">
        <v>0</v>
      </c>
      <c r="K427" s="10">
        <f t="shared" si="36"/>
        <v>4.0999999999999996</v>
      </c>
      <c r="L427" s="10">
        <f t="shared" si="37"/>
        <v>43.591000000000001</v>
      </c>
      <c r="M427" s="10">
        <f t="shared" si="38"/>
        <v>0</v>
      </c>
      <c r="N427" s="10">
        <f t="shared" si="39"/>
        <v>36.390999999999998</v>
      </c>
      <c r="O427" s="10">
        <f t="shared" si="40"/>
        <v>-3.1000000000000005</v>
      </c>
      <c r="P427" s="10">
        <f t="shared" si="41"/>
        <v>175.60975609756099</v>
      </c>
    </row>
    <row r="428" spans="1:16" ht="25.5">
      <c r="A428" s="5" t="s">
        <v>225</v>
      </c>
      <c r="B428" s="6" t="s">
        <v>226</v>
      </c>
      <c r="C428" s="7">
        <v>1034.0475300000001</v>
      </c>
      <c r="D428" s="7">
        <v>1034.0475300000001</v>
      </c>
      <c r="E428" s="7">
        <v>90</v>
      </c>
      <c r="F428" s="7">
        <v>0</v>
      </c>
      <c r="G428" s="7">
        <v>0</v>
      </c>
      <c r="H428" s="7">
        <v>0</v>
      </c>
      <c r="I428" s="7">
        <v>4.9379999999999997</v>
      </c>
      <c r="J428" s="7">
        <v>68.766999999999996</v>
      </c>
      <c r="K428" s="7">
        <f t="shared" si="36"/>
        <v>90</v>
      </c>
      <c r="L428" s="7">
        <f t="shared" si="37"/>
        <v>1034.0475300000001</v>
      </c>
      <c r="M428" s="7">
        <f t="shared" si="38"/>
        <v>0</v>
      </c>
      <c r="N428" s="7">
        <f t="shared" si="39"/>
        <v>1034.0475300000001</v>
      </c>
      <c r="O428" s="7">
        <f t="shared" si="40"/>
        <v>90</v>
      </c>
      <c r="P428" s="7">
        <f t="shared" si="41"/>
        <v>0</v>
      </c>
    </row>
    <row r="429" spans="1:16">
      <c r="A429" s="8" t="s">
        <v>27</v>
      </c>
      <c r="B429" s="9" t="s">
        <v>28</v>
      </c>
      <c r="C429" s="10">
        <v>366.03153000000003</v>
      </c>
      <c r="D429" s="10">
        <v>486.03153000000003</v>
      </c>
      <c r="E429" s="10">
        <v>30</v>
      </c>
      <c r="F429" s="10">
        <v>0</v>
      </c>
      <c r="G429" s="10">
        <v>0</v>
      </c>
      <c r="H429" s="10">
        <v>0</v>
      </c>
      <c r="I429" s="10">
        <v>0</v>
      </c>
      <c r="J429" s="10">
        <v>29.714000000000002</v>
      </c>
      <c r="K429" s="10">
        <f t="shared" si="36"/>
        <v>30</v>
      </c>
      <c r="L429" s="10">
        <f t="shared" si="37"/>
        <v>486.03153000000003</v>
      </c>
      <c r="M429" s="10">
        <f t="shared" si="38"/>
        <v>0</v>
      </c>
      <c r="N429" s="10">
        <f t="shared" si="39"/>
        <v>486.03153000000003</v>
      </c>
      <c r="O429" s="10">
        <f t="shared" si="40"/>
        <v>30</v>
      </c>
      <c r="P429" s="10">
        <f t="shared" si="41"/>
        <v>0</v>
      </c>
    </row>
    <row r="430" spans="1:16">
      <c r="A430" s="8" t="s">
        <v>29</v>
      </c>
      <c r="B430" s="9" t="s">
        <v>30</v>
      </c>
      <c r="C430" s="10">
        <v>467.01600000000002</v>
      </c>
      <c r="D430" s="10">
        <v>512.01599999999996</v>
      </c>
      <c r="E430" s="10">
        <v>60</v>
      </c>
      <c r="F430" s="10">
        <v>0</v>
      </c>
      <c r="G430" s="10">
        <v>0</v>
      </c>
      <c r="H430" s="10">
        <v>0</v>
      </c>
      <c r="I430" s="10">
        <v>4.9379999999999997</v>
      </c>
      <c r="J430" s="10">
        <v>39.052999999999997</v>
      </c>
      <c r="K430" s="10">
        <f t="shared" si="36"/>
        <v>60</v>
      </c>
      <c r="L430" s="10">
        <f t="shared" si="37"/>
        <v>512.01599999999996</v>
      </c>
      <c r="M430" s="10">
        <f t="shared" si="38"/>
        <v>0</v>
      </c>
      <c r="N430" s="10">
        <f t="shared" si="39"/>
        <v>512.01599999999996</v>
      </c>
      <c r="O430" s="10">
        <f t="shared" si="40"/>
        <v>60</v>
      </c>
      <c r="P430" s="10">
        <f t="shared" si="41"/>
        <v>0</v>
      </c>
    </row>
    <row r="431" spans="1:16">
      <c r="A431" s="8" t="s">
        <v>86</v>
      </c>
      <c r="B431" s="9" t="s">
        <v>87</v>
      </c>
      <c r="C431" s="10">
        <v>201</v>
      </c>
      <c r="D431" s="10">
        <v>36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36</v>
      </c>
      <c r="M431" s="10">
        <f t="shared" si="38"/>
        <v>0</v>
      </c>
      <c r="N431" s="10">
        <f t="shared" si="39"/>
        <v>36</v>
      </c>
      <c r="O431" s="10">
        <f t="shared" si="40"/>
        <v>0</v>
      </c>
      <c r="P431" s="10">
        <f t="shared" si="41"/>
        <v>0</v>
      </c>
    </row>
    <row r="432" spans="1:16">
      <c r="A432" s="5" t="s">
        <v>227</v>
      </c>
      <c r="B432" s="6" t="s">
        <v>228</v>
      </c>
      <c r="C432" s="7">
        <v>7382.7825400000011</v>
      </c>
      <c r="D432" s="7">
        <v>7382.7825400000011</v>
      </c>
      <c r="E432" s="7">
        <v>706.9</v>
      </c>
      <c r="F432" s="7">
        <v>256.34440000000001</v>
      </c>
      <c r="G432" s="7">
        <v>0</v>
      </c>
      <c r="H432" s="7">
        <v>256.34440000000001</v>
      </c>
      <c r="I432" s="7">
        <v>0</v>
      </c>
      <c r="J432" s="7">
        <v>0</v>
      </c>
      <c r="K432" s="7">
        <f t="shared" si="36"/>
        <v>450.55559999999997</v>
      </c>
      <c r="L432" s="7">
        <f t="shared" si="37"/>
        <v>7126.4381400000011</v>
      </c>
      <c r="M432" s="7">
        <f t="shared" si="38"/>
        <v>36.263177252793895</v>
      </c>
      <c r="N432" s="7">
        <f t="shared" si="39"/>
        <v>7126.4381400000011</v>
      </c>
      <c r="O432" s="7">
        <f t="shared" si="40"/>
        <v>450.55559999999997</v>
      </c>
      <c r="P432" s="7">
        <f t="shared" si="41"/>
        <v>36.263177252793895</v>
      </c>
    </row>
    <row r="433" spans="1:16">
      <c r="A433" s="8" t="s">
        <v>23</v>
      </c>
      <c r="B433" s="9" t="s">
        <v>24</v>
      </c>
      <c r="C433" s="10">
        <v>4586.9319999999998</v>
      </c>
      <c r="D433" s="10">
        <v>4586.9319999999998</v>
      </c>
      <c r="E433" s="10">
        <v>520</v>
      </c>
      <c r="F433" s="10">
        <v>204.56181000000001</v>
      </c>
      <c r="G433" s="10">
        <v>0</v>
      </c>
      <c r="H433" s="10">
        <v>204.56181000000001</v>
      </c>
      <c r="I433" s="10">
        <v>0</v>
      </c>
      <c r="J433" s="10">
        <v>0</v>
      </c>
      <c r="K433" s="10">
        <f t="shared" si="36"/>
        <v>315.43818999999996</v>
      </c>
      <c r="L433" s="10">
        <f t="shared" si="37"/>
        <v>4382.3701899999996</v>
      </c>
      <c r="M433" s="10">
        <f t="shared" si="38"/>
        <v>39.338809615384619</v>
      </c>
      <c r="N433" s="10">
        <f t="shared" si="39"/>
        <v>4382.3701899999996</v>
      </c>
      <c r="O433" s="10">
        <f t="shared" si="40"/>
        <v>315.43818999999996</v>
      </c>
      <c r="P433" s="10">
        <f t="shared" si="41"/>
        <v>39.338809615384619</v>
      </c>
    </row>
    <row r="434" spans="1:16">
      <c r="A434" s="8" t="s">
        <v>25</v>
      </c>
      <c r="B434" s="9" t="s">
        <v>26</v>
      </c>
      <c r="C434" s="10">
        <v>1057.64633</v>
      </c>
      <c r="D434" s="10">
        <v>1057.64633</v>
      </c>
      <c r="E434" s="10">
        <v>114.4</v>
      </c>
      <c r="F434" s="10">
        <v>48.390599999999999</v>
      </c>
      <c r="G434" s="10">
        <v>0</v>
      </c>
      <c r="H434" s="10">
        <v>48.390599999999999</v>
      </c>
      <c r="I434" s="10">
        <v>0</v>
      </c>
      <c r="J434" s="10">
        <v>0</v>
      </c>
      <c r="K434" s="10">
        <f t="shared" si="36"/>
        <v>66.009399999999999</v>
      </c>
      <c r="L434" s="10">
        <f t="shared" si="37"/>
        <v>1009.2557300000001</v>
      </c>
      <c r="M434" s="10">
        <f t="shared" si="38"/>
        <v>42.299475524475518</v>
      </c>
      <c r="N434" s="10">
        <f t="shared" si="39"/>
        <v>1009.2557300000001</v>
      </c>
      <c r="O434" s="10">
        <f t="shared" si="40"/>
        <v>66.009399999999999</v>
      </c>
      <c r="P434" s="10">
        <f t="shared" si="41"/>
        <v>42.299475524475518</v>
      </c>
    </row>
    <row r="435" spans="1:16">
      <c r="A435" s="8" t="s">
        <v>27</v>
      </c>
      <c r="B435" s="9" t="s">
        <v>28</v>
      </c>
      <c r="C435" s="10">
        <v>88</v>
      </c>
      <c r="D435" s="10">
        <v>88</v>
      </c>
      <c r="E435" s="10">
        <v>10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10</v>
      </c>
      <c r="L435" s="10">
        <f t="shared" si="37"/>
        <v>88</v>
      </c>
      <c r="M435" s="10">
        <f t="shared" si="38"/>
        <v>0</v>
      </c>
      <c r="N435" s="10">
        <f t="shared" si="39"/>
        <v>88</v>
      </c>
      <c r="O435" s="10">
        <f t="shared" si="40"/>
        <v>10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321.00420999999994</v>
      </c>
      <c r="D436" s="10">
        <v>321.00420999999994</v>
      </c>
      <c r="E436" s="10">
        <v>50</v>
      </c>
      <c r="F436" s="10">
        <v>0.99</v>
      </c>
      <c r="G436" s="10">
        <v>0</v>
      </c>
      <c r="H436" s="10">
        <v>0.99</v>
      </c>
      <c r="I436" s="10">
        <v>0</v>
      </c>
      <c r="J436" s="10">
        <v>0</v>
      </c>
      <c r="K436" s="10">
        <f t="shared" si="36"/>
        <v>49.01</v>
      </c>
      <c r="L436" s="10">
        <f t="shared" si="37"/>
        <v>320.01420999999993</v>
      </c>
      <c r="M436" s="10">
        <f t="shared" si="38"/>
        <v>1.9799999999999998</v>
      </c>
      <c r="N436" s="10">
        <f t="shared" si="39"/>
        <v>320.01420999999993</v>
      </c>
      <c r="O436" s="10">
        <f t="shared" si="40"/>
        <v>49.01</v>
      </c>
      <c r="P436" s="10">
        <f t="shared" si="41"/>
        <v>1.9799999999999998</v>
      </c>
    </row>
    <row r="437" spans="1:16">
      <c r="A437" s="8" t="s">
        <v>33</v>
      </c>
      <c r="B437" s="9" t="s">
        <v>34</v>
      </c>
      <c r="C437" s="10">
        <v>1125.8</v>
      </c>
      <c r="D437" s="10">
        <v>1125.8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1125.8</v>
      </c>
      <c r="M437" s="10">
        <f t="shared" si="38"/>
        <v>0</v>
      </c>
      <c r="N437" s="10">
        <f t="shared" si="39"/>
        <v>1125.8</v>
      </c>
      <c r="O437" s="10">
        <f t="shared" si="40"/>
        <v>0</v>
      </c>
      <c r="P437" s="10">
        <f t="shared" si="41"/>
        <v>0</v>
      </c>
    </row>
    <row r="438" spans="1:16">
      <c r="A438" s="8" t="s">
        <v>35</v>
      </c>
      <c r="B438" s="9" t="s">
        <v>36</v>
      </c>
      <c r="C438" s="10">
        <v>21.6</v>
      </c>
      <c r="D438" s="10">
        <v>21.6</v>
      </c>
      <c r="E438" s="10">
        <v>1.5</v>
      </c>
      <c r="F438" s="10">
        <v>2.4019899999999996</v>
      </c>
      <c r="G438" s="10">
        <v>0</v>
      </c>
      <c r="H438" s="10">
        <v>2.4019899999999996</v>
      </c>
      <c r="I438" s="10">
        <v>0</v>
      </c>
      <c r="J438" s="10">
        <v>0</v>
      </c>
      <c r="K438" s="10">
        <f t="shared" si="36"/>
        <v>-0.90198999999999963</v>
      </c>
      <c r="L438" s="10">
        <f t="shared" si="37"/>
        <v>19.198010000000004</v>
      </c>
      <c r="M438" s="10">
        <f t="shared" si="38"/>
        <v>160.13266666666664</v>
      </c>
      <c r="N438" s="10">
        <f t="shared" si="39"/>
        <v>19.198010000000004</v>
      </c>
      <c r="O438" s="10">
        <f t="shared" si="40"/>
        <v>-0.90198999999999963</v>
      </c>
      <c r="P438" s="10">
        <f t="shared" si="41"/>
        <v>160.13266666666664</v>
      </c>
    </row>
    <row r="439" spans="1:16">
      <c r="A439" s="8" t="s">
        <v>37</v>
      </c>
      <c r="B439" s="9" t="s">
        <v>38</v>
      </c>
      <c r="C439" s="10">
        <v>181.8</v>
      </c>
      <c r="D439" s="10">
        <v>181.8</v>
      </c>
      <c r="E439" s="10">
        <v>11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11</v>
      </c>
      <c r="L439" s="10">
        <f t="shared" si="37"/>
        <v>181.8</v>
      </c>
      <c r="M439" s="10">
        <f t="shared" si="38"/>
        <v>0</v>
      </c>
      <c r="N439" s="10">
        <f t="shared" si="39"/>
        <v>181.8</v>
      </c>
      <c r="O439" s="10">
        <f t="shared" si="40"/>
        <v>11</v>
      </c>
      <c r="P439" s="10">
        <f t="shared" si="41"/>
        <v>0</v>
      </c>
    </row>
    <row r="440" spans="1:16">
      <c r="A440" s="5" t="s">
        <v>229</v>
      </c>
      <c r="B440" s="6" t="s">
        <v>230</v>
      </c>
      <c r="C440" s="7">
        <v>328.57299999999998</v>
      </c>
      <c r="D440" s="7">
        <v>343.57299999999998</v>
      </c>
      <c r="E440" s="7">
        <v>36.382999999999996</v>
      </c>
      <c r="F440" s="7">
        <v>15.9514</v>
      </c>
      <c r="G440" s="7">
        <v>0</v>
      </c>
      <c r="H440" s="7">
        <v>15.9514</v>
      </c>
      <c r="I440" s="7">
        <v>0</v>
      </c>
      <c r="J440" s="7">
        <v>0</v>
      </c>
      <c r="K440" s="7">
        <f t="shared" si="36"/>
        <v>20.431599999999996</v>
      </c>
      <c r="L440" s="7">
        <f t="shared" si="37"/>
        <v>327.6216</v>
      </c>
      <c r="M440" s="7">
        <f t="shared" si="38"/>
        <v>43.843003600582691</v>
      </c>
      <c r="N440" s="7">
        <f t="shared" si="39"/>
        <v>327.6216</v>
      </c>
      <c r="O440" s="7">
        <f t="shared" si="40"/>
        <v>20.431599999999996</v>
      </c>
      <c r="P440" s="7">
        <f t="shared" si="41"/>
        <v>43.843003600582691</v>
      </c>
    </row>
    <row r="441" spans="1:16">
      <c r="A441" s="8" t="s">
        <v>23</v>
      </c>
      <c r="B441" s="9" t="s">
        <v>24</v>
      </c>
      <c r="C441" s="10">
        <v>269.322</v>
      </c>
      <c r="D441" s="10">
        <v>269.322</v>
      </c>
      <c r="E441" s="10">
        <v>29.821999999999999</v>
      </c>
      <c r="F441" s="10">
        <v>13.0749</v>
      </c>
      <c r="G441" s="10">
        <v>0</v>
      </c>
      <c r="H441" s="10">
        <v>13.0749</v>
      </c>
      <c r="I441" s="10">
        <v>0</v>
      </c>
      <c r="J441" s="10">
        <v>0</v>
      </c>
      <c r="K441" s="10">
        <f t="shared" si="36"/>
        <v>16.7471</v>
      </c>
      <c r="L441" s="10">
        <f t="shared" si="37"/>
        <v>256.24709999999999</v>
      </c>
      <c r="M441" s="10">
        <f t="shared" si="38"/>
        <v>43.843135939910134</v>
      </c>
      <c r="N441" s="10">
        <f t="shared" si="39"/>
        <v>256.24709999999999</v>
      </c>
      <c r="O441" s="10">
        <f t="shared" si="40"/>
        <v>16.7471</v>
      </c>
      <c r="P441" s="10">
        <f t="shared" si="41"/>
        <v>43.843135939910134</v>
      </c>
    </row>
    <row r="442" spans="1:16">
      <c r="A442" s="8" t="s">
        <v>25</v>
      </c>
      <c r="B442" s="9" t="s">
        <v>26</v>
      </c>
      <c r="C442" s="10">
        <v>59.251000000000005</v>
      </c>
      <c r="D442" s="10">
        <v>59.251000000000005</v>
      </c>
      <c r="E442" s="10">
        <v>6.5609999999999999</v>
      </c>
      <c r="F442" s="10">
        <v>2.8765000000000001</v>
      </c>
      <c r="G442" s="10">
        <v>0</v>
      </c>
      <c r="H442" s="10">
        <v>2.8765000000000001</v>
      </c>
      <c r="I442" s="10">
        <v>0</v>
      </c>
      <c r="J442" s="10">
        <v>0</v>
      </c>
      <c r="K442" s="10">
        <f t="shared" si="36"/>
        <v>3.6844999999999999</v>
      </c>
      <c r="L442" s="10">
        <f t="shared" si="37"/>
        <v>56.374500000000005</v>
      </c>
      <c r="M442" s="10">
        <f t="shared" si="38"/>
        <v>43.842402072854746</v>
      </c>
      <c r="N442" s="10">
        <f t="shared" si="39"/>
        <v>56.374500000000005</v>
      </c>
      <c r="O442" s="10">
        <f t="shared" si="40"/>
        <v>3.6844999999999999</v>
      </c>
      <c r="P442" s="10">
        <f t="shared" si="41"/>
        <v>43.842402072854746</v>
      </c>
    </row>
    <row r="443" spans="1:16">
      <c r="A443" s="8" t="s">
        <v>29</v>
      </c>
      <c r="B443" s="9" t="s">
        <v>30</v>
      </c>
      <c r="C443" s="10">
        <v>0</v>
      </c>
      <c r="D443" s="10">
        <v>15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15</v>
      </c>
      <c r="M443" s="10">
        <f t="shared" si="38"/>
        <v>0</v>
      </c>
      <c r="N443" s="10">
        <f t="shared" si="39"/>
        <v>15</v>
      </c>
      <c r="O443" s="10">
        <f t="shared" si="40"/>
        <v>0</v>
      </c>
      <c r="P443" s="10">
        <f t="shared" si="41"/>
        <v>0</v>
      </c>
    </row>
    <row r="444" spans="1:16" ht="51">
      <c r="A444" s="5" t="s">
        <v>231</v>
      </c>
      <c r="B444" s="6" t="s">
        <v>232</v>
      </c>
      <c r="C444" s="7">
        <v>4866.6000000000004</v>
      </c>
      <c r="D444" s="7">
        <v>5065.4000000000005</v>
      </c>
      <c r="E444" s="7">
        <v>4140.2</v>
      </c>
      <c r="F444" s="7">
        <v>75.462710000000001</v>
      </c>
      <c r="G444" s="7">
        <v>0</v>
      </c>
      <c r="H444" s="7">
        <v>75.462710000000001</v>
      </c>
      <c r="I444" s="7">
        <v>0</v>
      </c>
      <c r="J444" s="7">
        <v>0</v>
      </c>
      <c r="K444" s="7">
        <f t="shared" si="36"/>
        <v>4064.73729</v>
      </c>
      <c r="L444" s="7">
        <f t="shared" si="37"/>
        <v>4989.9372900000008</v>
      </c>
      <c r="M444" s="7">
        <f t="shared" si="38"/>
        <v>1.822682720641515</v>
      </c>
      <c r="N444" s="7">
        <f t="shared" si="39"/>
        <v>4989.9372900000008</v>
      </c>
      <c r="O444" s="7">
        <f t="shared" si="40"/>
        <v>4064.73729</v>
      </c>
      <c r="P444" s="7">
        <f t="shared" si="41"/>
        <v>1.822682720641515</v>
      </c>
    </row>
    <row r="445" spans="1:16" ht="25.5">
      <c r="A445" s="8" t="s">
        <v>55</v>
      </c>
      <c r="B445" s="9" t="s">
        <v>56</v>
      </c>
      <c r="C445" s="10">
        <v>4866.6000000000004</v>
      </c>
      <c r="D445" s="10">
        <v>5065.4000000000005</v>
      </c>
      <c r="E445" s="10">
        <v>4140.2</v>
      </c>
      <c r="F445" s="10">
        <v>75.462710000000001</v>
      </c>
      <c r="G445" s="10">
        <v>0</v>
      </c>
      <c r="H445" s="10">
        <v>75.462710000000001</v>
      </c>
      <c r="I445" s="10">
        <v>0</v>
      </c>
      <c r="J445" s="10">
        <v>0</v>
      </c>
      <c r="K445" s="10">
        <f t="shared" si="36"/>
        <v>4064.73729</v>
      </c>
      <c r="L445" s="10">
        <f t="shared" si="37"/>
        <v>4989.9372900000008</v>
      </c>
      <c r="M445" s="10">
        <f t="shared" si="38"/>
        <v>1.822682720641515</v>
      </c>
      <c r="N445" s="10">
        <f t="shared" si="39"/>
        <v>4989.9372900000008</v>
      </c>
      <c r="O445" s="10">
        <f t="shared" si="40"/>
        <v>4064.73729</v>
      </c>
      <c r="P445" s="10">
        <f t="shared" si="41"/>
        <v>1.822682720641515</v>
      </c>
    </row>
    <row r="446" spans="1:16" ht="25.5">
      <c r="A446" s="5" t="s">
        <v>233</v>
      </c>
      <c r="B446" s="6" t="s">
        <v>234</v>
      </c>
      <c r="C446" s="7">
        <v>1538.7670000000001</v>
      </c>
      <c r="D446" s="7">
        <v>1538.7670000000001</v>
      </c>
      <c r="E446" s="7">
        <v>165</v>
      </c>
      <c r="F446" s="7">
        <v>0</v>
      </c>
      <c r="G446" s="7">
        <v>0</v>
      </c>
      <c r="H446" s="7">
        <v>2.4</v>
      </c>
      <c r="I446" s="7">
        <v>0</v>
      </c>
      <c r="J446" s="7">
        <v>53.287279999999996</v>
      </c>
      <c r="K446" s="7">
        <f t="shared" si="36"/>
        <v>165</v>
      </c>
      <c r="L446" s="7">
        <f t="shared" si="37"/>
        <v>1538.7670000000001</v>
      </c>
      <c r="M446" s="7">
        <f t="shared" si="38"/>
        <v>0</v>
      </c>
      <c r="N446" s="7">
        <f t="shared" si="39"/>
        <v>1536.367</v>
      </c>
      <c r="O446" s="7">
        <f t="shared" si="40"/>
        <v>162.6</v>
      </c>
      <c r="P446" s="7">
        <f t="shared" si="41"/>
        <v>1.4545454545454546</v>
      </c>
    </row>
    <row r="447" spans="1:16">
      <c r="A447" s="8" t="s">
        <v>27</v>
      </c>
      <c r="B447" s="9" t="s">
        <v>28</v>
      </c>
      <c r="C447" s="10">
        <v>264.86500000000001</v>
      </c>
      <c r="D447" s="10">
        <v>264.86500000000001</v>
      </c>
      <c r="E447" s="10">
        <v>35</v>
      </c>
      <c r="F447" s="10">
        <v>0</v>
      </c>
      <c r="G447" s="10">
        <v>0</v>
      </c>
      <c r="H447" s="10">
        <v>0</v>
      </c>
      <c r="I447" s="10">
        <v>0</v>
      </c>
      <c r="J447" s="10">
        <v>14.539200000000001</v>
      </c>
      <c r="K447" s="10">
        <f t="shared" si="36"/>
        <v>35</v>
      </c>
      <c r="L447" s="10">
        <f t="shared" si="37"/>
        <v>264.86500000000001</v>
      </c>
      <c r="M447" s="10">
        <f t="shared" si="38"/>
        <v>0</v>
      </c>
      <c r="N447" s="10">
        <f t="shared" si="39"/>
        <v>264.86500000000001</v>
      </c>
      <c r="O447" s="10">
        <f t="shared" si="40"/>
        <v>35</v>
      </c>
      <c r="P447" s="10">
        <f t="shared" si="41"/>
        <v>0</v>
      </c>
    </row>
    <row r="448" spans="1:16">
      <c r="A448" s="8" t="s">
        <v>29</v>
      </c>
      <c r="B448" s="9" t="s">
        <v>30</v>
      </c>
      <c r="C448" s="10">
        <v>790.17200000000003</v>
      </c>
      <c r="D448" s="10">
        <v>790.17200000000003</v>
      </c>
      <c r="E448" s="10">
        <v>115</v>
      </c>
      <c r="F448" s="10">
        <v>0</v>
      </c>
      <c r="G448" s="10">
        <v>0</v>
      </c>
      <c r="H448" s="10">
        <v>2.4</v>
      </c>
      <c r="I448" s="10">
        <v>0</v>
      </c>
      <c r="J448" s="10">
        <v>33.619999999999997</v>
      </c>
      <c r="K448" s="10">
        <f t="shared" si="36"/>
        <v>115</v>
      </c>
      <c r="L448" s="10">
        <f t="shared" si="37"/>
        <v>790.17200000000003</v>
      </c>
      <c r="M448" s="10">
        <f t="shared" si="38"/>
        <v>0</v>
      </c>
      <c r="N448" s="10">
        <f t="shared" si="39"/>
        <v>787.77200000000005</v>
      </c>
      <c r="O448" s="10">
        <f t="shared" si="40"/>
        <v>112.6</v>
      </c>
      <c r="P448" s="10">
        <f t="shared" si="41"/>
        <v>2.0869565217391304</v>
      </c>
    </row>
    <row r="449" spans="1:16">
      <c r="A449" s="8" t="s">
        <v>31</v>
      </c>
      <c r="B449" s="9" t="s">
        <v>32</v>
      </c>
      <c r="C449" s="10">
        <v>208.35599999999999</v>
      </c>
      <c r="D449" s="10">
        <v>208.35599999999999</v>
      </c>
      <c r="E449" s="10">
        <v>15</v>
      </c>
      <c r="F449" s="10">
        <v>0</v>
      </c>
      <c r="G449" s="10">
        <v>0</v>
      </c>
      <c r="H449" s="10">
        <v>0</v>
      </c>
      <c r="I449" s="10">
        <v>0</v>
      </c>
      <c r="J449" s="10">
        <v>5.1280799999999997</v>
      </c>
      <c r="K449" s="10">
        <f t="shared" si="36"/>
        <v>15</v>
      </c>
      <c r="L449" s="10">
        <f t="shared" si="37"/>
        <v>208.35599999999999</v>
      </c>
      <c r="M449" s="10">
        <f t="shared" si="38"/>
        <v>0</v>
      </c>
      <c r="N449" s="10">
        <f t="shared" si="39"/>
        <v>208.35599999999999</v>
      </c>
      <c r="O449" s="10">
        <f t="shared" si="40"/>
        <v>15</v>
      </c>
      <c r="P449" s="10">
        <f t="shared" si="41"/>
        <v>0</v>
      </c>
    </row>
    <row r="450" spans="1:16">
      <c r="A450" s="8" t="s">
        <v>86</v>
      </c>
      <c r="B450" s="9" t="s">
        <v>87</v>
      </c>
      <c r="C450" s="10">
        <v>275.37400000000002</v>
      </c>
      <c r="D450" s="10">
        <v>275.37400000000002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275.37400000000002</v>
      </c>
      <c r="M450" s="10">
        <f t="shared" si="38"/>
        <v>0</v>
      </c>
      <c r="N450" s="10">
        <f t="shared" si="39"/>
        <v>275.37400000000002</v>
      </c>
      <c r="O450" s="10">
        <f t="shared" si="40"/>
        <v>0</v>
      </c>
      <c r="P450" s="10">
        <f t="shared" si="41"/>
        <v>0</v>
      </c>
    </row>
    <row r="451" spans="1:16" ht="25.5">
      <c r="A451" s="5" t="s">
        <v>235</v>
      </c>
      <c r="B451" s="6" t="s">
        <v>236</v>
      </c>
      <c r="C451" s="7">
        <v>1711.5920000000001</v>
      </c>
      <c r="D451" s="7">
        <v>2034.0920000000001</v>
      </c>
      <c r="E451" s="7">
        <v>125</v>
      </c>
      <c r="F451" s="7">
        <v>38.36</v>
      </c>
      <c r="G451" s="7">
        <v>0</v>
      </c>
      <c r="H451" s="7">
        <v>41.6</v>
      </c>
      <c r="I451" s="7">
        <v>0</v>
      </c>
      <c r="J451" s="7">
        <v>0</v>
      </c>
      <c r="K451" s="7">
        <f t="shared" si="36"/>
        <v>86.64</v>
      </c>
      <c r="L451" s="7">
        <f t="shared" si="37"/>
        <v>1995.7320000000002</v>
      </c>
      <c r="M451" s="7">
        <f t="shared" si="38"/>
        <v>30.687999999999999</v>
      </c>
      <c r="N451" s="7">
        <f t="shared" si="39"/>
        <v>1992.4920000000002</v>
      </c>
      <c r="O451" s="7">
        <f t="shared" si="40"/>
        <v>83.4</v>
      </c>
      <c r="P451" s="7">
        <f t="shared" si="41"/>
        <v>33.28</v>
      </c>
    </row>
    <row r="452" spans="1:16">
      <c r="A452" s="8" t="s">
        <v>27</v>
      </c>
      <c r="B452" s="9" t="s">
        <v>28</v>
      </c>
      <c r="C452" s="10">
        <v>532.49099999999999</v>
      </c>
      <c r="D452" s="10">
        <v>849.99099999999999</v>
      </c>
      <c r="E452" s="10">
        <v>45</v>
      </c>
      <c r="F452" s="10">
        <v>23.12</v>
      </c>
      <c r="G452" s="10">
        <v>0</v>
      </c>
      <c r="H452" s="10">
        <v>23.12</v>
      </c>
      <c r="I452" s="10">
        <v>0</v>
      </c>
      <c r="J452" s="10">
        <v>0</v>
      </c>
      <c r="K452" s="10">
        <f t="shared" si="36"/>
        <v>21.88</v>
      </c>
      <c r="L452" s="10">
        <f t="shared" si="37"/>
        <v>826.87099999999998</v>
      </c>
      <c r="M452" s="10">
        <f t="shared" si="38"/>
        <v>51.37777777777778</v>
      </c>
      <c r="N452" s="10">
        <f t="shared" si="39"/>
        <v>826.87099999999998</v>
      </c>
      <c r="O452" s="10">
        <f t="shared" si="40"/>
        <v>21.88</v>
      </c>
      <c r="P452" s="10">
        <f t="shared" si="41"/>
        <v>51.37777777777778</v>
      </c>
    </row>
    <row r="453" spans="1:16">
      <c r="A453" s="8" t="s">
        <v>29</v>
      </c>
      <c r="B453" s="9" t="s">
        <v>30</v>
      </c>
      <c r="C453" s="10">
        <v>690.86</v>
      </c>
      <c r="D453" s="10">
        <v>695.86</v>
      </c>
      <c r="E453" s="10">
        <v>60</v>
      </c>
      <c r="F453" s="10">
        <v>15.24</v>
      </c>
      <c r="G453" s="10">
        <v>0</v>
      </c>
      <c r="H453" s="10">
        <v>18.48</v>
      </c>
      <c r="I453" s="10">
        <v>0</v>
      </c>
      <c r="J453" s="10">
        <v>0</v>
      </c>
      <c r="K453" s="10">
        <f t="shared" si="36"/>
        <v>44.76</v>
      </c>
      <c r="L453" s="10">
        <f t="shared" si="37"/>
        <v>680.62</v>
      </c>
      <c r="M453" s="10">
        <f t="shared" si="38"/>
        <v>25.4</v>
      </c>
      <c r="N453" s="10">
        <f t="shared" si="39"/>
        <v>677.38</v>
      </c>
      <c r="O453" s="10">
        <f t="shared" si="40"/>
        <v>41.519999999999996</v>
      </c>
      <c r="P453" s="10">
        <f t="shared" si="41"/>
        <v>30.8</v>
      </c>
    </row>
    <row r="454" spans="1:16">
      <c r="A454" s="8" t="s">
        <v>31</v>
      </c>
      <c r="B454" s="9" t="s">
        <v>32</v>
      </c>
      <c r="C454" s="10">
        <v>244.87200000000001</v>
      </c>
      <c r="D454" s="10">
        <v>244.87200000000001</v>
      </c>
      <c r="E454" s="10">
        <v>20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20</v>
      </c>
      <c r="L454" s="10">
        <f t="shared" ref="L454:L517" si="43">D454-F454</f>
        <v>244.87200000000001</v>
      </c>
      <c r="M454" s="10">
        <f t="shared" ref="M454:M517" si="44">IF(E454=0,0,(F454/E454)*100)</f>
        <v>0</v>
      </c>
      <c r="N454" s="10">
        <f t="shared" ref="N454:N517" si="45">D454-H454</f>
        <v>244.87200000000001</v>
      </c>
      <c r="O454" s="10">
        <f t="shared" ref="O454:O517" si="46">E454-H454</f>
        <v>20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243.369</v>
      </c>
      <c r="D455" s="10">
        <v>243.369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243.369</v>
      </c>
      <c r="M455" s="10">
        <f t="shared" si="44"/>
        <v>0</v>
      </c>
      <c r="N455" s="10">
        <f t="shared" si="45"/>
        <v>243.369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237</v>
      </c>
      <c r="B456" s="6" t="s">
        <v>238</v>
      </c>
      <c r="C456" s="7">
        <v>252.82491999999999</v>
      </c>
      <c r="D456" s="7">
        <v>252.82491999999999</v>
      </c>
      <c r="E456" s="7">
        <v>21.725999999999999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21.725999999999999</v>
      </c>
      <c r="L456" s="7">
        <f t="shared" si="43"/>
        <v>252.82491999999999</v>
      </c>
      <c r="M456" s="7">
        <f t="shared" si="44"/>
        <v>0</v>
      </c>
      <c r="N456" s="7">
        <f t="shared" si="45"/>
        <v>252.82491999999999</v>
      </c>
      <c r="O456" s="7">
        <f t="shared" si="46"/>
        <v>21.725999999999999</v>
      </c>
      <c r="P456" s="7">
        <f t="shared" si="47"/>
        <v>0</v>
      </c>
    </row>
    <row r="457" spans="1:16">
      <c r="A457" s="8" t="s">
        <v>27</v>
      </c>
      <c r="B457" s="9" t="s">
        <v>28</v>
      </c>
      <c r="C457" s="10">
        <v>105.82592</v>
      </c>
      <c r="D457" s="10">
        <v>105.82592</v>
      </c>
      <c r="E457" s="10">
        <v>7.726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7.726</v>
      </c>
      <c r="L457" s="10">
        <f t="shared" si="43"/>
        <v>105.82592</v>
      </c>
      <c r="M457" s="10">
        <f t="shared" si="44"/>
        <v>0</v>
      </c>
      <c r="N457" s="10">
        <f t="shared" si="45"/>
        <v>105.82592</v>
      </c>
      <c r="O457" s="10">
        <f t="shared" si="46"/>
        <v>7.726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118.645</v>
      </c>
      <c r="D458" s="10">
        <v>118.645</v>
      </c>
      <c r="E458" s="10">
        <v>10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10</v>
      </c>
      <c r="L458" s="10">
        <f t="shared" si="43"/>
        <v>118.645</v>
      </c>
      <c r="M458" s="10">
        <f t="shared" si="44"/>
        <v>0</v>
      </c>
      <c r="N458" s="10">
        <f t="shared" si="45"/>
        <v>118.645</v>
      </c>
      <c r="O458" s="10">
        <f t="shared" si="46"/>
        <v>10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17.614000000000001</v>
      </c>
      <c r="D459" s="10">
        <v>17.614000000000001</v>
      </c>
      <c r="E459" s="10">
        <v>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</v>
      </c>
      <c r="L459" s="10">
        <f t="shared" si="43"/>
        <v>17.614000000000001</v>
      </c>
      <c r="M459" s="10">
        <f t="shared" si="44"/>
        <v>0</v>
      </c>
      <c r="N459" s="10">
        <f t="shared" si="45"/>
        <v>17.614000000000001</v>
      </c>
      <c r="O459" s="10">
        <f t="shared" si="46"/>
        <v>4</v>
      </c>
      <c r="P459" s="10">
        <f t="shared" si="47"/>
        <v>0</v>
      </c>
    </row>
    <row r="460" spans="1:16">
      <c r="A460" s="8" t="s">
        <v>86</v>
      </c>
      <c r="B460" s="9" t="s">
        <v>87</v>
      </c>
      <c r="C460" s="10">
        <v>10.74</v>
      </c>
      <c r="D460" s="10">
        <v>10.74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10.74</v>
      </c>
      <c r="M460" s="10">
        <f t="shared" si="44"/>
        <v>0</v>
      </c>
      <c r="N460" s="10">
        <f t="shared" si="45"/>
        <v>10.74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239</v>
      </c>
      <c r="B461" s="6" t="s">
        <v>105</v>
      </c>
      <c r="C461" s="7">
        <v>8677.9224799999993</v>
      </c>
      <c r="D461" s="7">
        <v>8677.9224799999993</v>
      </c>
      <c r="E461" s="7">
        <v>682.79300000000001</v>
      </c>
      <c r="F461" s="7">
        <v>456.35301000000004</v>
      </c>
      <c r="G461" s="7">
        <v>0</v>
      </c>
      <c r="H461" s="7">
        <v>457.50104999999996</v>
      </c>
      <c r="I461" s="7">
        <v>0</v>
      </c>
      <c r="J461" s="7">
        <v>0</v>
      </c>
      <c r="K461" s="7">
        <f t="shared" si="42"/>
        <v>226.43998999999997</v>
      </c>
      <c r="L461" s="7">
        <f t="shared" si="43"/>
        <v>8221.5694699999985</v>
      </c>
      <c r="M461" s="7">
        <f t="shared" si="44"/>
        <v>66.836216832920087</v>
      </c>
      <c r="N461" s="7">
        <f t="shared" si="45"/>
        <v>8220.4214299999985</v>
      </c>
      <c r="O461" s="7">
        <f t="shared" si="46"/>
        <v>225.29195000000004</v>
      </c>
      <c r="P461" s="7">
        <f t="shared" si="47"/>
        <v>67.00435563926402</v>
      </c>
    </row>
    <row r="462" spans="1:16">
      <c r="A462" s="8" t="s">
        <v>23</v>
      </c>
      <c r="B462" s="9" t="s">
        <v>24</v>
      </c>
      <c r="C462" s="10">
        <v>5283.7444699999996</v>
      </c>
      <c r="D462" s="10">
        <v>5283.7444699999996</v>
      </c>
      <c r="E462" s="10">
        <v>396.43</v>
      </c>
      <c r="F462" s="10">
        <v>267.34474</v>
      </c>
      <c r="G462" s="10">
        <v>0</v>
      </c>
      <c r="H462" s="10">
        <v>267.34474</v>
      </c>
      <c r="I462" s="10">
        <v>0</v>
      </c>
      <c r="J462" s="10">
        <v>0</v>
      </c>
      <c r="K462" s="10">
        <f t="shared" si="42"/>
        <v>129.08526000000001</v>
      </c>
      <c r="L462" s="10">
        <f t="shared" si="43"/>
        <v>5016.3997299999992</v>
      </c>
      <c r="M462" s="10">
        <f t="shared" si="44"/>
        <v>67.438069772721548</v>
      </c>
      <c r="N462" s="10">
        <f t="shared" si="45"/>
        <v>5016.3997299999992</v>
      </c>
      <c r="O462" s="10">
        <f t="shared" si="46"/>
        <v>129.08526000000001</v>
      </c>
      <c r="P462" s="10">
        <f t="shared" si="47"/>
        <v>67.438069772721548</v>
      </c>
    </row>
    <row r="463" spans="1:16">
      <c r="A463" s="8" t="s">
        <v>25</v>
      </c>
      <c r="B463" s="9" t="s">
        <v>26</v>
      </c>
      <c r="C463" s="10">
        <v>1161.9983100000002</v>
      </c>
      <c r="D463" s="10">
        <v>1161.9983100000002</v>
      </c>
      <c r="E463" s="10">
        <v>87.213000000000008</v>
      </c>
      <c r="F463" s="10">
        <v>55.76885</v>
      </c>
      <c r="G463" s="10">
        <v>0</v>
      </c>
      <c r="H463" s="10">
        <v>55.76885</v>
      </c>
      <c r="I463" s="10">
        <v>0</v>
      </c>
      <c r="J463" s="10">
        <v>0</v>
      </c>
      <c r="K463" s="10">
        <f t="shared" si="42"/>
        <v>31.444150000000008</v>
      </c>
      <c r="L463" s="10">
        <f t="shared" si="43"/>
        <v>1106.2294600000002</v>
      </c>
      <c r="M463" s="10">
        <f t="shared" si="44"/>
        <v>63.945570041163577</v>
      </c>
      <c r="N463" s="10">
        <f t="shared" si="45"/>
        <v>1106.2294600000002</v>
      </c>
      <c r="O463" s="10">
        <f t="shared" si="46"/>
        <v>31.444150000000008</v>
      </c>
      <c r="P463" s="10">
        <f t="shared" si="47"/>
        <v>63.945570041163577</v>
      </c>
    </row>
    <row r="464" spans="1:16">
      <c r="A464" s="8" t="s">
        <v>27</v>
      </c>
      <c r="B464" s="9" t="s">
        <v>28</v>
      </c>
      <c r="C464" s="10">
        <v>936.71944999999994</v>
      </c>
      <c r="D464" s="10">
        <v>936.71944999999994</v>
      </c>
      <c r="E464" s="10">
        <v>85</v>
      </c>
      <c r="F464" s="10">
        <v>58.054000000000002</v>
      </c>
      <c r="G464" s="10">
        <v>0</v>
      </c>
      <c r="H464" s="10">
        <v>58.054000000000002</v>
      </c>
      <c r="I464" s="10">
        <v>0</v>
      </c>
      <c r="J464" s="10">
        <v>0</v>
      </c>
      <c r="K464" s="10">
        <f t="shared" si="42"/>
        <v>26.945999999999998</v>
      </c>
      <c r="L464" s="10">
        <f t="shared" si="43"/>
        <v>878.66544999999996</v>
      </c>
      <c r="M464" s="10">
        <f t="shared" si="44"/>
        <v>68.298823529411763</v>
      </c>
      <c r="N464" s="10">
        <f t="shared" si="45"/>
        <v>878.66544999999996</v>
      </c>
      <c r="O464" s="10">
        <f t="shared" si="46"/>
        <v>26.945999999999998</v>
      </c>
      <c r="P464" s="10">
        <f t="shared" si="47"/>
        <v>68.298823529411763</v>
      </c>
    </row>
    <row r="465" spans="1:16">
      <c r="A465" s="8" t="s">
        <v>78</v>
      </c>
      <c r="B465" s="9" t="s">
        <v>79</v>
      </c>
      <c r="C465" s="10">
        <v>60</v>
      </c>
      <c r="D465" s="10">
        <v>60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60</v>
      </c>
      <c r="M465" s="10">
        <f t="shared" si="44"/>
        <v>0</v>
      </c>
      <c r="N465" s="10">
        <f t="shared" si="45"/>
        <v>60</v>
      </c>
      <c r="O465" s="10">
        <f t="shared" si="46"/>
        <v>0</v>
      </c>
      <c r="P465" s="10">
        <f t="shared" si="47"/>
        <v>0</v>
      </c>
    </row>
    <row r="466" spans="1:16">
      <c r="A466" s="8" t="s">
        <v>29</v>
      </c>
      <c r="B466" s="9" t="s">
        <v>30</v>
      </c>
      <c r="C466" s="10">
        <v>824.91025000000002</v>
      </c>
      <c r="D466" s="10">
        <v>824.91025000000002</v>
      </c>
      <c r="E466" s="10">
        <v>87</v>
      </c>
      <c r="F466" s="10">
        <v>60.594670000000001</v>
      </c>
      <c r="G466" s="10">
        <v>0</v>
      </c>
      <c r="H466" s="10">
        <v>61.742710000000002</v>
      </c>
      <c r="I466" s="10">
        <v>0</v>
      </c>
      <c r="J466" s="10">
        <v>0</v>
      </c>
      <c r="K466" s="10">
        <f t="shared" si="42"/>
        <v>26.405329999999999</v>
      </c>
      <c r="L466" s="10">
        <f t="shared" si="43"/>
        <v>764.31558000000007</v>
      </c>
      <c r="M466" s="10">
        <f t="shared" si="44"/>
        <v>69.649045977011497</v>
      </c>
      <c r="N466" s="10">
        <f t="shared" si="45"/>
        <v>763.16754000000003</v>
      </c>
      <c r="O466" s="10">
        <f t="shared" si="46"/>
        <v>25.257289999999998</v>
      </c>
      <c r="P466" s="10">
        <f t="shared" si="47"/>
        <v>70.968632183908056</v>
      </c>
    </row>
    <row r="467" spans="1:16">
      <c r="A467" s="8" t="s">
        <v>31</v>
      </c>
      <c r="B467" s="9" t="s">
        <v>32</v>
      </c>
      <c r="C467" s="10">
        <v>206.4</v>
      </c>
      <c r="D467" s="10">
        <v>206.4</v>
      </c>
      <c r="E467" s="10">
        <v>21</v>
      </c>
      <c r="F467" s="10">
        <v>5.25</v>
      </c>
      <c r="G467" s="10">
        <v>0</v>
      </c>
      <c r="H467" s="10">
        <v>5.25</v>
      </c>
      <c r="I467" s="10">
        <v>0</v>
      </c>
      <c r="J467" s="10">
        <v>0</v>
      </c>
      <c r="K467" s="10">
        <f t="shared" si="42"/>
        <v>15.75</v>
      </c>
      <c r="L467" s="10">
        <f t="shared" si="43"/>
        <v>201.15</v>
      </c>
      <c r="M467" s="10">
        <f t="shared" si="44"/>
        <v>25</v>
      </c>
      <c r="N467" s="10">
        <f t="shared" si="45"/>
        <v>201.15</v>
      </c>
      <c r="O467" s="10">
        <f t="shared" si="46"/>
        <v>15.75</v>
      </c>
      <c r="P467" s="10">
        <f t="shared" si="47"/>
        <v>25</v>
      </c>
    </row>
    <row r="468" spans="1:16">
      <c r="A468" s="8" t="s">
        <v>35</v>
      </c>
      <c r="B468" s="9" t="s">
        <v>36</v>
      </c>
      <c r="C468" s="10">
        <v>6.05</v>
      </c>
      <c r="D468" s="10">
        <v>6.05</v>
      </c>
      <c r="E468" s="10">
        <v>0.55000000000000004</v>
      </c>
      <c r="F468" s="10">
        <v>0.58399000000000001</v>
      </c>
      <c r="G468" s="10">
        <v>0</v>
      </c>
      <c r="H468" s="10">
        <v>0.58399000000000001</v>
      </c>
      <c r="I468" s="10">
        <v>0</v>
      </c>
      <c r="J468" s="10">
        <v>0</v>
      </c>
      <c r="K468" s="10">
        <f t="shared" si="42"/>
        <v>-3.3989999999999965E-2</v>
      </c>
      <c r="L468" s="10">
        <f t="shared" si="43"/>
        <v>5.4660099999999998</v>
      </c>
      <c r="M468" s="10">
        <f t="shared" si="44"/>
        <v>106.17999999999998</v>
      </c>
      <c r="N468" s="10">
        <f t="shared" si="45"/>
        <v>5.4660099999999998</v>
      </c>
      <c r="O468" s="10">
        <f t="shared" si="46"/>
        <v>-3.3989999999999965E-2</v>
      </c>
      <c r="P468" s="10">
        <f t="shared" si="47"/>
        <v>106.17999999999998</v>
      </c>
    </row>
    <row r="469" spans="1:16">
      <c r="A469" s="8" t="s">
        <v>37</v>
      </c>
      <c r="B469" s="9" t="s">
        <v>38</v>
      </c>
      <c r="C469" s="10">
        <v>60</v>
      </c>
      <c r="D469" s="10">
        <v>60</v>
      </c>
      <c r="E469" s="10">
        <v>4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4</v>
      </c>
      <c r="L469" s="10">
        <f t="shared" si="43"/>
        <v>60</v>
      </c>
      <c r="M469" s="10">
        <f t="shared" si="44"/>
        <v>0</v>
      </c>
      <c r="N469" s="10">
        <f t="shared" si="45"/>
        <v>60</v>
      </c>
      <c r="O469" s="10">
        <f t="shared" si="46"/>
        <v>4</v>
      </c>
      <c r="P469" s="10">
        <f t="shared" si="47"/>
        <v>0</v>
      </c>
    </row>
    <row r="470" spans="1:16">
      <c r="A470" s="8" t="s">
        <v>39</v>
      </c>
      <c r="B470" s="9" t="s">
        <v>40</v>
      </c>
      <c r="C470" s="10">
        <v>138.1</v>
      </c>
      <c r="D470" s="10">
        <v>138.1</v>
      </c>
      <c r="E470" s="10">
        <v>1.6</v>
      </c>
      <c r="F470" s="10">
        <v>8.7567599999999999</v>
      </c>
      <c r="G470" s="10">
        <v>0</v>
      </c>
      <c r="H470" s="10">
        <v>8.7567599999999999</v>
      </c>
      <c r="I470" s="10">
        <v>0</v>
      </c>
      <c r="J470" s="10">
        <v>0</v>
      </c>
      <c r="K470" s="10">
        <f t="shared" si="42"/>
        <v>-7.1567600000000002</v>
      </c>
      <c r="L470" s="10">
        <f t="shared" si="43"/>
        <v>129.34323999999998</v>
      </c>
      <c r="M470" s="10">
        <f t="shared" si="44"/>
        <v>547.29750000000001</v>
      </c>
      <c r="N470" s="10">
        <f t="shared" si="45"/>
        <v>129.34323999999998</v>
      </c>
      <c r="O470" s="10">
        <f t="shared" si="46"/>
        <v>-7.1567600000000002</v>
      </c>
      <c r="P470" s="10">
        <f t="shared" si="47"/>
        <v>547.29750000000001</v>
      </c>
    </row>
    <row r="471" spans="1:16" ht="38.25">
      <c r="A471" s="5" t="s">
        <v>240</v>
      </c>
      <c r="B471" s="6" t="s">
        <v>241</v>
      </c>
      <c r="C471" s="7">
        <v>1848.87796</v>
      </c>
      <c r="D471" s="7">
        <v>1858.87796</v>
      </c>
      <c r="E471" s="7">
        <v>144</v>
      </c>
      <c r="F471" s="7">
        <v>62.29</v>
      </c>
      <c r="G471" s="7">
        <v>0</v>
      </c>
      <c r="H471" s="7">
        <v>63.79</v>
      </c>
      <c r="I471" s="7">
        <v>0</v>
      </c>
      <c r="J471" s="7">
        <v>0</v>
      </c>
      <c r="K471" s="7">
        <f t="shared" si="42"/>
        <v>81.710000000000008</v>
      </c>
      <c r="L471" s="7">
        <f t="shared" si="43"/>
        <v>1796.5879600000001</v>
      </c>
      <c r="M471" s="7">
        <f t="shared" si="44"/>
        <v>43.256944444444443</v>
      </c>
      <c r="N471" s="7">
        <f t="shared" si="45"/>
        <v>1795.0879600000001</v>
      </c>
      <c r="O471" s="7">
        <f t="shared" si="46"/>
        <v>80.210000000000008</v>
      </c>
      <c r="P471" s="7">
        <f t="shared" si="47"/>
        <v>44.298611111111107</v>
      </c>
    </row>
    <row r="472" spans="1:16">
      <c r="A472" s="8" t="s">
        <v>27</v>
      </c>
      <c r="B472" s="9" t="s">
        <v>28</v>
      </c>
      <c r="C472" s="10">
        <v>1222.43796</v>
      </c>
      <c r="D472" s="10">
        <v>1232.43796</v>
      </c>
      <c r="E472" s="10">
        <v>95</v>
      </c>
      <c r="F472" s="10">
        <v>51.57</v>
      </c>
      <c r="G472" s="10">
        <v>0</v>
      </c>
      <c r="H472" s="10">
        <v>51.57</v>
      </c>
      <c r="I472" s="10">
        <v>0</v>
      </c>
      <c r="J472" s="10">
        <v>0</v>
      </c>
      <c r="K472" s="10">
        <f t="shared" si="42"/>
        <v>43.43</v>
      </c>
      <c r="L472" s="10">
        <f t="shared" si="43"/>
        <v>1180.86796</v>
      </c>
      <c r="M472" s="10">
        <f t="shared" si="44"/>
        <v>54.284210526315789</v>
      </c>
      <c r="N472" s="10">
        <f t="shared" si="45"/>
        <v>1180.86796</v>
      </c>
      <c r="O472" s="10">
        <f t="shared" si="46"/>
        <v>43.43</v>
      </c>
      <c r="P472" s="10">
        <f t="shared" si="47"/>
        <v>54.284210526315789</v>
      </c>
    </row>
    <row r="473" spans="1:16">
      <c r="A473" s="8" t="s">
        <v>29</v>
      </c>
      <c r="B473" s="9" t="s">
        <v>30</v>
      </c>
      <c r="C473" s="10">
        <v>553.19299999999998</v>
      </c>
      <c r="D473" s="10">
        <v>553.19299999999998</v>
      </c>
      <c r="E473" s="10">
        <v>49</v>
      </c>
      <c r="F473" s="10">
        <v>10.72</v>
      </c>
      <c r="G473" s="10">
        <v>0</v>
      </c>
      <c r="H473" s="10">
        <v>12.22</v>
      </c>
      <c r="I473" s="10">
        <v>0</v>
      </c>
      <c r="J473" s="10">
        <v>0</v>
      </c>
      <c r="K473" s="10">
        <f t="shared" si="42"/>
        <v>38.28</v>
      </c>
      <c r="L473" s="10">
        <f t="shared" si="43"/>
        <v>542.47299999999996</v>
      </c>
      <c r="M473" s="10">
        <f t="shared" si="44"/>
        <v>21.877551020408166</v>
      </c>
      <c r="N473" s="10">
        <f t="shared" si="45"/>
        <v>540.97299999999996</v>
      </c>
      <c r="O473" s="10">
        <f t="shared" si="46"/>
        <v>36.78</v>
      </c>
      <c r="P473" s="10">
        <f t="shared" si="47"/>
        <v>24.938775510204085</v>
      </c>
    </row>
    <row r="474" spans="1:16">
      <c r="A474" s="8" t="s">
        <v>86</v>
      </c>
      <c r="B474" s="9" t="s">
        <v>87</v>
      </c>
      <c r="C474" s="10">
        <v>73.247</v>
      </c>
      <c r="D474" s="10">
        <v>73.247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73.247</v>
      </c>
      <c r="M474" s="10">
        <f t="shared" si="44"/>
        <v>0</v>
      </c>
      <c r="N474" s="10">
        <f t="shared" si="45"/>
        <v>73.247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242</v>
      </c>
      <c r="B475" s="6" t="s">
        <v>243</v>
      </c>
      <c r="C475" s="7">
        <v>2500</v>
      </c>
      <c r="D475" s="7">
        <v>2500</v>
      </c>
      <c r="E475" s="7">
        <v>357.1</v>
      </c>
      <c r="F475" s="7">
        <v>145.80753000000001</v>
      </c>
      <c r="G475" s="7">
        <v>0</v>
      </c>
      <c r="H475" s="7">
        <v>145.80753000000001</v>
      </c>
      <c r="I475" s="7">
        <v>0</v>
      </c>
      <c r="J475" s="7">
        <v>0</v>
      </c>
      <c r="K475" s="7">
        <f t="shared" si="42"/>
        <v>211.29247000000001</v>
      </c>
      <c r="L475" s="7">
        <f t="shared" si="43"/>
        <v>2354.19247</v>
      </c>
      <c r="M475" s="7">
        <f t="shared" si="44"/>
        <v>40.831008120974516</v>
      </c>
      <c r="N475" s="7">
        <f t="shared" si="45"/>
        <v>2354.19247</v>
      </c>
      <c r="O475" s="7">
        <f t="shared" si="46"/>
        <v>211.29247000000001</v>
      </c>
      <c r="P475" s="7">
        <f t="shared" si="47"/>
        <v>40.831008120974516</v>
      </c>
    </row>
    <row r="476" spans="1:16" ht="25.5">
      <c r="A476" s="8" t="s">
        <v>55</v>
      </c>
      <c r="B476" s="9" t="s">
        <v>56</v>
      </c>
      <c r="C476" s="10">
        <v>2500</v>
      </c>
      <c r="D476" s="10">
        <v>2500</v>
      </c>
      <c r="E476" s="10">
        <v>357.1</v>
      </c>
      <c r="F476" s="10">
        <v>145.80753000000001</v>
      </c>
      <c r="G476" s="10">
        <v>0</v>
      </c>
      <c r="H476" s="10">
        <v>145.80753000000001</v>
      </c>
      <c r="I476" s="10">
        <v>0</v>
      </c>
      <c r="J476" s="10">
        <v>0</v>
      </c>
      <c r="K476" s="10">
        <f t="shared" si="42"/>
        <v>211.29247000000001</v>
      </c>
      <c r="L476" s="10">
        <f t="shared" si="43"/>
        <v>2354.19247</v>
      </c>
      <c r="M476" s="10">
        <f t="shared" si="44"/>
        <v>40.831008120974516</v>
      </c>
      <c r="N476" s="10">
        <f t="shared" si="45"/>
        <v>2354.19247</v>
      </c>
      <c r="O476" s="10">
        <f t="shared" si="46"/>
        <v>211.29247000000001</v>
      </c>
      <c r="P476" s="10">
        <f t="shared" si="47"/>
        <v>40.831008120974516</v>
      </c>
    </row>
    <row r="477" spans="1:16" ht="25.5">
      <c r="A477" s="5" t="s">
        <v>244</v>
      </c>
      <c r="B477" s="6" t="s">
        <v>245</v>
      </c>
      <c r="C477" s="7">
        <v>18838.424560000007</v>
      </c>
      <c r="D477" s="7">
        <v>20950.218360000006</v>
      </c>
      <c r="E477" s="7">
        <v>4292.3078000000005</v>
      </c>
      <c r="F477" s="7">
        <v>333.14956000000006</v>
      </c>
      <c r="G477" s="7">
        <v>0</v>
      </c>
      <c r="H477" s="7">
        <v>336.74955999999997</v>
      </c>
      <c r="I477" s="7">
        <v>0</v>
      </c>
      <c r="J477" s="7">
        <v>189.07974999999999</v>
      </c>
      <c r="K477" s="7">
        <f t="shared" si="42"/>
        <v>3959.1582400000007</v>
      </c>
      <c r="L477" s="7">
        <f t="shared" si="43"/>
        <v>20617.068800000005</v>
      </c>
      <c r="M477" s="7">
        <f t="shared" si="44"/>
        <v>7.7615486941546932</v>
      </c>
      <c r="N477" s="7">
        <f t="shared" si="45"/>
        <v>20613.468800000006</v>
      </c>
      <c r="O477" s="7">
        <f t="shared" si="46"/>
        <v>3955.5582400000003</v>
      </c>
      <c r="P477" s="7">
        <f t="shared" si="47"/>
        <v>7.8454196597923369</v>
      </c>
    </row>
    <row r="478" spans="1:16" ht="38.25">
      <c r="A478" s="5" t="s">
        <v>246</v>
      </c>
      <c r="B478" s="6" t="s">
        <v>46</v>
      </c>
      <c r="C478" s="7">
        <v>4636.1790000000001</v>
      </c>
      <c r="D478" s="7">
        <v>4636.1790000000001</v>
      </c>
      <c r="E478" s="7">
        <v>326.3</v>
      </c>
      <c r="F478" s="7">
        <v>218.16540000000001</v>
      </c>
      <c r="G478" s="7">
        <v>0</v>
      </c>
      <c r="H478" s="7">
        <v>221.7654</v>
      </c>
      <c r="I478" s="7">
        <v>0</v>
      </c>
      <c r="J478" s="7">
        <v>0</v>
      </c>
      <c r="K478" s="7">
        <f t="shared" si="42"/>
        <v>108.13460000000001</v>
      </c>
      <c r="L478" s="7">
        <f t="shared" si="43"/>
        <v>4418.0136000000002</v>
      </c>
      <c r="M478" s="7">
        <f t="shared" si="44"/>
        <v>66.860373889059147</v>
      </c>
      <c r="N478" s="7">
        <f t="shared" si="45"/>
        <v>4414.4135999999999</v>
      </c>
      <c r="O478" s="7">
        <f t="shared" si="46"/>
        <v>104.53460000000001</v>
      </c>
      <c r="P478" s="7">
        <f t="shared" si="47"/>
        <v>67.963653079987736</v>
      </c>
    </row>
    <row r="479" spans="1:16">
      <c r="A479" s="8" t="s">
        <v>23</v>
      </c>
      <c r="B479" s="9" t="s">
        <v>24</v>
      </c>
      <c r="C479" s="10">
        <v>3663.33</v>
      </c>
      <c r="D479" s="10">
        <v>3663.33</v>
      </c>
      <c r="E479" s="10">
        <v>255.4</v>
      </c>
      <c r="F479" s="10">
        <v>175.11072000000001</v>
      </c>
      <c r="G479" s="10">
        <v>0</v>
      </c>
      <c r="H479" s="10">
        <v>178.71072000000001</v>
      </c>
      <c r="I479" s="10">
        <v>0</v>
      </c>
      <c r="J479" s="10">
        <v>0</v>
      </c>
      <c r="K479" s="10">
        <f t="shared" si="42"/>
        <v>80.289279999999991</v>
      </c>
      <c r="L479" s="10">
        <f t="shared" si="43"/>
        <v>3488.2192799999998</v>
      </c>
      <c r="M479" s="10">
        <f t="shared" si="44"/>
        <v>68.563320281910734</v>
      </c>
      <c r="N479" s="10">
        <f t="shared" si="45"/>
        <v>3484.6192799999999</v>
      </c>
      <c r="O479" s="10">
        <f t="shared" si="46"/>
        <v>76.689279999999997</v>
      </c>
      <c r="P479" s="10">
        <f t="shared" si="47"/>
        <v>69.972873923257637</v>
      </c>
    </row>
    <row r="480" spans="1:16">
      <c r="A480" s="8" t="s">
        <v>25</v>
      </c>
      <c r="B480" s="9" t="s">
        <v>26</v>
      </c>
      <c r="C480" s="10">
        <v>742.22199999999998</v>
      </c>
      <c r="D480" s="10">
        <v>742.22199999999998</v>
      </c>
      <c r="E480" s="10">
        <v>70.900000000000006</v>
      </c>
      <c r="F480" s="10">
        <v>38.330680000000001</v>
      </c>
      <c r="G480" s="10">
        <v>0</v>
      </c>
      <c r="H480" s="10">
        <v>38.330680000000001</v>
      </c>
      <c r="I480" s="10">
        <v>0</v>
      </c>
      <c r="J480" s="10">
        <v>0</v>
      </c>
      <c r="K480" s="10">
        <f t="shared" si="42"/>
        <v>32.569320000000005</v>
      </c>
      <c r="L480" s="10">
        <f t="shared" si="43"/>
        <v>703.89131999999995</v>
      </c>
      <c r="M480" s="10">
        <f t="shared" si="44"/>
        <v>54.063018335684056</v>
      </c>
      <c r="N480" s="10">
        <f t="shared" si="45"/>
        <v>703.89131999999995</v>
      </c>
      <c r="O480" s="10">
        <f t="shared" si="46"/>
        <v>32.569320000000005</v>
      </c>
      <c r="P480" s="10">
        <f t="shared" si="47"/>
        <v>54.063018335684056</v>
      </c>
    </row>
    <row r="481" spans="1:16">
      <c r="A481" s="8" t="s">
        <v>27</v>
      </c>
      <c r="B481" s="9" t="s">
        <v>28</v>
      </c>
      <c r="C481" s="10">
        <v>134.28</v>
      </c>
      <c r="D481" s="10">
        <v>134.28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134.28</v>
      </c>
      <c r="M481" s="10">
        <f t="shared" si="44"/>
        <v>0</v>
      </c>
      <c r="N481" s="10">
        <f t="shared" si="45"/>
        <v>134.28</v>
      </c>
      <c r="O481" s="10">
        <f t="shared" si="46"/>
        <v>0</v>
      </c>
      <c r="P481" s="10">
        <f t="shared" si="47"/>
        <v>0</v>
      </c>
    </row>
    <row r="482" spans="1:16">
      <c r="A482" s="8" t="s">
        <v>29</v>
      </c>
      <c r="B482" s="9" t="s">
        <v>30</v>
      </c>
      <c r="C482" s="10">
        <v>80.600000000000009</v>
      </c>
      <c r="D482" s="10">
        <v>80.600000000000009</v>
      </c>
      <c r="E482" s="10">
        <v>0</v>
      </c>
      <c r="F482" s="10">
        <v>4.7240000000000002</v>
      </c>
      <c r="G482" s="10">
        <v>0</v>
      </c>
      <c r="H482" s="10">
        <v>4.7240000000000002</v>
      </c>
      <c r="I482" s="10">
        <v>0</v>
      </c>
      <c r="J482" s="10">
        <v>0</v>
      </c>
      <c r="K482" s="10">
        <f t="shared" si="42"/>
        <v>-4.7240000000000002</v>
      </c>
      <c r="L482" s="10">
        <f t="shared" si="43"/>
        <v>75.876000000000005</v>
      </c>
      <c r="M482" s="10">
        <f t="shared" si="44"/>
        <v>0</v>
      </c>
      <c r="N482" s="10">
        <f t="shared" si="45"/>
        <v>75.876000000000005</v>
      </c>
      <c r="O482" s="10">
        <f t="shared" si="46"/>
        <v>-4.7240000000000002</v>
      </c>
      <c r="P482" s="10">
        <f t="shared" si="47"/>
        <v>0</v>
      </c>
    </row>
    <row r="483" spans="1:16">
      <c r="A483" s="8" t="s">
        <v>31</v>
      </c>
      <c r="B483" s="9" t="s">
        <v>32</v>
      </c>
      <c r="C483" s="10">
        <v>12.170999999999999</v>
      </c>
      <c r="D483" s="10">
        <v>12.170999999999999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12.170999999999999</v>
      </c>
      <c r="M483" s="10">
        <f t="shared" si="44"/>
        <v>0</v>
      </c>
      <c r="N483" s="10">
        <f t="shared" si="45"/>
        <v>12.170999999999999</v>
      </c>
      <c r="O483" s="10">
        <f t="shared" si="46"/>
        <v>0</v>
      </c>
      <c r="P483" s="10">
        <f t="shared" si="47"/>
        <v>0</v>
      </c>
    </row>
    <row r="484" spans="1:16" ht="25.5">
      <c r="A484" s="8" t="s">
        <v>41</v>
      </c>
      <c r="B484" s="9" t="s">
        <v>42</v>
      </c>
      <c r="C484" s="10">
        <v>3.5760000000000001</v>
      </c>
      <c r="D484" s="10">
        <v>3.5760000000000001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3.5760000000000001</v>
      </c>
      <c r="M484" s="10">
        <f t="shared" si="44"/>
        <v>0</v>
      </c>
      <c r="N484" s="10">
        <f t="shared" si="45"/>
        <v>3.5760000000000001</v>
      </c>
      <c r="O484" s="10">
        <f t="shared" si="46"/>
        <v>0</v>
      </c>
      <c r="P484" s="10">
        <f t="shared" si="47"/>
        <v>0</v>
      </c>
    </row>
    <row r="485" spans="1:16">
      <c r="A485" s="5" t="s">
        <v>247</v>
      </c>
      <c r="B485" s="6" t="s">
        <v>248</v>
      </c>
      <c r="C485" s="7">
        <v>0</v>
      </c>
      <c r="D485" s="7">
        <v>211.69379999999998</v>
      </c>
      <c r="E485" s="7">
        <v>86.43780000000001</v>
      </c>
      <c r="F485" s="7">
        <v>24.5</v>
      </c>
      <c r="G485" s="7">
        <v>0</v>
      </c>
      <c r="H485" s="7">
        <v>24.5</v>
      </c>
      <c r="I485" s="7">
        <v>0</v>
      </c>
      <c r="J485" s="7">
        <v>0</v>
      </c>
      <c r="K485" s="7">
        <f t="shared" si="42"/>
        <v>61.93780000000001</v>
      </c>
      <c r="L485" s="7">
        <f t="shared" si="43"/>
        <v>187.19379999999998</v>
      </c>
      <c r="M485" s="7">
        <f t="shared" si="44"/>
        <v>28.344080946067574</v>
      </c>
      <c r="N485" s="7">
        <f t="shared" si="45"/>
        <v>187.19379999999998</v>
      </c>
      <c r="O485" s="7">
        <f t="shared" si="46"/>
        <v>61.93780000000001</v>
      </c>
      <c r="P485" s="7">
        <f t="shared" si="47"/>
        <v>28.344080946067574</v>
      </c>
    </row>
    <row r="486" spans="1:16" ht="25.5">
      <c r="A486" s="8" t="s">
        <v>55</v>
      </c>
      <c r="B486" s="9" t="s">
        <v>56</v>
      </c>
      <c r="C486" s="10">
        <v>0</v>
      </c>
      <c r="D486" s="10">
        <v>211.69379999999998</v>
      </c>
      <c r="E486" s="10">
        <v>86.43780000000001</v>
      </c>
      <c r="F486" s="10">
        <v>24.5</v>
      </c>
      <c r="G486" s="10">
        <v>0</v>
      </c>
      <c r="H486" s="10">
        <v>24.5</v>
      </c>
      <c r="I486" s="10">
        <v>0</v>
      </c>
      <c r="J486" s="10">
        <v>0</v>
      </c>
      <c r="K486" s="10">
        <f t="shared" si="42"/>
        <v>61.93780000000001</v>
      </c>
      <c r="L486" s="10">
        <f t="shared" si="43"/>
        <v>187.19379999999998</v>
      </c>
      <c r="M486" s="10">
        <f t="shared" si="44"/>
        <v>28.344080946067574</v>
      </c>
      <c r="N486" s="10">
        <f t="shared" si="45"/>
        <v>187.19379999999998</v>
      </c>
      <c r="O486" s="10">
        <f t="shared" si="46"/>
        <v>61.93780000000001</v>
      </c>
      <c r="P486" s="10">
        <f t="shared" si="47"/>
        <v>28.344080946067574</v>
      </c>
    </row>
    <row r="487" spans="1:16">
      <c r="A487" s="5" t="s">
        <v>249</v>
      </c>
      <c r="B487" s="6" t="s">
        <v>250</v>
      </c>
      <c r="C487" s="7">
        <v>0</v>
      </c>
      <c r="D487" s="7">
        <v>300</v>
      </c>
      <c r="E487" s="7">
        <v>300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300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300</v>
      </c>
      <c r="P487" s="7">
        <f t="shared" si="47"/>
        <v>0</v>
      </c>
    </row>
    <row r="488" spans="1:16" ht="25.5">
      <c r="A488" s="8" t="s">
        <v>55</v>
      </c>
      <c r="B488" s="9" t="s">
        <v>56</v>
      </c>
      <c r="C488" s="10">
        <v>0</v>
      </c>
      <c r="D488" s="10">
        <v>300</v>
      </c>
      <c r="E488" s="10">
        <v>300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300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300</v>
      </c>
      <c r="P488" s="10">
        <f t="shared" si="47"/>
        <v>0</v>
      </c>
    </row>
    <row r="489" spans="1:16">
      <c r="A489" s="5" t="s">
        <v>251</v>
      </c>
      <c r="B489" s="6" t="s">
        <v>252</v>
      </c>
      <c r="C489" s="7">
        <v>674</v>
      </c>
      <c r="D489" s="7">
        <v>685.1</v>
      </c>
      <c r="E489" s="7">
        <v>100</v>
      </c>
      <c r="F489" s="7">
        <v>0</v>
      </c>
      <c r="G489" s="7">
        <v>0</v>
      </c>
      <c r="H489" s="7">
        <v>0</v>
      </c>
      <c r="I489" s="7">
        <v>0</v>
      </c>
      <c r="J489" s="7">
        <v>3.5</v>
      </c>
      <c r="K489" s="7">
        <f t="shared" si="42"/>
        <v>100</v>
      </c>
      <c r="L489" s="7">
        <f t="shared" si="43"/>
        <v>685.1</v>
      </c>
      <c r="M489" s="7">
        <f t="shared" si="44"/>
        <v>0</v>
      </c>
      <c r="N489" s="7">
        <f t="shared" si="45"/>
        <v>685.1</v>
      </c>
      <c r="O489" s="7">
        <f t="shared" si="46"/>
        <v>100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674</v>
      </c>
      <c r="D490" s="10">
        <v>685.1</v>
      </c>
      <c r="E490" s="10">
        <v>100</v>
      </c>
      <c r="F490" s="10">
        <v>0</v>
      </c>
      <c r="G490" s="10">
        <v>0</v>
      </c>
      <c r="H490" s="10">
        <v>0</v>
      </c>
      <c r="I490" s="10">
        <v>0</v>
      </c>
      <c r="J490" s="10">
        <v>3.5</v>
      </c>
      <c r="K490" s="10">
        <f t="shared" si="42"/>
        <v>100</v>
      </c>
      <c r="L490" s="10">
        <f t="shared" si="43"/>
        <v>685.1</v>
      </c>
      <c r="M490" s="10">
        <f t="shared" si="44"/>
        <v>0</v>
      </c>
      <c r="N490" s="10">
        <f t="shared" si="45"/>
        <v>685.1</v>
      </c>
      <c r="O490" s="10">
        <f t="shared" si="46"/>
        <v>100</v>
      </c>
      <c r="P490" s="10">
        <f t="shared" si="47"/>
        <v>0</v>
      </c>
    </row>
    <row r="491" spans="1:16" ht="25.5">
      <c r="A491" s="5" t="s">
        <v>253</v>
      </c>
      <c r="B491" s="6" t="s">
        <v>254</v>
      </c>
      <c r="C491" s="7">
        <v>8259</v>
      </c>
      <c r="D491" s="7">
        <v>8259</v>
      </c>
      <c r="E491" s="7">
        <v>1500</v>
      </c>
      <c r="F491" s="7">
        <v>0</v>
      </c>
      <c r="G491" s="7">
        <v>0</v>
      </c>
      <c r="H491" s="7">
        <v>0</v>
      </c>
      <c r="I491" s="7">
        <v>0</v>
      </c>
      <c r="J491" s="7">
        <v>185.57974999999999</v>
      </c>
      <c r="K491" s="7">
        <f t="shared" si="42"/>
        <v>1500</v>
      </c>
      <c r="L491" s="7">
        <f t="shared" si="43"/>
        <v>8259</v>
      </c>
      <c r="M491" s="7">
        <f t="shared" si="44"/>
        <v>0</v>
      </c>
      <c r="N491" s="7">
        <f t="shared" si="45"/>
        <v>8259</v>
      </c>
      <c r="O491" s="7">
        <f t="shared" si="46"/>
        <v>1500</v>
      </c>
      <c r="P491" s="7">
        <f t="shared" si="47"/>
        <v>0</v>
      </c>
    </row>
    <row r="492" spans="1:16">
      <c r="A492" s="8" t="s">
        <v>27</v>
      </c>
      <c r="B492" s="9" t="s">
        <v>28</v>
      </c>
      <c r="C492" s="10">
        <v>359</v>
      </c>
      <c r="D492" s="10">
        <v>359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359</v>
      </c>
      <c r="M492" s="10">
        <f t="shared" si="44"/>
        <v>0</v>
      </c>
      <c r="N492" s="10">
        <f t="shared" si="45"/>
        <v>359</v>
      </c>
      <c r="O492" s="10">
        <f t="shared" si="46"/>
        <v>0</v>
      </c>
      <c r="P492" s="10">
        <f t="shared" si="47"/>
        <v>0</v>
      </c>
    </row>
    <row r="493" spans="1:16">
      <c r="A493" s="8" t="s">
        <v>29</v>
      </c>
      <c r="B493" s="9" t="s">
        <v>30</v>
      </c>
      <c r="C493" s="10">
        <v>240</v>
      </c>
      <c r="D493" s="10">
        <v>7900</v>
      </c>
      <c r="E493" s="10">
        <v>1500</v>
      </c>
      <c r="F493" s="10">
        <v>0</v>
      </c>
      <c r="G493" s="10">
        <v>0</v>
      </c>
      <c r="H493" s="10">
        <v>0</v>
      </c>
      <c r="I493" s="10">
        <v>0</v>
      </c>
      <c r="J493" s="10">
        <v>185.57974999999999</v>
      </c>
      <c r="K493" s="10">
        <f t="shared" si="42"/>
        <v>1500</v>
      </c>
      <c r="L493" s="10">
        <f t="shared" si="43"/>
        <v>7900</v>
      </c>
      <c r="M493" s="10">
        <f t="shared" si="44"/>
        <v>0</v>
      </c>
      <c r="N493" s="10">
        <f t="shared" si="45"/>
        <v>7900</v>
      </c>
      <c r="O493" s="10">
        <f t="shared" si="46"/>
        <v>1500</v>
      </c>
      <c r="P493" s="10">
        <f t="shared" si="47"/>
        <v>0</v>
      </c>
    </row>
    <row r="494" spans="1:16" ht="25.5">
      <c r="A494" s="8" t="s">
        <v>55</v>
      </c>
      <c r="B494" s="9" t="s">
        <v>56</v>
      </c>
      <c r="C494" s="10">
        <v>7660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0</v>
      </c>
      <c r="M494" s="10">
        <f t="shared" si="44"/>
        <v>0</v>
      </c>
      <c r="N494" s="10">
        <f t="shared" si="45"/>
        <v>0</v>
      </c>
      <c r="O494" s="10">
        <f t="shared" si="46"/>
        <v>0</v>
      </c>
      <c r="P494" s="10">
        <f t="shared" si="47"/>
        <v>0</v>
      </c>
    </row>
    <row r="495" spans="1:16">
      <c r="A495" s="5" t="s">
        <v>255</v>
      </c>
      <c r="B495" s="6" t="s">
        <v>216</v>
      </c>
      <c r="C495" s="7">
        <v>3240.11256</v>
      </c>
      <c r="D495" s="7">
        <v>3250.11256</v>
      </c>
      <c r="E495" s="7">
        <v>272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272</v>
      </c>
      <c r="L495" s="7">
        <f t="shared" si="43"/>
        <v>3250.11256</v>
      </c>
      <c r="M495" s="7">
        <f t="shared" si="44"/>
        <v>0</v>
      </c>
      <c r="N495" s="7">
        <f t="shared" si="45"/>
        <v>3250.11256</v>
      </c>
      <c r="O495" s="7">
        <f t="shared" si="46"/>
        <v>272</v>
      </c>
      <c r="P495" s="7">
        <f t="shared" si="47"/>
        <v>0</v>
      </c>
    </row>
    <row r="496" spans="1:16">
      <c r="A496" s="8" t="s">
        <v>29</v>
      </c>
      <c r="B496" s="9" t="s">
        <v>30</v>
      </c>
      <c r="C496" s="10">
        <v>0</v>
      </c>
      <c r="D496" s="10">
        <v>1074</v>
      </c>
      <c r="E496" s="10">
        <v>100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100</v>
      </c>
      <c r="L496" s="10">
        <f t="shared" si="43"/>
        <v>1074</v>
      </c>
      <c r="M496" s="10">
        <f t="shared" si="44"/>
        <v>0</v>
      </c>
      <c r="N496" s="10">
        <f t="shared" si="45"/>
        <v>1074</v>
      </c>
      <c r="O496" s="10">
        <f t="shared" si="46"/>
        <v>100</v>
      </c>
      <c r="P496" s="10">
        <f t="shared" si="47"/>
        <v>0</v>
      </c>
    </row>
    <row r="497" spans="1:16" ht="25.5">
      <c r="A497" s="8" t="s">
        <v>55</v>
      </c>
      <c r="B497" s="9" t="s">
        <v>56</v>
      </c>
      <c r="C497" s="10">
        <v>3240.11256</v>
      </c>
      <c r="D497" s="10">
        <v>2176.11256</v>
      </c>
      <c r="E497" s="10">
        <v>172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172</v>
      </c>
      <c r="L497" s="10">
        <f t="shared" si="43"/>
        <v>2176.11256</v>
      </c>
      <c r="M497" s="10">
        <f t="shared" si="44"/>
        <v>0</v>
      </c>
      <c r="N497" s="10">
        <f t="shared" si="45"/>
        <v>2176.11256</v>
      </c>
      <c r="O497" s="10">
        <f t="shared" si="46"/>
        <v>172</v>
      </c>
      <c r="P497" s="10">
        <f t="shared" si="47"/>
        <v>0</v>
      </c>
    </row>
    <row r="498" spans="1:16" ht="25.5">
      <c r="A498" s="5" t="s">
        <v>256</v>
      </c>
      <c r="B498" s="6" t="s">
        <v>126</v>
      </c>
      <c r="C498" s="7">
        <v>1219.3000000000002</v>
      </c>
      <c r="D498" s="7">
        <v>2798.3</v>
      </c>
      <c r="E498" s="7">
        <v>1633.97</v>
      </c>
      <c r="F498" s="7">
        <v>90.484160000000003</v>
      </c>
      <c r="G498" s="7">
        <v>0</v>
      </c>
      <c r="H498" s="7">
        <v>90.484160000000003</v>
      </c>
      <c r="I498" s="7">
        <v>0</v>
      </c>
      <c r="J498" s="7">
        <v>0</v>
      </c>
      <c r="K498" s="7">
        <f t="shared" si="42"/>
        <v>1543.4858400000001</v>
      </c>
      <c r="L498" s="7">
        <f t="shared" si="43"/>
        <v>2707.8158400000002</v>
      </c>
      <c r="M498" s="7">
        <f t="shared" si="44"/>
        <v>5.5376879624472908</v>
      </c>
      <c r="N498" s="7">
        <f t="shared" si="45"/>
        <v>2707.8158400000002</v>
      </c>
      <c r="O498" s="7">
        <f t="shared" si="46"/>
        <v>1543.4858400000001</v>
      </c>
      <c r="P498" s="7">
        <f t="shared" si="47"/>
        <v>5.5376879624472908</v>
      </c>
    </row>
    <row r="499" spans="1:16">
      <c r="A499" s="8" t="s">
        <v>23</v>
      </c>
      <c r="B499" s="9" t="s">
        <v>24</v>
      </c>
      <c r="C499" s="10">
        <v>454.22</v>
      </c>
      <c r="D499" s="10">
        <v>454.22</v>
      </c>
      <c r="E499" s="10">
        <v>44</v>
      </c>
      <c r="F499" s="10">
        <v>17.478819999999999</v>
      </c>
      <c r="G499" s="10">
        <v>0</v>
      </c>
      <c r="H499" s="10">
        <v>17.478819999999999</v>
      </c>
      <c r="I499" s="10">
        <v>0</v>
      </c>
      <c r="J499" s="10">
        <v>0</v>
      </c>
      <c r="K499" s="10">
        <f t="shared" si="42"/>
        <v>26.521180000000001</v>
      </c>
      <c r="L499" s="10">
        <f t="shared" si="43"/>
        <v>436.74118000000004</v>
      </c>
      <c r="M499" s="10">
        <f t="shared" si="44"/>
        <v>39.724590909090907</v>
      </c>
      <c r="N499" s="10">
        <f t="shared" si="45"/>
        <v>436.74118000000004</v>
      </c>
      <c r="O499" s="10">
        <f t="shared" si="46"/>
        <v>26.521180000000001</v>
      </c>
      <c r="P499" s="10">
        <f t="shared" si="47"/>
        <v>39.724590909090907</v>
      </c>
    </row>
    <row r="500" spans="1:16">
      <c r="A500" s="8" t="s">
        <v>25</v>
      </c>
      <c r="B500" s="9" t="s">
        <v>26</v>
      </c>
      <c r="C500" s="10">
        <v>99.93</v>
      </c>
      <c r="D500" s="10">
        <v>99.93</v>
      </c>
      <c r="E500" s="10">
        <v>9.68</v>
      </c>
      <c r="F500" s="10">
        <v>3.8453400000000002</v>
      </c>
      <c r="G500" s="10">
        <v>0</v>
      </c>
      <c r="H500" s="10">
        <v>3.8453400000000002</v>
      </c>
      <c r="I500" s="10">
        <v>0</v>
      </c>
      <c r="J500" s="10">
        <v>0</v>
      </c>
      <c r="K500" s="10">
        <f t="shared" si="42"/>
        <v>5.8346599999999995</v>
      </c>
      <c r="L500" s="10">
        <f t="shared" si="43"/>
        <v>96.084660000000014</v>
      </c>
      <c r="M500" s="10">
        <f t="shared" si="44"/>
        <v>39.724586776859503</v>
      </c>
      <c r="N500" s="10">
        <f t="shared" si="45"/>
        <v>96.084660000000014</v>
      </c>
      <c r="O500" s="10">
        <f t="shared" si="46"/>
        <v>5.8346599999999995</v>
      </c>
      <c r="P500" s="10">
        <f t="shared" si="47"/>
        <v>39.724586776859503</v>
      </c>
    </row>
    <row r="501" spans="1:16">
      <c r="A501" s="8" t="s">
        <v>27</v>
      </c>
      <c r="B501" s="9" t="s">
        <v>28</v>
      </c>
      <c r="C501" s="10">
        <v>3.077</v>
      </c>
      <c r="D501" s="10">
        <v>3.077</v>
      </c>
      <c r="E501" s="10">
        <v>0.3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0.3</v>
      </c>
      <c r="L501" s="10">
        <f t="shared" si="43"/>
        <v>3.077</v>
      </c>
      <c r="M501" s="10">
        <f t="shared" si="44"/>
        <v>0</v>
      </c>
      <c r="N501" s="10">
        <f t="shared" si="45"/>
        <v>3.077</v>
      </c>
      <c r="O501" s="10">
        <f t="shared" si="46"/>
        <v>0.3</v>
      </c>
      <c r="P501" s="10">
        <f t="shared" si="47"/>
        <v>0</v>
      </c>
    </row>
    <row r="502" spans="1:16">
      <c r="A502" s="8" t="s">
        <v>29</v>
      </c>
      <c r="B502" s="9" t="s">
        <v>30</v>
      </c>
      <c r="C502" s="10">
        <v>103.857</v>
      </c>
      <c r="D502" s="10">
        <v>103.857</v>
      </c>
      <c r="E502" s="10">
        <v>0.4</v>
      </c>
      <c r="F502" s="10">
        <v>69.16</v>
      </c>
      <c r="G502" s="10">
        <v>0</v>
      </c>
      <c r="H502" s="10">
        <v>69.16</v>
      </c>
      <c r="I502" s="10">
        <v>0</v>
      </c>
      <c r="J502" s="10">
        <v>0</v>
      </c>
      <c r="K502" s="10">
        <f t="shared" si="42"/>
        <v>-68.759999999999991</v>
      </c>
      <c r="L502" s="10">
        <f t="shared" si="43"/>
        <v>34.697000000000003</v>
      </c>
      <c r="M502" s="10">
        <f t="shared" si="44"/>
        <v>17289.999999999996</v>
      </c>
      <c r="N502" s="10">
        <f t="shared" si="45"/>
        <v>34.697000000000003</v>
      </c>
      <c r="O502" s="10">
        <f t="shared" si="46"/>
        <v>-68.759999999999991</v>
      </c>
      <c r="P502" s="10">
        <f t="shared" si="47"/>
        <v>17289.999999999996</v>
      </c>
    </row>
    <row r="503" spans="1:16">
      <c r="A503" s="8" t="s">
        <v>31</v>
      </c>
      <c r="B503" s="9" t="s">
        <v>32</v>
      </c>
      <c r="C503" s="10">
        <v>1.696</v>
      </c>
      <c r="D503" s="10">
        <v>1.696</v>
      </c>
      <c r="E503" s="10">
        <v>0.14000000000000001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0.14000000000000001</v>
      </c>
      <c r="L503" s="10">
        <f t="shared" si="43"/>
        <v>1.696</v>
      </c>
      <c r="M503" s="10">
        <f t="shared" si="44"/>
        <v>0</v>
      </c>
      <c r="N503" s="10">
        <f t="shared" si="45"/>
        <v>1.696</v>
      </c>
      <c r="O503" s="10">
        <f t="shared" si="46"/>
        <v>0.14000000000000001</v>
      </c>
      <c r="P503" s="10">
        <f t="shared" si="47"/>
        <v>0</v>
      </c>
    </row>
    <row r="504" spans="1:16">
      <c r="A504" s="8" t="s">
        <v>33</v>
      </c>
      <c r="B504" s="9" t="s">
        <v>34</v>
      </c>
      <c r="C504" s="10">
        <v>4.83</v>
      </c>
      <c r="D504" s="10">
        <v>4.83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4.83</v>
      </c>
      <c r="M504" s="10">
        <f t="shared" si="44"/>
        <v>0</v>
      </c>
      <c r="N504" s="10">
        <f t="shared" si="45"/>
        <v>4.83</v>
      </c>
      <c r="O504" s="10">
        <f t="shared" si="46"/>
        <v>0</v>
      </c>
      <c r="P504" s="10">
        <f t="shared" si="47"/>
        <v>0</v>
      </c>
    </row>
    <row r="505" spans="1:16">
      <c r="A505" s="8" t="s">
        <v>35</v>
      </c>
      <c r="B505" s="9" t="s">
        <v>36</v>
      </c>
      <c r="C505" s="10">
        <v>0.628</v>
      </c>
      <c r="D505" s="10">
        <v>0.628</v>
      </c>
      <c r="E505" s="10">
        <v>0.05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0.05</v>
      </c>
      <c r="L505" s="10">
        <f t="shared" si="43"/>
        <v>0.628</v>
      </c>
      <c r="M505" s="10">
        <f t="shared" si="44"/>
        <v>0</v>
      </c>
      <c r="N505" s="10">
        <f t="shared" si="45"/>
        <v>0.628</v>
      </c>
      <c r="O505" s="10">
        <f t="shared" si="46"/>
        <v>0.05</v>
      </c>
      <c r="P505" s="10">
        <f t="shared" si="47"/>
        <v>0</v>
      </c>
    </row>
    <row r="506" spans="1:16">
      <c r="A506" s="8" t="s">
        <v>37</v>
      </c>
      <c r="B506" s="9" t="s">
        <v>38</v>
      </c>
      <c r="C506" s="10">
        <v>6.0620000000000003</v>
      </c>
      <c r="D506" s="10">
        <v>6.0620000000000003</v>
      </c>
      <c r="E506" s="10">
        <v>0.4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0.4</v>
      </c>
      <c r="L506" s="10">
        <f t="shared" si="43"/>
        <v>6.0620000000000003</v>
      </c>
      <c r="M506" s="10">
        <f t="shared" si="44"/>
        <v>0</v>
      </c>
      <c r="N506" s="10">
        <f t="shared" si="45"/>
        <v>6.0620000000000003</v>
      </c>
      <c r="O506" s="10">
        <f t="shared" si="46"/>
        <v>0.4</v>
      </c>
      <c r="P506" s="10">
        <f t="shared" si="47"/>
        <v>0</v>
      </c>
    </row>
    <row r="507" spans="1:16" ht="25.5">
      <c r="A507" s="8" t="s">
        <v>55</v>
      </c>
      <c r="B507" s="9" t="s">
        <v>56</v>
      </c>
      <c r="C507" s="10">
        <v>545</v>
      </c>
      <c r="D507" s="10">
        <v>2124</v>
      </c>
      <c r="E507" s="10">
        <v>1579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1579</v>
      </c>
      <c r="L507" s="10">
        <f t="shared" si="43"/>
        <v>2124</v>
      </c>
      <c r="M507" s="10">
        <f t="shared" si="44"/>
        <v>0</v>
      </c>
      <c r="N507" s="10">
        <f t="shared" si="45"/>
        <v>2124</v>
      </c>
      <c r="O507" s="10">
        <f t="shared" si="46"/>
        <v>1579</v>
      </c>
      <c r="P507" s="10">
        <f t="shared" si="47"/>
        <v>0</v>
      </c>
    </row>
    <row r="508" spans="1:16" ht="25.5">
      <c r="A508" s="5" t="s">
        <v>257</v>
      </c>
      <c r="B508" s="6" t="s">
        <v>258</v>
      </c>
      <c r="C508" s="7">
        <v>809.83299999999997</v>
      </c>
      <c r="D508" s="7">
        <v>809.83299999999997</v>
      </c>
      <c r="E508" s="7">
        <v>73.600000000000009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73.600000000000009</v>
      </c>
      <c r="L508" s="7">
        <f t="shared" si="43"/>
        <v>809.83299999999997</v>
      </c>
      <c r="M508" s="7">
        <f t="shared" si="44"/>
        <v>0</v>
      </c>
      <c r="N508" s="7">
        <f t="shared" si="45"/>
        <v>809.83299999999997</v>
      </c>
      <c r="O508" s="7">
        <f t="shared" si="46"/>
        <v>73.600000000000009</v>
      </c>
      <c r="P508" s="7">
        <f t="shared" si="47"/>
        <v>0</v>
      </c>
    </row>
    <row r="509" spans="1:16">
      <c r="A509" s="8" t="s">
        <v>29</v>
      </c>
      <c r="B509" s="9" t="s">
        <v>30</v>
      </c>
      <c r="C509" s="10">
        <v>0</v>
      </c>
      <c r="D509" s="10">
        <v>626.5</v>
      </c>
      <c r="E509" s="10">
        <v>73.600000000000009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73.600000000000009</v>
      </c>
      <c r="L509" s="10">
        <f t="shared" si="43"/>
        <v>626.5</v>
      </c>
      <c r="M509" s="10">
        <f t="shared" si="44"/>
        <v>0</v>
      </c>
      <c r="N509" s="10">
        <f t="shared" si="45"/>
        <v>626.5</v>
      </c>
      <c r="O509" s="10">
        <f t="shared" si="46"/>
        <v>73.600000000000009</v>
      </c>
      <c r="P509" s="10">
        <f t="shared" si="47"/>
        <v>0</v>
      </c>
    </row>
    <row r="510" spans="1:16" ht="25.5">
      <c r="A510" s="8" t="s">
        <v>55</v>
      </c>
      <c r="B510" s="9" t="s">
        <v>56</v>
      </c>
      <c r="C510" s="10">
        <v>809.83299999999997</v>
      </c>
      <c r="D510" s="10">
        <v>183.333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183.333</v>
      </c>
      <c r="M510" s="10">
        <f t="shared" si="44"/>
        <v>0</v>
      </c>
      <c r="N510" s="10">
        <f t="shared" si="45"/>
        <v>183.333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259</v>
      </c>
      <c r="B511" s="6" t="s">
        <v>260</v>
      </c>
      <c r="C511" s="7">
        <v>126272.929</v>
      </c>
      <c r="D511" s="7">
        <v>134926.64200000002</v>
      </c>
      <c r="E511" s="7">
        <v>17788.924350000005</v>
      </c>
      <c r="F511" s="7">
        <v>1456.3831700000001</v>
      </c>
      <c r="G511" s="7">
        <v>0</v>
      </c>
      <c r="H511" s="7">
        <v>1456.3831700000001</v>
      </c>
      <c r="I511" s="7">
        <v>0</v>
      </c>
      <c r="J511" s="7">
        <v>275.69165999999996</v>
      </c>
      <c r="K511" s="7">
        <f t="shared" si="42"/>
        <v>16332.541180000004</v>
      </c>
      <c r="L511" s="7">
        <f t="shared" si="43"/>
        <v>133470.25883000004</v>
      </c>
      <c r="M511" s="7">
        <f t="shared" si="44"/>
        <v>8.1870221118794042</v>
      </c>
      <c r="N511" s="7">
        <f t="shared" si="45"/>
        <v>133470.25883000004</v>
      </c>
      <c r="O511" s="7">
        <f t="shared" si="46"/>
        <v>16332.541180000004</v>
      </c>
      <c r="P511" s="7">
        <f t="shared" si="47"/>
        <v>8.1870221118794042</v>
      </c>
    </row>
    <row r="512" spans="1:16" ht="38.25">
      <c r="A512" s="5" t="s">
        <v>261</v>
      </c>
      <c r="B512" s="6" t="s">
        <v>46</v>
      </c>
      <c r="C512" s="7">
        <v>4928.6000000000004</v>
      </c>
      <c r="D512" s="7">
        <v>4730.1329999999998</v>
      </c>
      <c r="E512" s="7">
        <v>392.10400000000004</v>
      </c>
      <c r="F512" s="7">
        <v>210.47534999999999</v>
      </c>
      <c r="G512" s="7">
        <v>0</v>
      </c>
      <c r="H512" s="7">
        <v>210.47534999999999</v>
      </c>
      <c r="I512" s="7">
        <v>0</v>
      </c>
      <c r="J512" s="7">
        <v>0</v>
      </c>
      <c r="K512" s="7">
        <f t="shared" si="42"/>
        <v>181.62865000000005</v>
      </c>
      <c r="L512" s="7">
        <f t="shared" si="43"/>
        <v>4519.6576500000001</v>
      </c>
      <c r="M512" s="7">
        <f t="shared" si="44"/>
        <v>53.678450105074162</v>
      </c>
      <c r="N512" s="7">
        <f t="shared" si="45"/>
        <v>4519.6576500000001</v>
      </c>
      <c r="O512" s="7">
        <f t="shared" si="46"/>
        <v>181.62865000000005</v>
      </c>
      <c r="P512" s="7">
        <f t="shared" si="47"/>
        <v>53.678450105074162</v>
      </c>
    </row>
    <row r="513" spans="1:16">
      <c r="A513" s="8" t="s">
        <v>23</v>
      </c>
      <c r="B513" s="9" t="s">
        <v>24</v>
      </c>
      <c r="C513" s="10">
        <v>3892.6420000000003</v>
      </c>
      <c r="D513" s="10">
        <v>3727.5550000000003</v>
      </c>
      <c r="E513" s="10">
        <v>309.31400000000002</v>
      </c>
      <c r="F513" s="10">
        <v>174.80175</v>
      </c>
      <c r="G513" s="10">
        <v>0</v>
      </c>
      <c r="H513" s="10">
        <v>174.80175</v>
      </c>
      <c r="I513" s="10">
        <v>0</v>
      </c>
      <c r="J513" s="10">
        <v>0</v>
      </c>
      <c r="K513" s="10">
        <f t="shared" si="42"/>
        <v>134.51225000000002</v>
      </c>
      <c r="L513" s="10">
        <f t="shared" si="43"/>
        <v>3552.7532500000002</v>
      </c>
      <c r="M513" s="10">
        <f t="shared" si="44"/>
        <v>56.512718467317988</v>
      </c>
      <c r="N513" s="10">
        <f t="shared" si="45"/>
        <v>3552.7532500000002</v>
      </c>
      <c r="O513" s="10">
        <f t="shared" si="46"/>
        <v>134.51225000000002</v>
      </c>
      <c r="P513" s="10">
        <f t="shared" si="47"/>
        <v>56.512718467317988</v>
      </c>
    </row>
    <row r="514" spans="1:16">
      <c r="A514" s="8" t="s">
        <v>25</v>
      </c>
      <c r="B514" s="9" t="s">
        <v>26</v>
      </c>
      <c r="C514" s="10">
        <v>798.87400000000002</v>
      </c>
      <c r="D514" s="10">
        <v>765.49400000000003</v>
      </c>
      <c r="E514" s="10">
        <v>63.331000000000003</v>
      </c>
      <c r="F514" s="10">
        <v>34.7986</v>
      </c>
      <c r="G514" s="10">
        <v>0</v>
      </c>
      <c r="H514" s="10">
        <v>34.7986</v>
      </c>
      <c r="I514" s="10">
        <v>0</v>
      </c>
      <c r="J514" s="10">
        <v>0</v>
      </c>
      <c r="K514" s="10">
        <f t="shared" si="42"/>
        <v>28.532400000000003</v>
      </c>
      <c r="L514" s="10">
        <f t="shared" si="43"/>
        <v>730.69540000000006</v>
      </c>
      <c r="M514" s="10">
        <f t="shared" si="44"/>
        <v>54.947182264609751</v>
      </c>
      <c r="N514" s="10">
        <f t="shared" si="45"/>
        <v>730.69540000000006</v>
      </c>
      <c r="O514" s="10">
        <f t="shared" si="46"/>
        <v>28.532400000000003</v>
      </c>
      <c r="P514" s="10">
        <f t="shared" si="47"/>
        <v>54.947182264609751</v>
      </c>
    </row>
    <row r="515" spans="1:16">
      <c r="A515" s="8" t="s">
        <v>27</v>
      </c>
      <c r="B515" s="9" t="s">
        <v>28</v>
      </c>
      <c r="C515" s="10">
        <v>128.62899999999999</v>
      </c>
      <c r="D515" s="10">
        <v>128.62899999999999</v>
      </c>
      <c r="E515" s="10">
        <v>10.72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10.72</v>
      </c>
      <c r="L515" s="10">
        <f t="shared" si="43"/>
        <v>128.62899999999999</v>
      </c>
      <c r="M515" s="10">
        <f t="shared" si="44"/>
        <v>0</v>
      </c>
      <c r="N515" s="10">
        <f t="shared" si="45"/>
        <v>128.62899999999999</v>
      </c>
      <c r="O515" s="10">
        <f t="shared" si="46"/>
        <v>10.72</v>
      </c>
      <c r="P515" s="10">
        <f t="shared" si="47"/>
        <v>0</v>
      </c>
    </row>
    <row r="516" spans="1:16">
      <c r="A516" s="8" t="s">
        <v>29</v>
      </c>
      <c r="B516" s="9" t="s">
        <v>30</v>
      </c>
      <c r="C516" s="10">
        <v>92.862000000000009</v>
      </c>
      <c r="D516" s="10">
        <v>92.862000000000009</v>
      </c>
      <c r="E516" s="10">
        <v>7.7389999999999999</v>
      </c>
      <c r="F516" s="10">
        <v>0.875</v>
      </c>
      <c r="G516" s="10">
        <v>0</v>
      </c>
      <c r="H516" s="10">
        <v>0.875</v>
      </c>
      <c r="I516" s="10">
        <v>0</v>
      </c>
      <c r="J516" s="10">
        <v>0</v>
      </c>
      <c r="K516" s="10">
        <f t="shared" si="42"/>
        <v>6.8639999999999999</v>
      </c>
      <c r="L516" s="10">
        <f t="shared" si="43"/>
        <v>91.987000000000009</v>
      </c>
      <c r="M516" s="10">
        <f t="shared" si="44"/>
        <v>11.306370332084249</v>
      </c>
      <c r="N516" s="10">
        <f t="shared" si="45"/>
        <v>91.987000000000009</v>
      </c>
      <c r="O516" s="10">
        <f t="shared" si="46"/>
        <v>6.8639999999999999</v>
      </c>
      <c r="P516" s="10">
        <f t="shared" si="47"/>
        <v>11.306370332084249</v>
      </c>
    </row>
    <row r="517" spans="1:16">
      <c r="A517" s="8" t="s">
        <v>31</v>
      </c>
      <c r="B517" s="9" t="s">
        <v>32</v>
      </c>
      <c r="C517" s="10">
        <v>12.016999999999999</v>
      </c>
      <c r="D517" s="10">
        <v>12.016999999999999</v>
      </c>
      <c r="E517" s="10">
        <v>1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</v>
      </c>
      <c r="L517" s="10">
        <f t="shared" si="43"/>
        <v>12.016999999999999</v>
      </c>
      <c r="M517" s="10">
        <f t="shared" si="44"/>
        <v>0</v>
      </c>
      <c r="N517" s="10">
        <f t="shared" si="45"/>
        <v>12.016999999999999</v>
      </c>
      <c r="O517" s="10">
        <f t="shared" si="46"/>
        <v>1</v>
      </c>
      <c r="P517" s="10">
        <f t="shared" si="47"/>
        <v>0</v>
      </c>
    </row>
    <row r="518" spans="1:16" ht="25.5">
      <c r="A518" s="8" t="s">
        <v>41</v>
      </c>
      <c r="B518" s="9" t="s">
        <v>42</v>
      </c>
      <c r="C518" s="10">
        <v>3.5760000000000001</v>
      </c>
      <c r="D518" s="10">
        <v>3.5760000000000001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3.5760000000000001</v>
      </c>
      <c r="M518" s="10">
        <f t="shared" ref="M518:M581" si="50">IF(E518=0,0,(F518/E518)*100)</f>
        <v>0</v>
      </c>
      <c r="N518" s="10">
        <f t="shared" ref="N518:N581" si="51">D518-H518</f>
        <v>3.5760000000000001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 ht="25.5">
      <c r="A519" s="5" t="s">
        <v>262</v>
      </c>
      <c r="B519" s="6" t="s">
        <v>263</v>
      </c>
      <c r="C519" s="7">
        <v>29087.213</v>
      </c>
      <c r="D519" s="7">
        <v>29087.213</v>
      </c>
      <c r="E519" s="7">
        <v>3652.8163499999996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3652.8163499999996</v>
      </c>
      <c r="L519" s="7">
        <f t="shared" si="49"/>
        <v>29087.213</v>
      </c>
      <c r="M519" s="7">
        <f t="shared" si="50"/>
        <v>0</v>
      </c>
      <c r="N519" s="7">
        <f t="shared" si="51"/>
        <v>29087.213</v>
      </c>
      <c r="O519" s="7">
        <f t="shared" si="52"/>
        <v>3652.8163499999996</v>
      </c>
      <c r="P519" s="7">
        <f t="shared" si="53"/>
        <v>0</v>
      </c>
    </row>
    <row r="520" spans="1:16" ht="25.5">
      <c r="A520" s="8" t="s">
        <v>55</v>
      </c>
      <c r="B520" s="9" t="s">
        <v>56</v>
      </c>
      <c r="C520" s="10">
        <v>29087.213</v>
      </c>
      <c r="D520" s="10">
        <v>29087.213</v>
      </c>
      <c r="E520" s="10">
        <v>3652.8163499999996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3652.8163499999996</v>
      </c>
      <c r="L520" s="10">
        <f t="shared" si="49"/>
        <v>29087.213</v>
      </c>
      <c r="M520" s="10">
        <f t="shared" si="50"/>
        <v>0</v>
      </c>
      <c r="N520" s="10">
        <f t="shared" si="51"/>
        <v>29087.213</v>
      </c>
      <c r="O520" s="10">
        <f t="shared" si="52"/>
        <v>3652.8163499999996</v>
      </c>
      <c r="P520" s="10">
        <f t="shared" si="53"/>
        <v>0</v>
      </c>
    </row>
    <row r="521" spans="1:16" ht="25.5">
      <c r="A521" s="5" t="s">
        <v>264</v>
      </c>
      <c r="B521" s="6" t="s">
        <v>265</v>
      </c>
      <c r="C521" s="7">
        <v>15000</v>
      </c>
      <c r="D521" s="7">
        <v>20200</v>
      </c>
      <c r="E521" s="7">
        <v>2600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2600</v>
      </c>
      <c r="L521" s="7">
        <f t="shared" si="49"/>
        <v>20200</v>
      </c>
      <c r="M521" s="7">
        <f t="shared" si="50"/>
        <v>0</v>
      </c>
      <c r="N521" s="7">
        <f t="shared" si="51"/>
        <v>20200</v>
      </c>
      <c r="O521" s="7">
        <f t="shared" si="52"/>
        <v>2600</v>
      </c>
      <c r="P521" s="7">
        <f t="shared" si="53"/>
        <v>0</v>
      </c>
    </row>
    <row r="522" spans="1:16" ht="25.5">
      <c r="A522" s="8" t="s">
        <v>55</v>
      </c>
      <c r="B522" s="9" t="s">
        <v>56</v>
      </c>
      <c r="C522" s="10">
        <v>15000</v>
      </c>
      <c r="D522" s="10">
        <v>20200</v>
      </c>
      <c r="E522" s="10">
        <v>2600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2600</v>
      </c>
      <c r="L522" s="10">
        <f t="shared" si="49"/>
        <v>20200</v>
      </c>
      <c r="M522" s="10">
        <f t="shared" si="50"/>
        <v>0</v>
      </c>
      <c r="N522" s="10">
        <f t="shared" si="51"/>
        <v>20200</v>
      </c>
      <c r="O522" s="10">
        <f t="shared" si="52"/>
        <v>2600</v>
      </c>
      <c r="P522" s="10">
        <f t="shared" si="53"/>
        <v>0</v>
      </c>
    </row>
    <row r="523" spans="1:16" ht="38.25">
      <c r="A523" s="5" t="s">
        <v>266</v>
      </c>
      <c r="B523" s="6" t="s">
        <v>267</v>
      </c>
      <c r="C523" s="7">
        <v>746.64700000000005</v>
      </c>
      <c r="D523" s="7">
        <v>829.84699999999998</v>
      </c>
      <c r="E523" s="7">
        <v>128.80000000000001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128.80000000000001</v>
      </c>
      <c r="L523" s="7">
        <f t="shared" si="49"/>
        <v>829.84699999999998</v>
      </c>
      <c r="M523" s="7">
        <f t="shared" si="50"/>
        <v>0</v>
      </c>
      <c r="N523" s="7">
        <f t="shared" si="51"/>
        <v>829.84699999999998</v>
      </c>
      <c r="O523" s="7">
        <f t="shared" si="52"/>
        <v>128.80000000000001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746.64700000000005</v>
      </c>
      <c r="D524" s="10">
        <v>829.84699999999998</v>
      </c>
      <c r="E524" s="10">
        <v>128.80000000000001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128.80000000000001</v>
      </c>
      <c r="L524" s="10">
        <f t="shared" si="49"/>
        <v>829.84699999999998</v>
      </c>
      <c r="M524" s="10">
        <f t="shared" si="50"/>
        <v>0</v>
      </c>
      <c r="N524" s="10">
        <f t="shared" si="51"/>
        <v>829.84699999999998</v>
      </c>
      <c r="O524" s="10">
        <f t="shared" si="52"/>
        <v>128.80000000000001</v>
      </c>
      <c r="P524" s="10">
        <f t="shared" si="53"/>
        <v>0</v>
      </c>
    </row>
    <row r="525" spans="1:16">
      <c r="A525" s="5" t="s">
        <v>268</v>
      </c>
      <c r="B525" s="6" t="s">
        <v>216</v>
      </c>
      <c r="C525" s="7">
        <v>69891.862999999998</v>
      </c>
      <c r="D525" s="7">
        <v>73396.843000000008</v>
      </c>
      <c r="E525" s="7">
        <v>10013.661</v>
      </c>
      <c r="F525" s="7">
        <v>1226.3552200000001</v>
      </c>
      <c r="G525" s="7">
        <v>0</v>
      </c>
      <c r="H525" s="7">
        <v>1226.3552200000001</v>
      </c>
      <c r="I525" s="7">
        <v>0</v>
      </c>
      <c r="J525" s="7">
        <v>275.69165999999996</v>
      </c>
      <c r="K525" s="7">
        <f t="shared" si="48"/>
        <v>8787.3057800000006</v>
      </c>
      <c r="L525" s="7">
        <f t="shared" si="49"/>
        <v>72170.48778000001</v>
      </c>
      <c r="M525" s="7">
        <f t="shared" si="50"/>
        <v>12.246821816716185</v>
      </c>
      <c r="N525" s="7">
        <f t="shared" si="51"/>
        <v>72170.48778000001</v>
      </c>
      <c r="O525" s="7">
        <f t="shared" si="52"/>
        <v>8787.3057800000006</v>
      </c>
      <c r="P525" s="7">
        <f t="shared" si="53"/>
        <v>12.246821816716185</v>
      </c>
    </row>
    <row r="526" spans="1:16">
      <c r="A526" s="8" t="s">
        <v>35</v>
      </c>
      <c r="B526" s="9" t="s">
        <v>36</v>
      </c>
      <c r="C526" s="10">
        <v>159.49</v>
      </c>
      <c r="D526" s="10">
        <v>159.49</v>
      </c>
      <c r="E526" s="10">
        <v>26.806000000000001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26.806000000000001</v>
      </c>
      <c r="L526" s="10">
        <f t="shared" si="49"/>
        <v>159.49</v>
      </c>
      <c r="M526" s="10">
        <f t="shared" si="50"/>
        <v>0</v>
      </c>
      <c r="N526" s="10">
        <f t="shared" si="51"/>
        <v>159.49</v>
      </c>
      <c r="O526" s="10">
        <f t="shared" si="52"/>
        <v>26.806000000000001</v>
      </c>
      <c r="P526" s="10">
        <f t="shared" si="53"/>
        <v>0</v>
      </c>
    </row>
    <row r="527" spans="1:16">
      <c r="A527" s="8" t="s">
        <v>37</v>
      </c>
      <c r="B527" s="9" t="s">
        <v>38</v>
      </c>
      <c r="C527" s="10">
        <v>10000</v>
      </c>
      <c r="D527" s="10">
        <v>10000</v>
      </c>
      <c r="E527" s="10">
        <v>526.40700000000004</v>
      </c>
      <c r="F527" s="10">
        <v>384.85509999999999</v>
      </c>
      <c r="G527" s="10">
        <v>0</v>
      </c>
      <c r="H527" s="10">
        <v>384.85509999999999</v>
      </c>
      <c r="I527" s="10">
        <v>0</v>
      </c>
      <c r="J527" s="10">
        <v>0</v>
      </c>
      <c r="K527" s="10">
        <f t="shared" si="48"/>
        <v>141.55190000000005</v>
      </c>
      <c r="L527" s="10">
        <f t="shared" si="49"/>
        <v>9615.1448999999993</v>
      </c>
      <c r="M527" s="10">
        <f t="shared" si="50"/>
        <v>73.109799071820845</v>
      </c>
      <c r="N527" s="10">
        <f t="shared" si="51"/>
        <v>9615.1448999999993</v>
      </c>
      <c r="O527" s="10">
        <f t="shared" si="52"/>
        <v>141.55190000000005</v>
      </c>
      <c r="P527" s="10">
        <f t="shared" si="53"/>
        <v>73.109799071820845</v>
      </c>
    </row>
    <row r="528" spans="1:16">
      <c r="A528" s="8" t="s">
        <v>39</v>
      </c>
      <c r="B528" s="9" t="s">
        <v>40</v>
      </c>
      <c r="C528" s="10">
        <v>63.795000000000002</v>
      </c>
      <c r="D528" s="10">
        <v>63.795000000000002</v>
      </c>
      <c r="E528" s="10">
        <v>5.1029999999999998</v>
      </c>
      <c r="F528" s="10">
        <v>2.7350000000000003E-2</v>
      </c>
      <c r="G528" s="10">
        <v>0</v>
      </c>
      <c r="H528" s="10">
        <v>2.7350000000000003E-2</v>
      </c>
      <c r="I528" s="10">
        <v>0</v>
      </c>
      <c r="J528" s="10">
        <v>0</v>
      </c>
      <c r="K528" s="10">
        <f t="shared" si="48"/>
        <v>5.0756499999999996</v>
      </c>
      <c r="L528" s="10">
        <f t="shared" si="49"/>
        <v>63.767650000000003</v>
      </c>
      <c r="M528" s="10">
        <f t="shared" si="50"/>
        <v>0.53595923966294345</v>
      </c>
      <c r="N528" s="10">
        <f t="shared" si="51"/>
        <v>63.767650000000003</v>
      </c>
      <c r="O528" s="10">
        <f t="shared" si="52"/>
        <v>5.0756499999999996</v>
      </c>
      <c r="P528" s="10">
        <f t="shared" si="53"/>
        <v>0.53595923966294345</v>
      </c>
    </row>
    <row r="529" spans="1:16" ht="25.5">
      <c r="A529" s="8" t="s">
        <v>55</v>
      </c>
      <c r="B529" s="9" t="s">
        <v>56</v>
      </c>
      <c r="C529" s="10">
        <v>59668.578000000001</v>
      </c>
      <c r="D529" s="10">
        <v>63173.558000000005</v>
      </c>
      <c r="E529" s="10">
        <v>9455.3449999999993</v>
      </c>
      <c r="F529" s="10">
        <v>841.47277000000008</v>
      </c>
      <c r="G529" s="10">
        <v>0</v>
      </c>
      <c r="H529" s="10">
        <v>841.47277000000008</v>
      </c>
      <c r="I529" s="10">
        <v>0</v>
      </c>
      <c r="J529" s="10">
        <v>275.69165999999996</v>
      </c>
      <c r="K529" s="10">
        <f t="shared" si="48"/>
        <v>8613.872229999999</v>
      </c>
      <c r="L529" s="10">
        <f t="shared" si="49"/>
        <v>62332.085230000004</v>
      </c>
      <c r="M529" s="10">
        <f t="shared" si="50"/>
        <v>8.8994401579212621</v>
      </c>
      <c r="N529" s="10">
        <f t="shared" si="51"/>
        <v>62332.085230000004</v>
      </c>
      <c r="O529" s="10">
        <f t="shared" si="52"/>
        <v>8613.872229999999</v>
      </c>
      <c r="P529" s="10">
        <f t="shared" si="53"/>
        <v>8.8994401579212621</v>
      </c>
    </row>
    <row r="530" spans="1:16" ht="25.5">
      <c r="A530" s="5" t="s">
        <v>269</v>
      </c>
      <c r="B530" s="6" t="s">
        <v>126</v>
      </c>
      <c r="C530" s="7">
        <v>4681.1989999999996</v>
      </c>
      <c r="D530" s="7">
        <v>4681.1989999999996</v>
      </c>
      <c r="E530" s="7">
        <v>741.72799999999995</v>
      </c>
      <c r="F530" s="7">
        <v>19.552599999999998</v>
      </c>
      <c r="G530" s="7">
        <v>0</v>
      </c>
      <c r="H530" s="7">
        <v>19.552599999999998</v>
      </c>
      <c r="I530" s="7">
        <v>0</v>
      </c>
      <c r="J530" s="7">
        <v>0</v>
      </c>
      <c r="K530" s="7">
        <f t="shared" si="48"/>
        <v>722.17539999999997</v>
      </c>
      <c r="L530" s="7">
        <f t="shared" si="49"/>
        <v>4661.6463999999996</v>
      </c>
      <c r="M530" s="7">
        <f t="shared" si="50"/>
        <v>2.6360876224168428</v>
      </c>
      <c r="N530" s="7">
        <f t="shared" si="51"/>
        <v>4661.6463999999996</v>
      </c>
      <c r="O530" s="7">
        <f t="shared" si="52"/>
        <v>722.17539999999997</v>
      </c>
      <c r="P530" s="7">
        <f t="shared" si="53"/>
        <v>2.6360876224168428</v>
      </c>
    </row>
    <row r="531" spans="1:16">
      <c r="A531" s="8" t="s">
        <v>23</v>
      </c>
      <c r="B531" s="9" t="s">
        <v>24</v>
      </c>
      <c r="C531" s="10">
        <v>457.82800000000003</v>
      </c>
      <c r="D531" s="10">
        <v>457.82800000000003</v>
      </c>
      <c r="E531" s="10">
        <v>37.335999999999999</v>
      </c>
      <c r="F531" s="10">
        <v>16.026949999999999</v>
      </c>
      <c r="G531" s="10">
        <v>0</v>
      </c>
      <c r="H531" s="10">
        <v>16.026949999999999</v>
      </c>
      <c r="I531" s="10">
        <v>0</v>
      </c>
      <c r="J531" s="10">
        <v>0</v>
      </c>
      <c r="K531" s="10">
        <f t="shared" si="48"/>
        <v>21.309049999999999</v>
      </c>
      <c r="L531" s="10">
        <f t="shared" si="49"/>
        <v>441.80105000000003</v>
      </c>
      <c r="M531" s="10">
        <f t="shared" si="50"/>
        <v>42.926264195414618</v>
      </c>
      <c r="N531" s="10">
        <f t="shared" si="51"/>
        <v>441.80105000000003</v>
      </c>
      <c r="O531" s="10">
        <f t="shared" si="52"/>
        <v>21.309049999999999</v>
      </c>
      <c r="P531" s="10">
        <f t="shared" si="53"/>
        <v>42.926264195414618</v>
      </c>
    </row>
    <row r="532" spans="1:16">
      <c r="A532" s="8" t="s">
        <v>25</v>
      </c>
      <c r="B532" s="9" t="s">
        <v>26</v>
      </c>
      <c r="C532" s="10">
        <v>100.723</v>
      </c>
      <c r="D532" s="10">
        <v>100.723</v>
      </c>
      <c r="E532" s="10">
        <v>8.2140000000000004</v>
      </c>
      <c r="F532" s="10">
        <v>3.5256500000000002</v>
      </c>
      <c r="G532" s="10">
        <v>0</v>
      </c>
      <c r="H532" s="10">
        <v>3.5256500000000002</v>
      </c>
      <c r="I532" s="10">
        <v>0</v>
      </c>
      <c r="J532" s="10">
        <v>0</v>
      </c>
      <c r="K532" s="10">
        <f t="shared" si="48"/>
        <v>4.6883499999999998</v>
      </c>
      <c r="L532" s="10">
        <f t="shared" si="49"/>
        <v>97.19735</v>
      </c>
      <c r="M532" s="10">
        <f t="shared" si="50"/>
        <v>42.92244947650353</v>
      </c>
      <c r="N532" s="10">
        <f t="shared" si="51"/>
        <v>97.19735</v>
      </c>
      <c r="O532" s="10">
        <f t="shared" si="52"/>
        <v>4.6883499999999998</v>
      </c>
      <c r="P532" s="10">
        <f t="shared" si="53"/>
        <v>42.92244947650353</v>
      </c>
    </row>
    <row r="533" spans="1:16">
      <c r="A533" s="8" t="s">
        <v>27</v>
      </c>
      <c r="B533" s="9" t="s">
        <v>28</v>
      </c>
      <c r="C533" s="10">
        <v>5</v>
      </c>
      <c r="D533" s="10">
        <v>5</v>
      </c>
      <c r="E533" s="10">
        <v>0.41500000000000004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0.41500000000000004</v>
      </c>
      <c r="L533" s="10">
        <f t="shared" si="49"/>
        <v>5</v>
      </c>
      <c r="M533" s="10">
        <f t="shared" si="50"/>
        <v>0</v>
      </c>
      <c r="N533" s="10">
        <f t="shared" si="51"/>
        <v>5</v>
      </c>
      <c r="O533" s="10">
        <f t="shared" si="52"/>
        <v>0.41500000000000004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2.2229999999999999</v>
      </c>
      <c r="D534" s="10">
        <v>2.2229999999999999</v>
      </c>
      <c r="E534" s="10">
        <v>0.185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0.185</v>
      </c>
      <c r="L534" s="10">
        <f t="shared" si="49"/>
        <v>2.2229999999999999</v>
      </c>
      <c r="M534" s="10">
        <f t="shared" si="50"/>
        <v>0</v>
      </c>
      <c r="N534" s="10">
        <f t="shared" si="51"/>
        <v>2.2229999999999999</v>
      </c>
      <c r="O534" s="10">
        <f t="shared" si="52"/>
        <v>0.185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2.323</v>
      </c>
      <c r="D535" s="10">
        <v>2.323</v>
      </c>
      <c r="E535" s="10">
        <v>0.193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0.193</v>
      </c>
      <c r="L535" s="10">
        <f t="shared" si="49"/>
        <v>2.323</v>
      </c>
      <c r="M535" s="10">
        <f t="shared" si="50"/>
        <v>0</v>
      </c>
      <c r="N535" s="10">
        <f t="shared" si="51"/>
        <v>2.323</v>
      </c>
      <c r="O535" s="10">
        <f t="shared" si="52"/>
        <v>0.193</v>
      </c>
      <c r="P535" s="10">
        <f t="shared" si="53"/>
        <v>0</v>
      </c>
    </row>
    <row r="536" spans="1:16">
      <c r="A536" s="8" t="s">
        <v>33</v>
      </c>
      <c r="B536" s="9" t="s">
        <v>34</v>
      </c>
      <c r="C536" s="10">
        <v>7.1390000000000002</v>
      </c>
      <c r="D536" s="10">
        <v>7.1390000000000002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7.1390000000000002</v>
      </c>
      <c r="M536" s="10">
        <f t="shared" si="50"/>
        <v>0</v>
      </c>
      <c r="N536" s="10">
        <f t="shared" si="51"/>
        <v>7.1390000000000002</v>
      </c>
      <c r="O536" s="10">
        <f t="shared" si="52"/>
        <v>0</v>
      </c>
      <c r="P536" s="10">
        <f t="shared" si="53"/>
        <v>0</v>
      </c>
    </row>
    <row r="537" spans="1:16">
      <c r="A537" s="8" t="s">
        <v>35</v>
      </c>
      <c r="B537" s="9" t="s">
        <v>36</v>
      </c>
      <c r="C537" s="10">
        <v>0.68200000000000005</v>
      </c>
      <c r="D537" s="10">
        <v>0.68200000000000005</v>
      </c>
      <c r="E537" s="10">
        <v>5.7000000000000002E-2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5.7000000000000002E-2</v>
      </c>
      <c r="L537" s="10">
        <f t="shared" si="49"/>
        <v>0.68200000000000005</v>
      </c>
      <c r="M537" s="10">
        <f t="shared" si="50"/>
        <v>0</v>
      </c>
      <c r="N537" s="10">
        <f t="shared" si="51"/>
        <v>0.68200000000000005</v>
      </c>
      <c r="O537" s="10">
        <f t="shared" si="52"/>
        <v>5.7000000000000002E-2</v>
      </c>
      <c r="P537" s="10">
        <f t="shared" si="53"/>
        <v>0</v>
      </c>
    </row>
    <row r="538" spans="1:16">
      <c r="A538" s="8" t="s">
        <v>37</v>
      </c>
      <c r="B538" s="9" t="s">
        <v>38</v>
      </c>
      <c r="C538" s="10">
        <v>3.9410000000000003</v>
      </c>
      <c r="D538" s="10">
        <v>3.9410000000000003</v>
      </c>
      <c r="E538" s="10">
        <v>0.32800000000000001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0.32800000000000001</v>
      </c>
      <c r="L538" s="10">
        <f t="shared" si="49"/>
        <v>3.9410000000000003</v>
      </c>
      <c r="M538" s="10">
        <f t="shared" si="50"/>
        <v>0</v>
      </c>
      <c r="N538" s="10">
        <f t="shared" si="51"/>
        <v>3.9410000000000003</v>
      </c>
      <c r="O538" s="10">
        <f t="shared" si="52"/>
        <v>0.32800000000000001</v>
      </c>
      <c r="P538" s="10">
        <f t="shared" si="53"/>
        <v>0</v>
      </c>
    </row>
    <row r="539" spans="1:16" ht="25.5">
      <c r="A539" s="8" t="s">
        <v>55</v>
      </c>
      <c r="B539" s="9" t="s">
        <v>56</v>
      </c>
      <c r="C539" s="10">
        <v>4012.2840000000001</v>
      </c>
      <c r="D539" s="10">
        <v>4012.2840000000001</v>
      </c>
      <c r="E539" s="10">
        <v>695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695</v>
      </c>
      <c r="L539" s="10">
        <f t="shared" si="49"/>
        <v>4012.2840000000001</v>
      </c>
      <c r="M539" s="10">
        <f t="shared" si="50"/>
        <v>0</v>
      </c>
      <c r="N539" s="10">
        <f t="shared" si="51"/>
        <v>4012.2840000000001</v>
      </c>
      <c r="O539" s="10">
        <f t="shared" si="52"/>
        <v>695</v>
      </c>
      <c r="P539" s="10">
        <f t="shared" si="53"/>
        <v>0</v>
      </c>
    </row>
    <row r="540" spans="1:16">
      <c r="A540" s="8" t="s">
        <v>43</v>
      </c>
      <c r="B540" s="9" t="s">
        <v>44</v>
      </c>
      <c r="C540" s="10">
        <v>89.055999999999997</v>
      </c>
      <c r="D540" s="10">
        <v>89.055999999999997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89.055999999999997</v>
      </c>
      <c r="M540" s="10">
        <f t="shared" si="50"/>
        <v>0</v>
      </c>
      <c r="N540" s="10">
        <f t="shared" si="51"/>
        <v>89.055999999999997</v>
      </c>
      <c r="O540" s="10">
        <f t="shared" si="52"/>
        <v>0</v>
      </c>
      <c r="P540" s="10">
        <f t="shared" si="53"/>
        <v>0</v>
      </c>
    </row>
    <row r="541" spans="1:16">
      <c r="A541" s="5" t="s">
        <v>270</v>
      </c>
      <c r="B541" s="6" t="s">
        <v>218</v>
      </c>
      <c r="C541" s="7">
        <v>0</v>
      </c>
      <c r="D541" s="7">
        <v>64</v>
      </c>
      <c r="E541" s="7">
        <v>64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64</v>
      </c>
      <c r="L541" s="7">
        <f t="shared" si="49"/>
        <v>64</v>
      </c>
      <c r="M541" s="7">
        <f t="shared" si="50"/>
        <v>0</v>
      </c>
      <c r="N541" s="7">
        <f t="shared" si="51"/>
        <v>64</v>
      </c>
      <c r="O541" s="7">
        <f t="shared" si="52"/>
        <v>64</v>
      </c>
      <c r="P541" s="7">
        <f t="shared" si="53"/>
        <v>0</v>
      </c>
    </row>
    <row r="542" spans="1:16" ht="25.5">
      <c r="A542" s="8" t="s">
        <v>55</v>
      </c>
      <c r="B542" s="9" t="s">
        <v>56</v>
      </c>
      <c r="C542" s="10">
        <v>0</v>
      </c>
      <c r="D542" s="10">
        <v>64</v>
      </c>
      <c r="E542" s="10">
        <v>64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64</v>
      </c>
      <c r="L542" s="10">
        <f t="shared" si="49"/>
        <v>64</v>
      </c>
      <c r="M542" s="10">
        <f t="shared" si="50"/>
        <v>0</v>
      </c>
      <c r="N542" s="10">
        <f t="shared" si="51"/>
        <v>64</v>
      </c>
      <c r="O542" s="10">
        <f t="shared" si="52"/>
        <v>64</v>
      </c>
      <c r="P542" s="10">
        <f t="shared" si="53"/>
        <v>0</v>
      </c>
    </row>
    <row r="543" spans="1:16">
      <c r="A543" s="5" t="s">
        <v>271</v>
      </c>
      <c r="B543" s="6" t="s">
        <v>272</v>
      </c>
      <c r="C543" s="7">
        <v>746.04700000000003</v>
      </c>
      <c r="D543" s="7">
        <v>746.04700000000003</v>
      </c>
      <c r="E543" s="7">
        <v>93.25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93.25</v>
      </c>
      <c r="L543" s="7">
        <f t="shared" si="49"/>
        <v>746.04700000000003</v>
      </c>
      <c r="M543" s="7">
        <f t="shared" si="50"/>
        <v>0</v>
      </c>
      <c r="N543" s="7">
        <f t="shared" si="51"/>
        <v>746.04700000000003</v>
      </c>
      <c r="O543" s="7">
        <f t="shared" si="52"/>
        <v>93.25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746.04700000000003</v>
      </c>
      <c r="D544" s="10">
        <v>746.04700000000003</v>
      </c>
      <c r="E544" s="10">
        <v>93.25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93.25</v>
      </c>
      <c r="L544" s="10">
        <f t="shared" si="49"/>
        <v>746.04700000000003</v>
      </c>
      <c r="M544" s="10">
        <f t="shared" si="50"/>
        <v>0</v>
      </c>
      <c r="N544" s="10">
        <f t="shared" si="51"/>
        <v>746.04700000000003</v>
      </c>
      <c r="O544" s="10">
        <f t="shared" si="52"/>
        <v>93.25</v>
      </c>
      <c r="P544" s="10">
        <f t="shared" si="53"/>
        <v>0</v>
      </c>
    </row>
    <row r="545" spans="1:16">
      <c r="A545" s="5" t="s">
        <v>273</v>
      </c>
      <c r="B545" s="6" t="s">
        <v>274</v>
      </c>
      <c r="C545" s="7">
        <v>57.573</v>
      </c>
      <c r="D545" s="7">
        <v>57.573</v>
      </c>
      <c r="E545" s="7">
        <v>7.2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7.2</v>
      </c>
      <c r="L545" s="7">
        <f t="shared" si="49"/>
        <v>57.573</v>
      </c>
      <c r="M545" s="7">
        <f t="shared" si="50"/>
        <v>0</v>
      </c>
      <c r="N545" s="7">
        <f t="shared" si="51"/>
        <v>57.573</v>
      </c>
      <c r="O545" s="7">
        <f t="shared" si="52"/>
        <v>7.2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57.573</v>
      </c>
      <c r="D546" s="10">
        <v>57.573</v>
      </c>
      <c r="E546" s="10">
        <v>7.2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7.2</v>
      </c>
      <c r="L546" s="10">
        <f t="shared" si="49"/>
        <v>57.573</v>
      </c>
      <c r="M546" s="10">
        <f t="shared" si="50"/>
        <v>0</v>
      </c>
      <c r="N546" s="10">
        <f t="shared" si="51"/>
        <v>57.573</v>
      </c>
      <c r="O546" s="10">
        <f t="shared" si="52"/>
        <v>7.2</v>
      </c>
      <c r="P546" s="10">
        <f t="shared" si="53"/>
        <v>0</v>
      </c>
    </row>
    <row r="547" spans="1:16" ht="25.5">
      <c r="A547" s="5" t="s">
        <v>275</v>
      </c>
      <c r="B547" s="6" t="s">
        <v>258</v>
      </c>
      <c r="C547" s="7">
        <v>1133.787</v>
      </c>
      <c r="D547" s="7">
        <v>1133.787</v>
      </c>
      <c r="E547" s="7">
        <v>95.364999999999995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95.364999999999995</v>
      </c>
      <c r="L547" s="7">
        <f t="shared" si="49"/>
        <v>1133.787</v>
      </c>
      <c r="M547" s="7">
        <f t="shared" si="50"/>
        <v>0</v>
      </c>
      <c r="N547" s="7">
        <f t="shared" si="51"/>
        <v>1133.787</v>
      </c>
      <c r="O547" s="7">
        <f t="shared" si="52"/>
        <v>95.364999999999995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1133.787</v>
      </c>
      <c r="D548" s="10">
        <v>1133.787</v>
      </c>
      <c r="E548" s="10">
        <v>95.364999999999995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95.364999999999995</v>
      </c>
      <c r="L548" s="10">
        <f t="shared" si="49"/>
        <v>1133.787</v>
      </c>
      <c r="M548" s="10">
        <f t="shared" si="50"/>
        <v>0</v>
      </c>
      <c r="N548" s="10">
        <f t="shared" si="51"/>
        <v>1133.787</v>
      </c>
      <c r="O548" s="10">
        <f t="shared" si="52"/>
        <v>95.364999999999995</v>
      </c>
      <c r="P548" s="10">
        <f t="shared" si="53"/>
        <v>0</v>
      </c>
    </row>
    <row r="549" spans="1:16" ht="25.5">
      <c r="A549" s="5" t="s">
        <v>276</v>
      </c>
      <c r="B549" s="6" t="s">
        <v>277</v>
      </c>
      <c r="C549" s="7">
        <v>4200.9619999999995</v>
      </c>
      <c r="D549" s="7">
        <v>5300.9619999999995</v>
      </c>
      <c r="E549" s="7">
        <v>845.20300000000009</v>
      </c>
      <c r="F549" s="7">
        <v>173.98375999999999</v>
      </c>
      <c r="G549" s="7">
        <v>0</v>
      </c>
      <c r="H549" s="7">
        <v>173.98375999999999</v>
      </c>
      <c r="I549" s="7">
        <v>0</v>
      </c>
      <c r="J549" s="7">
        <v>0</v>
      </c>
      <c r="K549" s="7">
        <f t="shared" si="48"/>
        <v>671.21924000000013</v>
      </c>
      <c r="L549" s="7">
        <f t="shared" si="49"/>
        <v>5126.9782399999995</v>
      </c>
      <c r="M549" s="7">
        <f t="shared" si="50"/>
        <v>20.584848846963389</v>
      </c>
      <c r="N549" s="7">
        <f t="shared" si="51"/>
        <v>5126.9782399999995</v>
      </c>
      <c r="O549" s="7">
        <f t="shared" si="52"/>
        <v>671.21924000000013</v>
      </c>
      <c r="P549" s="7">
        <f t="shared" si="53"/>
        <v>20.584848846963389</v>
      </c>
    </row>
    <row r="550" spans="1:16" ht="38.25">
      <c r="A550" s="5" t="s">
        <v>278</v>
      </c>
      <c r="B550" s="6" t="s">
        <v>46</v>
      </c>
      <c r="C550" s="7">
        <v>4200.9619999999995</v>
      </c>
      <c r="D550" s="7">
        <v>4200.9619999999995</v>
      </c>
      <c r="E550" s="7">
        <v>445.20300000000009</v>
      </c>
      <c r="F550" s="7">
        <v>173.98375999999999</v>
      </c>
      <c r="G550" s="7">
        <v>0</v>
      </c>
      <c r="H550" s="7">
        <v>173.98375999999999</v>
      </c>
      <c r="I550" s="7">
        <v>0</v>
      </c>
      <c r="J550" s="7">
        <v>0</v>
      </c>
      <c r="K550" s="7">
        <f t="shared" si="48"/>
        <v>271.21924000000013</v>
      </c>
      <c r="L550" s="7">
        <f t="shared" si="49"/>
        <v>4026.9782399999995</v>
      </c>
      <c r="M550" s="7">
        <f t="shared" si="50"/>
        <v>39.079646812802238</v>
      </c>
      <c r="N550" s="7">
        <f t="shared" si="51"/>
        <v>4026.9782399999995</v>
      </c>
      <c r="O550" s="7">
        <f t="shared" si="52"/>
        <v>271.21924000000013</v>
      </c>
      <c r="P550" s="7">
        <f t="shared" si="53"/>
        <v>39.079646812802238</v>
      </c>
    </row>
    <row r="551" spans="1:16">
      <c r="A551" s="8" t="s">
        <v>23</v>
      </c>
      <c r="B551" s="9" t="s">
        <v>24</v>
      </c>
      <c r="C551" s="10">
        <v>3073.5889999999999</v>
      </c>
      <c r="D551" s="10">
        <v>3073.5889999999999</v>
      </c>
      <c r="E551" s="10">
        <v>325.95300000000003</v>
      </c>
      <c r="F551" s="10">
        <v>144.37640999999999</v>
      </c>
      <c r="G551" s="10">
        <v>0</v>
      </c>
      <c r="H551" s="10">
        <v>144.37640999999999</v>
      </c>
      <c r="I551" s="10">
        <v>0</v>
      </c>
      <c r="J551" s="10">
        <v>0</v>
      </c>
      <c r="K551" s="10">
        <f t="shared" si="48"/>
        <v>181.57659000000004</v>
      </c>
      <c r="L551" s="10">
        <f t="shared" si="49"/>
        <v>2929.2125900000001</v>
      </c>
      <c r="M551" s="10">
        <f t="shared" si="50"/>
        <v>44.293628222473785</v>
      </c>
      <c r="N551" s="10">
        <f t="shared" si="51"/>
        <v>2929.2125900000001</v>
      </c>
      <c r="O551" s="10">
        <f t="shared" si="52"/>
        <v>181.57659000000004</v>
      </c>
      <c r="P551" s="10">
        <f t="shared" si="53"/>
        <v>44.293628222473785</v>
      </c>
    </row>
    <row r="552" spans="1:16">
      <c r="A552" s="8" t="s">
        <v>25</v>
      </c>
      <c r="B552" s="9" t="s">
        <v>26</v>
      </c>
      <c r="C552" s="10">
        <v>676.18899999999996</v>
      </c>
      <c r="D552" s="10">
        <v>676.18899999999996</v>
      </c>
      <c r="E552" s="10">
        <v>71.710000000000008</v>
      </c>
      <c r="F552" s="10">
        <v>31.727349999999998</v>
      </c>
      <c r="G552" s="10">
        <v>0</v>
      </c>
      <c r="H552" s="10">
        <v>31.727349999999998</v>
      </c>
      <c r="I552" s="10">
        <v>0</v>
      </c>
      <c r="J552" s="10">
        <v>0</v>
      </c>
      <c r="K552" s="10">
        <f t="shared" si="48"/>
        <v>39.982650000000007</v>
      </c>
      <c r="L552" s="10">
        <f t="shared" si="49"/>
        <v>644.46164999999996</v>
      </c>
      <c r="M552" s="10">
        <f t="shared" si="50"/>
        <v>44.243968763073482</v>
      </c>
      <c r="N552" s="10">
        <f t="shared" si="51"/>
        <v>644.46164999999996</v>
      </c>
      <c r="O552" s="10">
        <f t="shared" si="52"/>
        <v>39.982650000000007</v>
      </c>
      <c r="P552" s="10">
        <f t="shared" si="53"/>
        <v>44.243968763073482</v>
      </c>
    </row>
    <row r="553" spans="1:16">
      <c r="A553" s="8" t="s">
        <v>27</v>
      </c>
      <c r="B553" s="9" t="s">
        <v>28</v>
      </c>
      <c r="C553" s="10">
        <v>133.81900000000002</v>
      </c>
      <c r="D553" s="10">
        <v>133.81900000000002</v>
      </c>
      <c r="E553" s="10">
        <v>2.92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2.92</v>
      </c>
      <c r="L553" s="10">
        <f t="shared" si="49"/>
        <v>133.81900000000002</v>
      </c>
      <c r="M553" s="10">
        <f t="shared" si="50"/>
        <v>0</v>
      </c>
      <c r="N553" s="10">
        <f t="shared" si="51"/>
        <v>133.81900000000002</v>
      </c>
      <c r="O553" s="10">
        <f t="shared" si="52"/>
        <v>2.92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79.787000000000006</v>
      </c>
      <c r="D554" s="10">
        <v>79.132000000000005</v>
      </c>
      <c r="E554" s="10">
        <v>2.2979799999999999</v>
      </c>
      <c r="F554" s="10">
        <v>-2.4</v>
      </c>
      <c r="G554" s="10">
        <v>0</v>
      </c>
      <c r="H554" s="10">
        <v>-2.4</v>
      </c>
      <c r="I554" s="10">
        <v>0</v>
      </c>
      <c r="J554" s="10">
        <v>0</v>
      </c>
      <c r="K554" s="10">
        <f t="shared" si="48"/>
        <v>4.6979799999999994</v>
      </c>
      <c r="L554" s="10">
        <f t="shared" si="49"/>
        <v>81.532000000000011</v>
      </c>
      <c r="M554" s="10">
        <f t="shared" si="50"/>
        <v>-104.43955125806144</v>
      </c>
      <c r="N554" s="10">
        <f t="shared" si="51"/>
        <v>81.532000000000011</v>
      </c>
      <c r="O554" s="10">
        <f t="shared" si="52"/>
        <v>4.6979799999999994</v>
      </c>
      <c r="P554" s="10">
        <f t="shared" si="53"/>
        <v>-104.43955125806144</v>
      </c>
    </row>
    <row r="555" spans="1:16">
      <c r="A555" s="8" t="s">
        <v>31</v>
      </c>
      <c r="B555" s="9" t="s">
        <v>32</v>
      </c>
      <c r="C555" s="10">
        <v>34.08</v>
      </c>
      <c r="D555" s="10">
        <v>34.08</v>
      </c>
      <c r="E555" s="10">
        <v>3.04</v>
      </c>
      <c r="F555" s="10">
        <v>0.28000000000000003</v>
      </c>
      <c r="G555" s="10">
        <v>0</v>
      </c>
      <c r="H555" s="10">
        <v>0.28000000000000003</v>
      </c>
      <c r="I555" s="10">
        <v>0</v>
      </c>
      <c r="J555" s="10">
        <v>0</v>
      </c>
      <c r="K555" s="10">
        <f t="shared" si="48"/>
        <v>2.76</v>
      </c>
      <c r="L555" s="10">
        <f t="shared" si="49"/>
        <v>33.799999999999997</v>
      </c>
      <c r="M555" s="10">
        <f t="shared" si="50"/>
        <v>9.2105263157894743</v>
      </c>
      <c r="N555" s="10">
        <f t="shared" si="51"/>
        <v>33.799999999999997</v>
      </c>
      <c r="O555" s="10">
        <f t="shared" si="52"/>
        <v>2.76</v>
      </c>
      <c r="P555" s="10">
        <f t="shared" si="53"/>
        <v>9.2105263157894743</v>
      </c>
    </row>
    <row r="556" spans="1:16">
      <c r="A556" s="8" t="s">
        <v>82</v>
      </c>
      <c r="B556" s="9" t="s">
        <v>83</v>
      </c>
      <c r="C556" s="10">
        <v>0</v>
      </c>
      <c r="D556" s="10">
        <v>0.65500000000000014</v>
      </c>
      <c r="E556" s="10">
        <v>5.2020000000000004E-2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5.2020000000000004E-2</v>
      </c>
      <c r="L556" s="10">
        <f t="shared" si="49"/>
        <v>0.65500000000000014</v>
      </c>
      <c r="M556" s="10">
        <f t="shared" si="50"/>
        <v>0</v>
      </c>
      <c r="N556" s="10">
        <f t="shared" si="51"/>
        <v>0.65500000000000014</v>
      </c>
      <c r="O556" s="10">
        <f t="shared" si="52"/>
        <v>5.2020000000000004E-2</v>
      </c>
      <c r="P556" s="10">
        <f t="shared" si="53"/>
        <v>0</v>
      </c>
    </row>
    <row r="557" spans="1:16" ht="25.5">
      <c r="A557" s="8" t="s">
        <v>41</v>
      </c>
      <c r="B557" s="9" t="s">
        <v>42</v>
      </c>
      <c r="C557" s="10">
        <v>4</v>
      </c>
      <c r="D557" s="10">
        <v>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4</v>
      </c>
      <c r="M557" s="10">
        <f t="shared" si="50"/>
        <v>0</v>
      </c>
      <c r="N557" s="10">
        <f t="shared" si="51"/>
        <v>4</v>
      </c>
      <c r="O557" s="10">
        <f t="shared" si="52"/>
        <v>0</v>
      </c>
      <c r="P557" s="10">
        <f t="shared" si="53"/>
        <v>0</v>
      </c>
    </row>
    <row r="558" spans="1:16">
      <c r="A558" s="8" t="s">
        <v>43</v>
      </c>
      <c r="B558" s="9" t="s">
        <v>44</v>
      </c>
      <c r="C558" s="10">
        <v>199.49799999999999</v>
      </c>
      <c r="D558" s="10">
        <v>199.49799999999999</v>
      </c>
      <c r="E558" s="10">
        <v>39.230000000000004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39.230000000000004</v>
      </c>
      <c r="L558" s="10">
        <f t="shared" si="49"/>
        <v>199.49799999999999</v>
      </c>
      <c r="M558" s="10">
        <f t="shared" si="50"/>
        <v>0</v>
      </c>
      <c r="N558" s="10">
        <f t="shared" si="51"/>
        <v>199.49799999999999</v>
      </c>
      <c r="O558" s="10">
        <f t="shared" si="52"/>
        <v>39.230000000000004</v>
      </c>
      <c r="P558" s="10">
        <f t="shared" si="53"/>
        <v>0</v>
      </c>
    </row>
    <row r="559" spans="1:16">
      <c r="A559" s="5" t="s">
        <v>279</v>
      </c>
      <c r="B559" s="6" t="s">
        <v>77</v>
      </c>
      <c r="C559" s="7">
        <v>0</v>
      </c>
      <c r="D559" s="7">
        <v>270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0</v>
      </c>
      <c r="L559" s="7">
        <f t="shared" si="49"/>
        <v>270</v>
      </c>
      <c r="M559" s="7">
        <f t="shared" si="50"/>
        <v>0</v>
      </c>
      <c r="N559" s="7">
        <f t="shared" si="51"/>
        <v>270</v>
      </c>
      <c r="O559" s="7">
        <f t="shared" si="52"/>
        <v>0</v>
      </c>
      <c r="P559" s="7">
        <f t="shared" si="53"/>
        <v>0</v>
      </c>
    </row>
    <row r="560" spans="1:16">
      <c r="A560" s="8" t="s">
        <v>29</v>
      </c>
      <c r="B560" s="9" t="s">
        <v>30</v>
      </c>
      <c r="C560" s="10">
        <v>0</v>
      </c>
      <c r="D560" s="10">
        <v>270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270</v>
      </c>
      <c r="M560" s="10">
        <f t="shared" si="50"/>
        <v>0</v>
      </c>
      <c r="N560" s="10">
        <f t="shared" si="51"/>
        <v>270</v>
      </c>
      <c r="O560" s="10">
        <f t="shared" si="52"/>
        <v>0</v>
      </c>
      <c r="P560" s="10">
        <f t="shared" si="53"/>
        <v>0</v>
      </c>
    </row>
    <row r="561" spans="1:16" ht="51">
      <c r="A561" s="5" t="s">
        <v>280</v>
      </c>
      <c r="B561" s="6" t="s">
        <v>85</v>
      </c>
      <c r="C561" s="7">
        <v>0</v>
      </c>
      <c r="D561" s="7">
        <v>430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0</v>
      </c>
      <c r="L561" s="7">
        <f t="shared" si="49"/>
        <v>430</v>
      </c>
      <c r="M561" s="7">
        <f t="shared" si="50"/>
        <v>0</v>
      </c>
      <c r="N561" s="7">
        <f t="shared" si="51"/>
        <v>430</v>
      </c>
      <c r="O561" s="7">
        <f t="shared" si="52"/>
        <v>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430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430</v>
      </c>
      <c r="M562" s="10">
        <f t="shared" si="50"/>
        <v>0</v>
      </c>
      <c r="N562" s="10">
        <f t="shared" si="51"/>
        <v>430</v>
      </c>
      <c r="O562" s="10">
        <f t="shared" si="52"/>
        <v>0</v>
      </c>
      <c r="P562" s="10">
        <f t="shared" si="53"/>
        <v>0</v>
      </c>
    </row>
    <row r="563" spans="1:16" ht="25.5">
      <c r="A563" s="5" t="s">
        <v>281</v>
      </c>
      <c r="B563" s="6" t="s">
        <v>89</v>
      </c>
      <c r="C563" s="7">
        <v>0</v>
      </c>
      <c r="D563" s="7">
        <v>400</v>
      </c>
      <c r="E563" s="7">
        <v>400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400</v>
      </c>
      <c r="L563" s="7">
        <f t="shared" si="49"/>
        <v>400</v>
      </c>
      <c r="M563" s="7">
        <f t="shared" si="50"/>
        <v>0</v>
      </c>
      <c r="N563" s="7">
        <f t="shared" si="51"/>
        <v>400</v>
      </c>
      <c r="O563" s="7">
        <f t="shared" si="52"/>
        <v>400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400</v>
      </c>
      <c r="E564" s="10">
        <v>400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400</v>
      </c>
      <c r="L564" s="10">
        <f t="shared" si="49"/>
        <v>400</v>
      </c>
      <c r="M564" s="10">
        <f t="shared" si="50"/>
        <v>0</v>
      </c>
      <c r="N564" s="10">
        <f t="shared" si="51"/>
        <v>400</v>
      </c>
      <c r="O564" s="10">
        <f t="shared" si="52"/>
        <v>400</v>
      </c>
      <c r="P564" s="10">
        <f t="shared" si="53"/>
        <v>0</v>
      </c>
    </row>
    <row r="565" spans="1:16" ht="25.5">
      <c r="A565" s="5" t="s">
        <v>282</v>
      </c>
      <c r="B565" s="6" t="s">
        <v>283</v>
      </c>
      <c r="C565" s="7">
        <v>12102.734</v>
      </c>
      <c r="D565" s="7">
        <v>12217.734</v>
      </c>
      <c r="E565" s="7">
        <v>1701.1560000000002</v>
      </c>
      <c r="F565" s="7">
        <v>386.94495999999992</v>
      </c>
      <c r="G565" s="7">
        <v>0</v>
      </c>
      <c r="H565" s="7">
        <v>387.22349999999994</v>
      </c>
      <c r="I565" s="7">
        <v>0</v>
      </c>
      <c r="J565" s="7">
        <v>0</v>
      </c>
      <c r="K565" s="7">
        <f t="shared" si="48"/>
        <v>1314.2110400000001</v>
      </c>
      <c r="L565" s="7">
        <f t="shared" si="49"/>
        <v>11830.78904</v>
      </c>
      <c r="M565" s="7">
        <f t="shared" si="50"/>
        <v>22.746000954644952</v>
      </c>
      <c r="N565" s="7">
        <f t="shared" si="51"/>
        <v>11830.5105</v>
      </c>
      <c r="O565" s="7">
        <f t="shared" si="52"/>
        <v>1313.9325000000003</v>
      </c>
      <c r="P565" s="7">
        <f t="shared" si="53"/>
        <v>22.762374526498448</v>
      </c>
    </row>
    <row r="566" spans="1:16" ht="38.25">
      <c r="A566" s="5" t="s">
        <v>284</v>
      </c>
      <c r="B566" s="6" t="s">
        <v>46</v>
      </c>
      <c r="C566" s="7">
        <v>10423.734</v>
      </c>
      <c r="D566" s="7">
        <v>10423.734</v>
      </c>
      <c r="E566" s="7">
        <v>1477.1560000000002</v>
      </c>
      <c r="F566" s="7">
        <v>386.94495999999992</v>
      </c>
      <c r="G566" s="7">
        <v>0</v>
      </c>
      <c r="H566" s="7">
        <v>387.22349999999994</v>
      </c>
      <c r="I566" s="7">
        <v>0</v>
      </c>
      <c r="J566" s="7">
        <v>0</v>
      </c>
      <c r="K566" s="7">
        <f t="shared" si="48"/>
        <v>1090.2110400000001</v>
      </c>
      <c r="L566" s="7">
        <f t="shared" si="49"/>
        <v>10036.78904</v>
      </c>
      <c r="M566" s="7">
        <f t="shared" si="50"/>
        <v>26.195267121414386</v>
      </c>
      <c r="N566" s="7">
        <f t="shared" si="51"/>
        <v>10036.5105</v>
      </c>
      <c r="O566" s="7">
        <f t="shared" si="52"/>
        <v>1089.9325000000003</v>
      </c>
      <c r="P566" s="7">
        <f t="shared" si="53"/>
        <v>26.214123626753022</v>
      </c>
    </row>
    <row r="567" spans="1:16">
      <c r="A567" s="8" t="s">
        <v>23</v>
      </c>
      <c r="B567" s="9" t="s">
        <v>24</v>
      </c>
      <c r="C567" s="10">
        <v>8132.0610000000006</v>
      </c>
      <c r="D567" s="10">
        <v>8132.0610000000006</v>
      </c>
      <c r="E567" s="10">
        <v>1187.096</v>
      </c>
      <c r="F567" s="10">
        <v>312.79435999999998</v>
      </c>
      <c r="G567" s="10">
        <v>0</v>
      </c>
      <c r="H567" s="10">
        <v>312.79435999999998</v>
      </c>
      <c r="I567" s="10">
        <v>0</v>
      </c>
      <c r="J567" s="10">
        <v>0</v>
      </c>
      <c r="K567" s="10">
        <f t="shared" si="48"/>
        <v>874.30164000000002</v>
      </c>
      <c r="L567" s="10">
        <f t="shared" si="49"/>
        <v>7819.2666400000007</v>
      </c>
      <c r="M567" s="10">
        <f t="shared" si="50"/>
        <v>26.349542075788307</v>
      </c>
      <c r="N567" s="10">
        <f t="shared" si="51"/>
        <v>7819.2666400000007</v>
      </c>
      <c r="O567" s="10">
        <f t="shared" si="52"/>
        <v>874.30164000000002</v>
      </c>
      <c r="P567" s="10">
        <f t="shared" si="53"/>
        <v>26.349542075788307</v>
      </c>
    </row>
    <row r="568" spans="1:16">
      <c r="A568" s="8" t="s">
        <v>25</v>
      </c>
      <c r="B568" s="9" t="s">
        <v>26</v>
      </c>
      <c r="C568" s="10">
        <v>1742.807</v>
      </c>
      <c r="D568" s="10">
        <v>1742.807</v>
      </c>
      <c r="E568" s="10">
        <v>256.80700000000002</v>
      </c>
      <c r="F568" s="10">
        <v>64.304280000000006</v>
      </c>
      <c r="G568" s="10">
        <v>0</v>
      </c>
      <c r="H568" s="10">
        <v>64.304280000000006</v>
      </c>
      <c r="I568" s="10">
        <v>0</v>
      </c>
      <c r="J568" s="10">
        <v>0</v>
      </c>
      <c r="K568" s="10">
        <f t="shared" si="48"/>
        <v>192.50272000000001</v>
      </c>
      <c r="L568" s="10">
        <f t="shared" si="49"/>
        <v>1678.50272</v>
      </c>
      <c r="M568" s="10">
        <f t="shared" si="50"/>
        <v>25.03992492416484</v>
      </c>
      <c r="N568" s="10">
        <f t="shared" si="51"/>
        <v>1678.50272</v>
      </c>
      <c r="O568" s="10">
        <f t="shared" si="52"/>
        <v>192.50272000000001</v>
      </c>
      <c r="P568" s="10">
        <f t="shared" si="53"/>
        <v>25.03992492416484</v>
      </c>
    </row>
    <row r="569" spans="1:16">
      <c r="A569" s="8" t="s">
        <v>27</v>
      </c>
      <c r="B569" s="9" t="s">
        <v>28</v>
      </c>
      <c r="C569" s="10">
        <v>120</v>
      </c>
      <c r="D569" s="10">
        <v>120</v>
      </c>
      <c r="E569" s="10">
        <v>10</v>
      </c>
      <c r="F569" s="10">
        <v>2.085</v>
      </c>
      <c r="G569" s="10">
        <v>0</v>
      </c>
      <c r="H569" s="10">
        <v>2.085</v>
      </c>
      <c r="I569" s="10">
        <v>0</v>
      </c>
      <c r="J569" s="10">
        <v>0</v>
      </c>
      <c r="K569" s="10">
        <f t="shared" si="48"/>
        <v>7.915</v>
      </c>
      <c r="L569" s="10">
        <f t="shared" si="49"/>
        <v>117.91500000000001</v>
      </c>
      <c r="M569" s="10">
        <f t="shared" si="50"/>
        <v>20.849999999999998</v>
      </c>
      <c r="N569" s="10">
        <f t="shared" si="51"/>
        <v>117.91500000000001</v>
      </c>
      <c r="O569" s="10">
        <f t="shared" si="52"/>
        <v>7.915</v>
      </c>
      <c r="P569" s="10">
        <f t="shared" si="53"/>
        <v>20.849999999999998</v>
      </c>
    </row>
    <row r="570" spans="1:16">
      <c r="A570" s="8" t="s">
        <v>29</v>
      </c>
      <c r="B570" s="9" t="s">
        <v>30</v>
      </c>
      <c r="C570" s="10">
        <v>191.31800000000001</v>
      </c>
      <c r="D570" s="10">
        <v>191.31800000000001</v>
      </c>
      <c r="E570" s="10">
        <v>15</v>
      </c>
      <c r="F570" s="10">
        <v>8.0398599999999991</v>
      </c>
      <c r="G570" s="10">
        <v>0</v>
      </c>
      <c r="H570" s="10">
        <v>8.0398599999999991</v>
      </c>
      <c r="I570" s="10">
        <v>0</v>
      </c>
      <c r="J570" s="10">
        <v>0</v>
      </c>
      <c r="K570" s="10">
        <f t="shared" si="48"/>
        <v>6.9601400000000009</v>
      </c>
      <c r="L570" s="10">
        <f t="shared" si="49"/>
        <v>183.27814000000001</v>
      </c>
      <c r="M570" s="10">
        <f t="shared" si="50"/>
        <v>53.599066666666658</v>
      </c>
      <c r="N570" s="10">
        <f t="shared" si="51"/>
        <v>183.27814000000001</v>
      </c>
      <c r="O570" s="10">
        <f t="shared" si="52"/>
        <v>6.9601400000000009</v>
      </c>
      <c r="P570" s="10">
        <f t="shared" si="53"/>
        <v>53.599066666666658</v>
      </c>
    </row>
    <row r="571" spans="1:16">
      <c r="A571" s="8" t="s">
        <v>31</v>
      </c>
      <c r="B571" s="9" t="s">
        <v>32</v>
      </c>
      <c r="C571" s="10">
        <v>2.5</v>
      </c>
      <c r="D571" s="10">
        <v>2.5</v>
      </c>
      <c r="E571" s="10">
        <v>0.25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0.25</v>
      </c>
      <c r="L571" s="10">
        <f t="shared" si="49"/>
        <v>2.5</v>
      </c>
      <c r="M571" s="10">
        <f t="shared" si="50"/>
        <v>0</v>
      </c>
      <c r="N571" s="10">
        <f t="shared" si="51"/>
        <v>2.5</v>
      </c>
      <c r="O571" s="10">
        <f t="shared" si="52"/>
        <v>0.25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135.97300000000001</v>
      </c>
      <c r="D572" s="10">
        <v>135.97300000000001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135.97300000000001</v>
      </c>
      <c r="M572" s="10">
        <f t="shared" si="50"/>
        <v>0</v>
      </c>
      <c r="N572" s="10">
        <f t="shared" si="51"/>
        <v>135.97300000000001</v>
      </c>
      <c r="O572" s="10">
        <f t="shared" si="52"/>
        <v>0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2.6720000000000002</v>
      </c>
      <c r="D573" s="10">
        <v>2.6720000000000002</v>
      </c>
      <c r="E573" s="10">
        <v>0.22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0.22</v>
      </c>
      <c r="L573" s="10">
        <f t="shared" si="49"/>
        <v>2.6720000000000002</v>
      </c>
      <c r="M573" s="10">
        <f t="shared" si="50"/>
        <v>0</v>
      </c>
      <c r="N573" s="10">
        <f t="shared" si="51"/>
        <v>2.6720000000000002</v>
      </c>
      <c r="O573" s="10">
        <f t="shared" si="52"/>
        <v>0.22</v>
      </c>
      <c r="P573" s="10">
        <f t="shared" si="53"/>
        <v>0</v>
      </c>
    </row>
    <row r="574" spans="1:16">
      <c r="A574" s="8" t="s">
        <v>37</v>
      </c>
      <c r="B574" s="9" t="s">
        <v>38</v>
      </c>
      <c r="C574" s="10">
        <v>81.403000000000006</v>
      </c>
      <c r="D574" s="10">
        <v>81.403000000000006</v>
      </c>
      <c r="E574" s="10">
        <v>6.7</v>
      </c>
      <c r="F574" s="10">
        <v>-0.27854000000000001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6.9785400000000006</v>
      </c>
      <c r="L574" s="10">
        <f t="shared" si="49"/>
        <v>81.681540000000012</v>
      </c>
      <c r="M574" s="10">
        <f t="shared" si="50"/>
        <v>-4.1573134328358208</v>
      </c>
      <c r="N574" s="10">
        <f t="shared" si="51"/>
        <v>81.403000000000006</v>
      </c>
      <c r="O574" s="10">
        <f t="shared" si="52"/>
        <v>6.7</v>
      </c>
      <c r="P574" s="10">
        <f t="shared" si="53"/>
        <v>0</v>
      </c>
    </row>
    <row r="575" spans="1:16" ht="25.5">
      <c r="A575" s="8" t="s">
        <v>41</v>
      </c>
      <c r="B575" s="9" t="s">
        <v>42</v>
      </c>
      <c r="C575" s="10">
        <v>2</v>
      </c>
      <c r="D575" s="10">
        <v>2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</v>
      </c>
      <c r="M575" s="10">
        <f t="shared" si="50"/>
        <v>0</v>
      </c>
      <c r="N575" s="10">
        <f t="shared" si="51"/>
        <v>2</v>
      </c>
      <c r="O575" s="10">
        <f t="shared" si="52"/>
        <v>0</v>
      </c>
      <c r="P575" s="10">
        <f t="shared" si="53"/>
        <v>0</v>
      </c>
    </row>
    <row r="576" spans="1:16">
      <c r="A576" s="8" t="s">
        <v>43</v>
      </c>
      <c r="B576" s="9" t="s">
        <v>44</v>
      </c>
      <c r="C576" s="10">
        <v>13</v>
      </c>
      <c r="D576" s="10">
        <v>13</v>
      </c>
      <c r="E576" s="10">
        <v>1.083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1.083</v>
      </c>
      <c r="L576" s="10">
        <f t="shared" si="49"/>
        <v>13</v>
      </c>
      <c r="M576" s="10">
        <f t="shared" si="50"/>
        <v>0</v>
      </c>
      <c r="N576" s="10">
        <f t="shared" si="51"/>
        <v>13</v>
      </c>
      <c r="O576" s="10">
        <f t="shared" si="52"/>
        <v>1.083</v>
      </c>
      <c r="P576" s="10">
        <f t="shared" si="53"/>
        <v>0</v>
      </c>
    </row>
    <row r="577" spans="1:16">
      <c r="A577" s="5" t="s">
        <v>285</v>
      </c>
      <c r="B577" s="6" t="s">
        <v>214</v>
      </c>
      <c r="C577" s="7">
        <v>250</v>
      </c>
      <c r="D577" s="7">
        <v>250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250</v>
      </c>
      <c r="M577" s="7">
        <f t="shared" si="50"/>
        <v>0</v>
      </c>
      <c r="N577" s="7">
        <f t="shared" si="51"/>
        <v>250</v>
      </c>
      <c r="O577" s="7">
        <f t="shared" si="52"/>
        <v>0</v>
      </c>
      <c r="P577" s="7">
        <f t="shared" si="53"/>
        <v>0</v>
      </c>
    </row>
    <row r="578" spans="1:16">
      <c r="A578" s="8" t="s">
        <v>27</v>
      </c>
      <c r="B578" s="9" t="s">
        <v>28</v>
      </c>
      <c r="C578" s="10">
        <v>30</v>
      </c>
      <c r="D578" s="10">
        <v>30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30</v>
      </c>
      <c r="M578" s="10">
        <f t="shared" si="50"/>
        <v>0</v>
      </c>
      <c r="N578" s="10">
        <f t="shared" si="51"/>
        <v>30</v>
      </c>
      <c r="O578" s="10">
        <f t="shared" si="52"/>
        <v>0</v>
      </c>
      <c r="P578" s="10">
        <f t="shared" si="53"/>
        <v>0</v>
      </c>
    </row>
    <row r="579" spans="1:16">
      <c r="A579" s="8" t="s">
        <v>29</v>
      </c>
      <c r="B579" s="9" t="s">
        <v>30</v>
      </c>
      <c r="C579" s="10">
        <v>220</v>
      </c>
      <c r="D579" s="10">
        <v>220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220</v>
      </c>
      <c r="M579" s="10">
        <f t="shared" si="50"/>
        <v>0</v>
      </c>
      <c r="N579" s="10">
        <f t="shared" si="51"/>
        <v>220</v>
      </c>
      <c r="O579" s="10">
        <f t="shared" si="52"/>
        <v>0</v>
      </c>
      <c r="P579" s="10">
        <f t="shared" si="53"/>
        <v>0</v>
      </c>
    </row>
    <row r="580" spans="1:16">
      <c r="A580" s="5" t="s">
        <v>286</v>
      </c>
      <c r="B580" s="6" t="s">
        <v>70</v>
      </c>
      <c r="C580" s="7">
        <v>1429</v>
      </c>
      <c r="D580" s="7">
        <v>1544</v>
      </c>
      <c r="E580" s="7">
        <v>224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224</v>
      </c>
      <c r="L580" s="7">
        <f t="shared" si="49"/>
        <v>1544</v>
      </c>
      <c r="M580" s="7">
        <f t="shared" si="50"/>
        <v>0</v>
      </c>
      <c r="N580" s="7">
        <f t="shared" si="51"/>
        <v>1544</v>
      </c>
      <c r="O580" s="7">
        <f t="shared" si="52"/>
        <v>224</v>
      </c>
      <c r="P580" s="7">
        <f t="shared" si="53"/>
        <v>0</v>
      </c>
    </row>
    <row r="581" spans="1:16">
      <c r="A581" s="8" t="s">
        <v>29</v>
      </c>
      <c r="B581" s="9" t="s">
        <v>30</v>
      </c>
      <c r="C581" s="10">
        <v>589</v>
      </c>
      <c r="D581" s="10">
        <v>589</v>
      </c>
      <c r="E581" s="10">
        <v>59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59</v>
      </c>
      <c r="L581" s="10">
        <f t="shared" si="49"/>
        <v>589</v>
      </c>
      <c r="M581" s="10">
        <f t="shared" si="50"/>
        <v>0</v>
      </c>
      <c r="N581" s="10">
        <f t="shared" si="51"/>
        <v>589</v>
      </c>
      <c r="O581" s="10">
        <f t="shared" si="52"/>
        <v>59</v>
      </c>
      <c r="P581" s="10">
        <f t="shared" si="53"/>
        <v>0</v>
      </c>
    </row>
    <row r="582" spans="1:16" ht="25.5">
      <c r="A582" s="8" t="s">
        <v>287</v>
      </c>
      <c r="B582" s="9" t="s">
        <v>288</v>
      </c>
      <c r="C582" s="10">
        <v>640</v>
      </c>
      <c r="D582" s="10">
        <v>640</v>
      </c>
      <c r="E582" s="10">
        <v>50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50</v>
      </c>
      <c r="L582" s="10">
        <f t="shared" ref="L582:L645" si="55">D582-F582</f>
        <v>640</v>
      </c>
      <c r="M582" s="10">
        <f t="shared" ref="M582:M645" si="56">IF(E582=0,0,(F582/E582)*100)</f>
        <v>0</v>
      </c>
      <c r="N582" s="10">
        <f t="shared" ref="N582:N645" si="57">D582-H582</f>
        <v>640</v>
      </c>
      <c r="O582" s="10">
        <f t="shared" ref="O582:O645" si="58">E582-H582</f>
        <v>50</v>
      </c>
      <c r="P582" s="10">
        <f t="shared" ref="P582:P645" si="59">IF(E582=0,0,(H582/E582)*100)</f>
        <v>0</v>
      </c>
    </row>
    <row r="583" spans="1:16" ht="25.5">
      <c r="A583" s="8" t="s">
        <v>55</v>
      </c>
      <c r="B583" s="9" t="s">
        <v>56</v>
      </c>
      <c r="C583" s="10">
        <v>0</v>
      </c>
      <c r="D583" s="10">
        <v>115</v>
      </c>
      <c r="E583" s="10">
        <v>115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115</v>
      </c>
      <c r="L583" s="10">
        <f t="shared" si="55"/>
        <v>115</v>
      </c>
      <c r="M583" s="10">
        <f t="shared" si="56"/>
        <v>0</v>
      </c>
      <c r="N583" s="10">
        <f t="shared" si="57"/>
        <v>115</v>
      </c>
      <c r="O583" s="10">
        <f t="shared" si="58"/>
        <v>115</v>
      </c>
      <c r="P583" s="10">
        <f t="shared" si="59"/>
        <v>0</v>
      </c>
    </row>
    <row r="584" spans="1:16">
      <c r="A584" s="8" t="s">
        <v>86</v>
      </c>
      <c r="B584" s="9" t="s">
        <v>87</v>
      </c>
      <c r="C584" s="10">
        <v>200</v>
      </c>
      <c r="D584" s="10">
        <v>200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200</v>
      </c>
      <c r="M584" s="10">
        <f t="shared" si="56"/>
        <v>0</v>
      </c>
      <c r="N584" s="10">
        <f t="shared" si="57"/>
        <v>200</v>
      </c>
      <c r="O584" s="10">
        <f t="shared" si="58"/>
        <v>0</v>
      </c>
      <c r="P584" s="10">
        <f t="shared" si="59"/>
        <v>0</v>
      </c>
    </row>
    <row r="585" spans="1:16">
      <c r="A585" s="5" t="s">
        <v>289</v>
      </c>
      <c r="B585" s="6" t="s">
        <v>290</v>
      </c>
      <c r="C585" s="7">
        <v>144137.95699999999</v>
      </c>
      <c r="D585" s="7">
        <v>145231.3915</v>
      </c>
      <c r="E585" s="7">
        <v>18324.22</v>
      </c>
      <c r="F585" s="7">
        <v>646.31421</v>
      </c>
      <c r="G585" s="7">
        <v>0</v>
      </c>
      <c r="H585" s="7">
        <v>844.38071000000002</v>
      </c>
      <c r="I585" s="7">
        <v>2.3919999999999999</v>
      </c>
      <c r="J585" s="7">
        <v>1053.8385000000001</v>
      </c>
      <c r="K585" s="7">
        <f t="shared" si="54"/>
        <v>17677.905790000001</v>
      </c>
      <c r="L585" s="7">
        <f t="shared" si="55"/>
        <v>144585.07728999999</v>
      </c>
      <c r="M585" s="7">
        <f t="shared" si="56"/>
        <v>3.5271035274625606</v>
      </c>
      <c r="N585" s="7">
        <f t="shared" si="57"/>
        <v>144387.01079</v>
      </c>
      <c r="O585" s="7">
        <f t="shared" si="58"/>
        <v>17479.83929</v>
      </c>
      <c r="P585" s="7">
        <f t="shared" si="59"/>
        <v>4.6080035603152547</v>
      </c>
    </row>
    <row r="586" spans="1:16" ht="38.25">
      <c r="A586" s="5" t="s">
        <v>291</v>
      </c>
      <c r="B586" s="6" t="s">
        <v>46</v>
      </c>
      <c r="C586" s="7">
        <v>2244.5940000000001</v>
      </c>
      <c r="D586" s="7">
        <v>2443.0609999999997</v>
      </c>
      <c r="E586" s="7">
        <v>215.87</v>
      </c>
      <c r="F586" s="7">
        <v>83.922210000000007</v>
      </c>
      <c r="G586" s="7">
        <v>0</v>
      </c>
      <c r="H586" s="7">
        <v>84.425709999999995</v>
      </c>
      <c r="I586" s="7">
        <v>0</v>
      </c>
      <c r="J586" s="7">
        <v>0</v>
      </c>
      <c r="K586" s="7">
        <f t="shared" si="54"/>
        <v>131.94779</v>
      </c>
      <c r="L586" s="7">
        <f t="shared" si="55"/>
        <v>2359.1387899999995</v>
      </c>
      <c r="M586" s="7">
        <f t="shared" si="56"/>
        <v>38.876272756751753</v>
      </c>
      <c r="N586" s="7">
        <f t="shared" si="57"/>
        <v>2358.6352899999997</v>
      </c>
      <c r="O586" s="7">
        <f t="shared" si="58"/>
        <v>131.44429000000002</v>
      </c>
      <c r="P586" s="7">
        <f t="shared" si="59"/>
        <v>39.109514985871122</v>
      </c>
    </row>
    <row r="587" spans="1:16">
      <c r="A587" s="8" t="s">
        <v>23</v>
      </c>
      <c r="B587" s="9" t="s">
        <v>24</v>
      </c>
      <c r="C587" s="10">
        <v>1727.683</v>
      </c>
      <c r="D587" s="10">
        <v>1892.77</v>
      </c>
      <c r="E587" s="10">
        <v>168.136</v>
      </c>
      <c r="F587" s="10">
        <v>65.791719999999998</v>
      </c>
      <c r="G587" s="10">
        <v>0</v>
      </c>
      <c r="H587" s="10">
        <v>65.791719999999998</v>
      </c>
      <c r="I587" s="10">
        <v>0</v>
      </c>
      <c r="J587" s="10">
        <v>0</v>
      </c>
      <c r="K587" s="10">
        <f t="shared" si="54"/>
        <v>102.34428</v>
      </c>
      <c r="L587" s="10">
        <f t="shared" si="55"/>
        <v>1826.97828</v>
      </c>
      <c r="M587" s="10">
        <f t="shared" si="56"/>
        <v>39.130061378883759</v>
      </c>
      <c r="N587" s="10">
        <f t="shared" si="57"/>
        <v>1826.97828</v>
      </c>
      <c r="O587" s="10">
        <f t="shared" si="58"/>
        <v>102.34428</v>
      </c>
      <c r="P587" s="10">
        <f t="shared" si="59"/>
        <v>39.130061378883759</v>
      </c>
    </row>
    <row r="588" spans="1:16">
      <c r="A588" s="8" t="s">
        <v>25</v>
      </c>
      <c r="B588" s="9" t="s">
        <v>26</v>
      </c>
      <c r="C588" s="10">
        <v>380.09000000000003</v>
      </c>
      <c r="D588" s="10">
        <v>413.47</v>
      </c>
      <c r="E588" s="10">
        <v>36.338000000000001</v>
      </c>
      <c r="F588" s="10">
        <v>14.473990000000001</v>
      </c>
      <c r="G588" s="10">
        <v>0</v>
      </c>
      <c r="H588" s="10">
        <v>14.473990000000001</v>
      </c>
      <c r="I588" s="10">
        <v>0</v>
      </c>
      <c r="J588" s="10">
        <v>0</v>
      </c>
      <c r="K588" s="10">
        <f t="shared" si="54"/>
        <v>21.86401</v>
      </c>
      <c r="L588" s="10">
        <f t="shared" si="55"/>
        <v>398.99601000000001</v>
      </c>
      <c r="M588" s="10">
        <f t="shared" si="56"/>
        <v>39.831553745390501</v>
      </c>
      <c r="N588" s="10">
        <f t="shared" si="57"/>
        <v>398.99601000000001</v>
      </c>
      <c r="O588" s="10">
        <f t="shared" si="58"/>
        <v>21.86401</v>
      </c>
      <c r="P588" s="10">
        <f t="shared" si="59"/>
        <v>39.831553745390501</v>
      </c>
    </row>
    <row r="589" spans="1:16">
      <c r="A589" s="8" t="s">
        <v>27</v>
      </c>
      <c r="B589" s="9" t="s">
        <v>28</v>
      </c>
      <c r="C589" s="10">
        <v>57.639000000000003</v>
      </c>
      <c r="D589" s="10">
        <v>57.639000000000003</v>
      </c>
      <c r="E589" s="10">
        <v>4.8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4.8</v>
      </c>
      <c r="L589" s="10">
        <f t="shared" si="55"/>
        <v>57.639000000000003</v>
      </c>
      <c r="M589" s="10">
        <f t="shared" si="56"/>
        <v>0</v>
      </c>
      <c r="N589" s="10">
        <f t="shared" si="57"/>
        <v>57.639000000000003</v>
      </c>
      <c r="O589" s="10">
        <f t="shared" si="58"/>
        <v>4.8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77.430000000000007</v>
      </c>
      <c r="D590" s="10">
        <v>77.430000000000007</v>
      </c>
      <c r="E590" s="10">
        <v>6.3500000000000005</v>
      </c>
      <c r="F590" s="10">
        <v>3.5640000000000001</v>
      </c>
      <c r="G590" s="10">
        <v>0</v>
      </c>
      <c r="H590" s="10">
        <v>3.6</v>
      </c>
      <c r="I590" s="10">
        <v>0</v>
      </c>
      <c r="J590" s="10">
        <v>0</v>
      </c>
      <c r="K590" s="10">
        <f t="shared" si="54"/>
        <v>2.7860000000000005</v>
      </c>
      <c r="L590" s="10">
        <f t="shared" si="55"/>
        <v>73.866000000000014</v>
      </c>
      <c r="M590" s="10">
        <f t="shared" si="56"/>
        <v>56.125984251968497</v>
      </c>
      <c r="N590" s="10">
        <f t="shared" si="57"/>
        <v>73.830000000000013</v>
      </c>
      <c r="O590" s="10">
        <f t="shared" si="58"/>
        <v>2.7500000000000004</v>
      </c>
      <c r="P590" s="10">
        <f t="shared" si="59"/>
        <v>56.69291338582677</v>
      </c>
    </row>
    <row r="591" spans="1:16">
      <c r="A591" s="8" t="s">
        <v>31</v>
      </c>
      <c r="B591" s="9" t="s">
        <v>32</v>
      </c>
      <c r="C591" s="10">
        <v>1.752</v>
      </c>
      <c r="D591" s="10">
        <v>1.752</v>
      </c>
      <c r="E591" s="10">
        <v>0.246</v>
      </c>
      <c r="F591" s="10">
        <v>9.2499999999999999E-2</v>
      </c>
      <c r="G591" s="10">
        <v>0</v>
      </c>
      <c r="H591" s="10">
        <v>0.56000000000000005</v>
      </c>
      <c r="I591" s="10">
        <v>0</v>
      </c>
      <c r="J591" s="10">
        <v>0</v>
      </c>
      <c r="K591" s="10">
        <f t="shared" si="54"/>
        <v>0.1535</v>
      </c>
      <c r="L591" s="10">
        <f t="shared" si="55"/>
        <v>1.6595</v>
      </c>
      <c r="M591" s="10">
        <f t="shared" si="56"/>
        <v>37.601626016260163</v>
      </c>
      <c r="N591" s="10">
        <f t="shared" si="57"/>
        <v>1.1919999999999999</v>
      </c>
      <c r="O591" s="10">
        <f t="shared" si="58"/>
        <v>-0.31400000000000006</v>
      </c>
      <c r="P591" s="10">
        <f t="shared" si="59"/>
        <v>227.64227642276427</v>
      </c>
    </row>
    <row r="592" spans="1:16">
      <c r="A592" s="5" t="s">
        <v>292</v>
      </c>
      <c r="B592" s="6" t="s">
        <v>50</v>
      </c>
      <c r="C592" s="7">
        <v>0</v>
      </c>
      <c r="D592" s="7">
        <v>33.6175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0</v>
      </c>
      <c r="L592" s="7">
        <f t="shared" si="55"/>
        <v>33.6175</v>
      </c>
      <c r="M592" s="7">
        <f t="shared" si="56"/>
        <v>0</v>
      </c>
      <c r="N592" s="7">
        <f t="shared" si="57"/>
        <v>33.6175</v>
      </c>
      <c r="O592" s="7">
        <f t="shared" si="58"/>
        <v>0</v>
      </c>
      <c r="P592" s="7">
        <f t="shared" si="59"/>
        <v>0</v>
      </c>
    </row>
    <row r="593" spans="1:16">
      <c r="A593" s="8" t="s">
        <v>43</v>
      </c>
      <c r="B593" s="9" t="s">
        <v>44</v>
      </c>
      <c r="C593" s="10">
        <v>0</v>
      </c>
      <c r="D593" s="10">
        <v>33.6175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33.6175</v>
      </c>
      <c r="M593" s="10">
        <f t="shared" si="56"/>
        <v>0</v>
      </c>
      <c r="N593" s="10">
        <f t="shared" si="57"/>
        <v>33.6175</v>
      </c>
      <c r="O593" s="10">
        <f t="shared" si="58"/>
        <v>0</v>
      </c>
      <c r="P593" s="10">
        <f t="shared" si="59"/>
        <v>0</v>
      </c>
    </row>
    <row r="594" spans="1:16" ht="25.5">
      <c r="A594" s="5" t="s">
        <v>293</v>
      </c>
      <c r="B594" s="6" t="s">
        <v>294</v>
      </c>
      <c r="C594" s="7">
        <v>500</v>
      </c>
      <c r="D594" s="7">
        <v>500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500</v>
      </c>
      <c r="M594" s="7">
        <f t="shared" si="56"/>
        <v>0</v>
      </c>
      <c r="N594" s="7">
        <f t="shared" si="57"/>
        <v>500</v>
      </c>
      <c r="O594" s="7">
        <f t="shared" si="58"/>
        <v>0</v>
      </c>
      <c r="P594" s="7">
        <f t="shared" si="59"/>
        <v>0</v>
      </c>
    </row>
    <row r="595" spans="1:16" ht="25.5">
      <c r="A595" s="8" t="s">
        <v>55</v>
      </c>
      <c r="B595" s="9" t="s">
        <v>56</v>
      </c>
      <c r="C595" s="10">
        <v>500</v>
      </c>
      <c r="D595" s="10">
        <v>500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500</v>
      </c>
      <c r="M595" s="10">
        <f t="shared" si="56"/>
        <v>0</v>
      </c>
      <c r="N595" s="10">
        <f t="shared" si="57"/>
        <v>500</v>
      </c>
      <c r="O595" s="10">
        <f t="shared" si="58"/>
        <v>0</v>
      </c>
      <c r="P595" s="10">
        <f t="shared" si="59"/>
        <v>0</v>
      </c>
    </row>
    <row r="596" spans="1:16">
      <c r="A596" s="5" t="s">
        <v>295</v>
      </c>
      <c r="B596" s="6" t="s">
        <v>60</v>
      </c>
      <c r="C596" s="7">
        <v>86198</v>
      </c>
      <c r="D596" s="7">
        <v>86769.35</v>
      </c>
      <c r="E596" s="7">
        <v>9930</v>
      </c>
      <c r="F596" s="7">
        <v>560</v>
      </c>
      <c r="G596" s="7">
        <v>0</v>
      </c>
      <c r="H596" s="7">
        <v>560</v>
      </c>
      <c r="I596" s="7">
        <v>0</v>
      </c>
      <c r="J596" s="7">
        <v>46.328499999999998</v>
      </c>
      <c r="K596" s="7">
        <f t="shared" si="54"/>
        <v>9370</v>
      </c>
      <c r="L596" s="7">
        <f t="shared" si="55"/>
        <v>86209.35</v>
      </c>
      <c r="M596" s="7">
        <f t="shared" si="56"/>
        <v>5.6394763343403831</v>
      </c>
      <c r="N596" s="7">
        <f t="shared" si="57"/>
        <v>86209.35</v>
      </c>
      <c r="O596" s="7">
        <f t="shared" si="58"/>
        <v>9370</v>
      </c>
      <c r="P596" s="7">
        <f t="shared" si="59"/>
        <v>5.6394763343403831</v>
      </c>
    </row>
    <row r="597" spans="1:16" ht="25.5">
      <c r="A597" s="8" t="s">
        <v>55</v>
      </c>
      <c r="B597" s="9" t="s">
        <v>56</v>
      </c>
      <c r="C597" s="10">
        <v>86198</v>
      </c>
      <c r="D597" s="10">
        <v>86769.35</v>
      </c>
      <c r="E597" s="10">
        <v>9930</v>
      </c>
      <c r="F597" s="10">
        <v>560</v>
      </c>
      <c r="G597" s="10">
        <v>0</v>
      </c>
      <c r="H597" s="10">
        <v>560</v>
      </c>
      <c r="I597" s="10">
        <v>0</v>
      </c>
      <c r="J597" s="10">
        <v>46.328499999999998</v>
      </c>
      <c r="K597" s="10">
        <f t="shared" si="54"/>
        <v>9370</v>
      </c>
      <c r="L597" s="10">
        <f t="shared" si="55"/>
        <v>86209.35</v>
      </c>
      <c r="M597" s="10">
        <f t="shared" si="56"/>
        <v>5.6394763343403831</v>
      </c>
      <c r="N597" s="10">
        <f t="shared" si="57"/>
        <v>86209.35</v>
      </c>
      <c r="O597" s="10">
        <f t="shared" si="58"/>
        <v>9370</v>
      </c>
      <c r="P597" s="10">
        <f t="shared" si="59"/>
        <v>5.6394763343403831</v>
      </c>
    </row>
    <row r="598" spans="1:16" ht="25.5">
      <c r="A598" s="5" t="s">
        <v>296</v>
      </c>
      <c r="B598" s="6" t="s">
        <v>297</v>
      </c>
      <c r="C598" s="7">
        <v>7716.6979999999994</v>
      </c>
      <c r="D598" s="7">
        <v>8006.6979999999994</v>
      </c>
      <c r="E598" s="7">
        <v>1248.3500000000001</v>
      </c>
      <c r="F598" s="7">
        <v>2.3919999999999999</v>
      </c>
      <c r="G598" s="7">
        <v>0</v>
      </c>
      <c r="H598" s="7">
        <v>0</v>
      </c>
      <c r="I598" s="7">
        <v>2.3919999999999999</v>
      </c>
      <c r="J598" s="7">
        <v>2.3919999999999999</v>
      </c>
      <c r="K598" s="7">
        <f t="shared" si="54"/>
        <v>1245.9580000000001</v>
      </c>
      <c r="L598" s="7">
        <f t="shared" si="55"/>
        <v>8004.3059999999996</v>
      </c>
      <c r="M598" s="7">
        <f t="shared" si="56"/>
        <v>0.19161292906636757</v>
      </c>
      <c r="N598" s="7">
        <f t="shared" si="57"/>
        <v>8006.6979999999994</v>
      </c>
      <c r="O598" s="7">
        <f t="shared" si="58"/>
        <v>1248.3500000000001</v>
      </c>
      <c r="P598" s="7">
        <f t="shared" si="59"/>
        <v>0</v>
      </c>
    </row>
    <row r="599" spans="1:16" ht="25.5">
      <c r="A599" s="8" t="s">
        <v>55</v>
      </c>
      <c r="B599" s="9" t="s">
        <v>56</v>
      </c>
      <c r="C599" s="10">
        <v>7668.2979999999998</v>
      </c>
      <c r="D599" s="10">
        <v>7958.2979999999998</v>
      </c>
      <c r="E599" s="10">
        <v>1248.3500000000001</v>
      </c>
      <c r="F599" s="10">
        <v>2.3919999999999999</v>
      </c>
      <c r="G599" s="10">
        <v>0</v>
      </c>
      <c r="H599" s="10">
        <v>0</v>
      </c>
      <c r="I599" s="10">
        <v>2.3919999999999999</v>
      </c>
      <c r="J599" s="10">
        <v>2.3919999999999999</v>
      </c>
      <c r="K599" s="10">
        <f t="shared" si="54"/>
        <v>1245.9580000000001</v>
      </c>
      <c r="L599" s="10">
        <f t="shared" si="55"/>
        <v>7955.9059999999999</v>
      </c>
      <c r="M599" s="10">
        <f t="shared" si="56"/>
        <v>0.19161292906636757</v>
      </c>
      <c r="N599" s="10">
        <f t="shared" si="57"/>
        <v>7958.2979999999998</v>
      </c>
      <c r="O599" s="10">
        <f t="shared" si="58"/>
        <v>1248.3500000000001</v>
      </c>
      <c r="P599" s="10">
        <f t="shared" si="59"/>
        <v>0</v>
      </c>
    </row>
    <row r="600" spans="1:16">
      <c r="A600" s="8" t="s">
        <v>43</v>
      </c>
      <c r="B600" s="9" t="s">
        <v>44</v>
      </c>
      <c r="C600" s="10">
        <v>48.4</v>
      </c>
      <c r="D600" s="10">
        <v>48.4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48.4</v>
      </c>
      <c r="M600" s="10">
        <f t="shared" si="56"/>
        <v>0</v>
      </c>
      <c r="N600" s="10">
        <f t="shared" si="57"/>
        <v>48.4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298</v>
      </c>
      <c r="B601" s="6" t="s">
        <v>299</v>
      </c>
      <c r="C601" s="7">
        <v>47478.665000000001</v>
      </c>
      <c r="D601" s="7">
        <v>47478.665000000001</v>
      </c>
      <c r="E601" s="7">
        <v>6930</v>
      </c>
      <c r="F601" s="7">
        <v>0</v>
      </c>
      <c r="G601" s="7">
        <v>0</v>
      </c>
      <c r="H601" s="7">
        <v>199.95500000000001</v>
      </c>
      <c r="I601" s="7">
        <v>0</v>
      </c>
      <c r="J601" s="7">
        <v>1005.1180000000001</v>
      </c>
      <c r="K601" s="7">
        <f t="shared" si="54"/>
        <v>6930</v>
      </c>
      <c r="L601" s="7">
        <f t="shared" si="55"/>
        <v>47478.665000000001</v>
      </c>
      <c r="M601" s="7">
        <f t="shared" si="56"/>
        <v>0</v>
      </c>
      <c r="N601" s="7">
        <f t="shared" si="57"/>
        <v>47278.71</v>
      </c>
      <c r="O601" s="7">
        <f t="shared" si="58"/>
        <v>6730.0450000000001</v>
      </c>
      <c r="P601" s="7">
        <f t="shared" si="59"/>
        <v>2.8853535353535356</v>
      </c>
    </row>
    <row r="602" spans="1:16" ht="25.5">
      <c r="A602" s="8" t="s">
        <v>55</v>
      </c>
      <c r="B602" s="9" t="s">
        <v>56</v>
      </c>
      <c r="C602" s="10">
        <v>47478.665000000001</v>
      </c>
      <c r="D602" s="10">
        <v>47478.665000000001</v>
      </c>
      <c r="E602" s="10">
        <v>6930</v>
      </c>
      <c r="F602" s="10">
        <v>0</v>
      </c>
      <c r="G602" s="10">
        <v>0</v>
      </c>
      <c r="H602" s="10">
        <v>199.95500000000001</v>
      </c>
      <c r="I602" s="10">
        <v>0</v>
      </c>
      <c r="J602" s="10">
        <v>1005.1180000000001</v>
      </c>
      <c r="K602" s="10">
        <f t="shared" si="54"/>
        <v>6930</v>
      </c>
      <c r="L602" s="10">
        <f t="shared" si="55"/>
        <v>47478.665000000001</v>
      </c>
      <c r="M602" s="10">
        <f t="shared" si="56"/>
        <v>0</v>
      </c>
      <c r="N602" s="10">
        <f t="shared" si="57"/>
        <v>47278.71</v>
      </c>
      <c r="O602" s="10">
        <f t="shared" si="58"/>
        <v>6730.0450000000001</v>
      </c>
      <c r="P602" s="10">
        <f t="shared" si="59"/>
        <v>2.8853535353535356</v>
      </c>
    </row>
    <row r="603" spans="1:16" ht="25.5">
      <c r="A603" s="5" t="s">
        <v>300</v>
      </c>
      <c r="B603" s="6" t="s">
        <v>301</v>
      </c>
      <c r="C603" s="7">
        <v>5693.9870000000001</v>
      </c>
      <c r="D603" s="7">
        <v>5693.9870000000001</v>
      </c>
      <c r="E603" s="7">
        <v>687.23599999999999</v>
      </c>
      <c r="F603" s="7">
        <v>117.07683</v>
      </c>
      <c r="G603" s="7">
        <v>0</v>
      </c>
      <c r="H603" s="7">
        <v>138.37683000000001</v>
      </c>
      <c r="I603" s="7">
        <v>0</v>
      </c>
      <c r="J603" s="7">
        <v>0</v>
      </c>
      <c r="K603" s="7">
        <f t="shared" si="54"/>
        <v>570.15917000000002</v>
      </c>
      <c r="L603" s="7">
        <f t="shared" si="55"/>
        <v>5576.9101700000001</v>
      </c>
      <c r="M603" s="7">
        <f t="shared" si="56"/>
        <v>17.035898876077503</v>
      </c>
      <c r="N603" s="7">
        <f t="shared" si="57"/>
        <v>5555.6101699999999</v>
      </c>
      <c r="O603" s="7">
        <f t="shared" si="58"/>
        <v>548.85916999999995</v>
      </c>
      <c r="P603" s="7">
        <f t="shared" si="59"/>
        <v>20.135270853098501</v>
      </c>
    </row>
    <row r="604" spans="1:16" ht="38.25">
      <c r="A604" s="5" t="s">
        <v>302</v>
      </c>
      <c r="B604" s="6" t="s">
        <v>46</v>
      </c>
      <c r="C604" s="7">
        <v>1816.0949999999998</v>
      </c>
      <c r="D604" s="7">
        <v>1799.0229999999999</v>
      </c>
      <c r="E604" s="7">
        <v>138.5</v>
      </c>
      <c r="F604" s="7">
        <v>56.697330000000008</v>
      </c>
      <c r="G604" s="7">
        <v>0</v>
      </c>
      <c r="H604" s="7">
        <v>77.997330000000005</v>
      </c>
      <c r="I604" s="7">
        <v>0</v>
      </c>
      <c r="J604" s="7">
        <v>0</v>
      </c>
      <c r="K604" s="7">
        <f t="shared" si="54"/>
        <v>81.802669999999992</v>
      </c>
      <c r="L604" s="7">
        <f t="shared" si="55"/>
        <v>1742.3256699999999</v>
      </c>
      <c r="M604" s="7">
        <f t="shared" si="56"/>
        <v>40.936700361010836</v>
      </c>
      <c r="N604" s="7">
        <f t="shared" si="57"/>
        <v>1721.02567</v>
      </c>
      <c r="O604" s="7">
        <f t="shared" si="58"/>
        <v>60.502669999999995</v>
      </c>
      <c r="P604" s="7">
        <f t="shared" si="59"/>
        <v>56.315761732851989</v>
      </c>
    </row>
    <row r="605" spans="1:16">
      <c r="A605" s="8" t="s">
        <v>23</v>
      </c>
      <c r="B605" s="9" t="s">
        <v>24</v>
      </c>
      <c r="C605" s="10">
        <v>1206.8520000000001</v>
      </c>
      <c r="D605" s="10">
        <v>1280.548</v>
      </c>
      <c r="E605" s="10">
        <v>110.5</v>
      </c>
      <c r="F605" s="10">
        <v>49.617720000000006</v>
      </c>
      <c r="G605" s="10">
        <v>0</v>
      </c>
      <c r="H605" s="10">
        <v>49.617720000000006</v>
      </c>
      <c r="I605" s="10">
        <v>0</v>
      </c>
      <c r="J605" s="10">
        <v>0</v>
      </c>
      <c r="K605" s="10">
        <f t="shared" si="54"/>
        <v>60.882279999999994</v>
      </c>
      <c r="L605" s="10">
        <f t="shared" si="55"/>
        <v>1230.93028</v>
      </c>
      <c r="M605" s="10">
        <f t="shared" si="56"/>
        <v>44.902914027149329</v>
      </c>
      <c r="N605" s="10">
        <f t="shared" si="57"/>
        <v>1230.93028</v>
      </c>
      <c r="O605" s="10">
        <f t="shared" si="58"/>
        <v>60.882279999999994</v>
      </c>
      <c r="P605" s="10">
        <f t="shared" si="59"/>
        <v>44.902914027149329</v>
      </c>
    </row>
    <row r="606" spans="1:16">
      <c r="A606" s="8" t="s">
        <v>25</v>
      </c>
      <c r="B606" s="9" t="s">
        <v>26</v>
      </c>
      <c r="C606" s="10">
        <v>195.8</v>
      </c>
      <c r="D606" s="10">
        <v>209.887</v>
      </c>
      <c r="E606" s="10">
        <v>18.3</v>
      </c>
      <c r="F606" s="10">
        <v>7.0796099999999997</v>
      </c>
      <c r="G606" s="10">
        <v>0</v>
      </c>
      <c r="H606" s="10">
        <v>7.0796099999999997</v>
      </c>
      <c r="I606" s="10">
        <v>0</v>
      </c>
      <c r="J606" s="10">
        <v>0</v>
      </c>
      <c r="K606" s="10">
        <f t="shared" si="54"/>
        <v>11.220390000000002</v>
      </c>
      <c r="L606" s="10">
        <f t="shared" si="55"/>
        <v>202.80739</v>
      </c>
      <c r="M606" s="10">
        <f t="shared" si="56"/>
        <v>38.686393442622943</v>
      </c>
      <c r="N606" s="10">
        <f t="shared" si="57"/>
        <v>202.80739</v>
      </c>
      <c r="O606" s="10">
        <f t="shared" si="58"/>
        <v>11.220390000000002</v>
      </c>
      <c r="P606" s="10">
        <f t="shared" si="59"/>
        <v>38.686393442622943</v>
      </c>
    </row>
    <row r="607" spans="1:16">
      <c r="A607" s="8" t="s">
        <v>27</v>
      </c>
      <c r="B607" s="9" t="s">
        <v>28</v>
      </c>
      <c r="C607" s="10">
        <v>157.69400000000002</v>
      </c>
      <c r="D607" s="10">
        <v>69.911000000000001</v>
      </c>
      <c r="E607" s="10">
        <v>4.9000000000000004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4.9000000000000004</v>
      </c>
      <c r="L607" s="10">
        <f t="shared" si="55"/>
        <v>69.911000000000001</v>
      </c>
      <c r="M607" s="10">
        <f t="shared" si="56"/>
        <v>0</v>
      </c>
      <c r="N607" s="10">
        <f t="shared" si="57"/>
        <v>69.911000000000001</v>
      </c>
      <c r="O607" s="10">
        <f t="shared" si="58"/>
        <v>4.9000000000000004</v>
      </c>
      <c r="P607" s="10">
        <f t="shared" si="59"/>
        <v>0</v>
      </c>
    </row>
    <row r="608" spans="1:16">
      <c r="A608" s="8" t="s">
        <v>29</v>
      </c>
      <c r="B608" s="9" t="s">
        <v>30</v>
      </c>
      <c r="C608" s="10">
        <v>106.453</v>
      </c>
      <c r="D608" s="10">
        <v>89.381</v>
      </c>
      <c r="E608" s="10">
        <v>3.7</v>
      </c>
      <c r="F608" s="10">
        <v>0</v>
      </c>
      <c r="G608" s="10">
        <v>0</v>
      </c>
      <c r="H608" s="10">
        <v>21.3</v>
      </c>
      <c r="I608" s="10">
        <v>0</v>
      </c>
      <c r="J608" s="10">
        <v>0</v>
      </c>
      <c r="K608" s="10">
        <f t="shared" si="54"/>
        <v>3.7</v>
      </c>
      <c r="L608" s="10">
        <f t="shared" si="55"/>
        <v>89.381</v>
      </c>
      <c r="M608" s="10">
        <f t="shared" si="56"/>
        <v>0</v>
      </c>
      <c r="N608" s="10">
        <f t="shared" si="57"/>
        <v>68.081000000000003</v>
      </c>
      <c r="O608" s="10">
        <f t="shared" si="58"/>
        <v>-17.600000000000001</v>
      </c>
      <c r="P608" s="10">
        <f t="shared" si="59"/>
        <v>575.67567567567573</v>
      </c>
    </row>
    <row r="609" spans="1:16">
      <c r="A609" s="8" t="s">
        <v>37</v>
      </c>
      <c r="B609" s="9" t="s">
        <v>38</v>
      </c>
      <c r="C609" s="10">
        <v>12.716000000000001</v>
      </c>
      <c r="D609" s="10">
        <v>12.716000000000001</v>
      </c>
      <c r="E609" s="10">
        <v>1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1</v>
      </c>
      <c r="L609" s="10">
        <f t="shared" si="55"/>
        <v>12.716000000000001</v>
      </c>
      <c r="M609" s="10">
        <f t="shared" si="56"/>
        <v>0</v>
      </c>
      <c r="N609" s="10">
        <f t="shared" si="57"/>
        <v>12.716000000000001</v>
      </c>
      <c r="O609" s="10">
        <f t="shared" si="58"/>
        <v>1</v>
      </c>
      <c r="P609" s="10">
        <f t="shared" si="59"/>
        <v>0</v>
      </c>
    </row>
    <row r="610" spans="1:16">
      <c r="A610" s="8" t="s">
        <v>39</v>
      </c>
      <c r="B610" s="9" t="s">
        <v>40</v>
      </c>
      <c r="C610" s="10">
        <v>136.08000000000001</v>
      </c>
      <c r="D610" s="10">
        <v>136.08000000000001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136.08000000000001</v>
      </c>
      <c r="M610" s="10">
        <f t="shared" si="56"/>
        <v>0</v>
      </c>
      <c r="N610" s="10">
        <f t="shared" si="57"/>
        <v>136.08000000000001</v>
      </c>
      <c r="O610" s="10">
        <f t="shared" si="58"/>
        <v>0</v>
      </c>
      <c r="P610" s="10">
        <f t="shared" si="59"/>
        <v>0</v>
      </c>
    </row>
    <row r="611" spans="1:16">
      <c r="A611" s="8" t="s">
        <v>43</v>
      </c>
      <c r="B611" s="9" t="s">
        <v>44</v>
      </c>
      <c r="C611" s="10">
        <v>0.5</v>
      </c>
      <c r="D611" s="10">
        <v>0.5</v>
      </c>
      <c r="E611" s="10">
        <v>0.1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0.1</v>
      </c>
      <c r="L611" s="10">
        <f t="shared" si="55"/>
        <v>0.5</v>
      </c>
      <c r="M611" s="10">
        <f t="shared" si="56"/>
        <v>0</v>
      </c>
      <c r="N611" s="10">
        <f t="shared" si="57"/>
        <v>0.5</v>
      </c>
      <c r="O611" s="10">
        <f t="shared" si="58"/>
        <v>0.1</v>
      </c>
      <c r="P611" s="10">
        <f t="shared" si="59"/>
        <v>0</v>
      </c>
    </row>
    <row r="612" spans="1:16">
      <c r="A612" s="5" t="s">
        <v>303</v>
      </c>
      <c r="B612" s="6" t="s">
        <v>50</v>
      </c>
      <c r="C612" s="7">
        <v>168.7</v>
      </c>
      <c r="D612" s="7">
        <v>168.7</v>
      </c>
      <c r="E612" s="7">
        <v>22.024999999999999</v>
      </c>
      <c r="F612" s="7">
        <v>-0.4</v>
      </c>
      <c r="G612" s="7">
        <v>0</v>
      </c>
      <c r="H612" s="7">
        <v>-0.4</v>
      </c>
      <c r="I612" s="7">
        <v>0</v>
      </c>
      <c r="J612" s="7">
        <v>0</v>
      </c>
      <c r="K612" s="7">
        <f t="shared" si="54"/>
        <v>22.424999999999997</v>
      </c>
      <c r="L612" s="7">
        <f t="shared" si="55"/>
        <v>169.1</v>
      </c>
      <c r="M612" s="7">
        <f t="shared" si="56"/>
        <v>-1.8161180476730991</v>
      </c>
      <c r="N612" s="7">
        <f t="shared" si="57"/>
        <v>169.1</v>
      </c>
      <c r="O612" s="7">
        <f t="shared" si="58"/>
        <v>22.424999999999997</v>
      </c>
      <c r="P612" s="7">
        <f t="shared" si="59"/>
        <v>-1.8161180476730991</v>
      </c>
    </row>
    <row r="613" spans="1:16">
      <c r="A613" s="8" t="s">
        <v>27</v>
      </c>
      <c r="B613" s="9" t="s">
        <v>28</v>
      </c>
      <c r="C613" s="10">
        <v>25.7</v>
      </c>
      <c r="D613" s="10">
        <v>25.7</v>
      </c>
      <c r="E613" s="10">
        <v>2.1419999999999999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2.1419999999999999</v>
      </c>
      <c r="L613" s="10">
        <f t="shared" si="55"/>
        <v>25.7</v>
      </c>
      <c r="M613" s="10">
        <f t="shared" si="56"/>
        <v>0</v>
      </c>
      <c r="N613" s="10">
        <f t="shared" si="57"/>
        <v>25.7</v>
      </c>
      <c r="O613" s="10">
        <f t="shared" si="58"/>
        <v>2.1419999999999999</v>
      </c>
      <c r="P613" s="10">
        <f t="shared" si="59"/>
        <v>0</v>
      </c>
    </row>
    <row r="614" spans="1:16">
      <c r="A614" s="8" t="s">
        <v>86</v>
      </c>
      <c r="B614" s="9" t="s">
        <v>87</v>
      </c>
      <c r="C614" s="10">
        <v>142.6</v>
      </c>
      <c r="D614" s="10">
        <v>142.6</v>
      </c>
      <c r="E614" s="10">
        <v>19.882999999999999</v>
      </c>
      <c r="F614" s="10">
        <v>-0.4</v>
      </c>
      <c r="G614" s="10">
        <v>0</v>
      </c>
      <c r="H614" s="10">
        <v>-0.4</v>
      </c>
      <c r="I614" s="10">
        <v>0</v>
      </c>
      <c r="J614" s="10">
        <v>0</v>
      </c>
      <c r="K614" s="10">
        <f t="shared" si="54"/>
        <v>20.282999999999998</v>
      </c>
      <c r="L614" s="10">
        <f t="shared" si="55"/>
        <v>143</v>
      </c>
      <c r="M614" s="10">
        <f t="shared" si="56"/>
        <v>-2.0117688477593929</v>
      </c>
      <c r="N614" s="10">
        <f t="shared" si="57"/>
        <v>143</v>
      </c>
      <c r="O614" s="10">
        <f t="shared" si="58"/>
        <v>20.282999999999998</v>
      </c>
      <c r="P614" s="10">
        <f t="shared" si="59"/>
        <v>-2.0117688477593929</v>
      </c>
    </row>
    <row r="615" spans="1:16">
      <c r="A615" s="8" t="s">
        <v>43</v>
      </c>
      <c r="B615" s="9" t="s">
        <v>44</v>
      </c>
      <c r="C615" s="10">
        <v>0.4</v>
      </c>
      <c r="D615" s="10">
        <v>0.4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0.4</v>
      </c>
      <c r="M615" s="10">
        <f t="shared" si="56"/>
        <v>0</v>
      </c>
      <c r="N615" s="10">
        <f t="shared" si="57"/>
        <v>0.4</v>
      </c>
      <c r="O615" s="10">
        <f t="shared" si="58"/>
        <v>0</v>
      </c>
      <c r="P615" s="10">
        <f t="shared" si="59"/>
        <v>0</v>
      </c>
    </row>
    <row r="616" spans="1:16" ht="51">
      <c r="A616" s="5" t="s">
        <v>304</v>
      </c>
      <c r="B616" s="6" t="s">
        <v>232</v>
      </c>
      <c r="C616" s="7">
        <v>199</v>
      </c>
      <c r="D616" s="7">
        <v>199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0</v>
      </c>
      <c r="L616" s="7">
        <f t="shared" si="55"/>
        <v>199</v>
      </c>
      <c r="M616" s="7">
        <f t="shared" si="56"/>
        <v>0</v>
      </c>
      <c r="N616" s="7">
        <f t="shared" si="57"/>
        <v>199</v>
      </c>
      <c r="O616" s="7">
        <f t="shared" si="58"/>
        <v>0</v>
      </c>
      <c r="P616" s="7">
        <f t="shared" si="59"/>
        <v>0</v>
      </c>
    </row>
    <row r="617" spans="1:16">
      <c r="A617" s="8" t="s">
        <v>86</v>
      </c>
      <c r="B617" s="9" t="s">
        <v>87</v>
      </c>
      <c r="C617" s="10">
        <v>199</v>
      </c>
      <c r="D617" s="10">
        <v>199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199</v>
      </c>
      <c r="M617" s="10">
        <f t="shared" si="56"/>
        <v>0</v>
      </c>
      <c r="N617" s="10">
        <f t="shared" si="57"/>
        <v>199</v>
      </c>
      <c r="O617" s="10">
        <f t="shared" si="58"/>
        <v>0</v>
      </c>
      <c r="P617" s="10">
        <f t="shared" si="59"/>
        <v>0</v>
      </c>
    </row>
    <row r="618" spans="1:16" ht="51">
      <c r="A618" s="5" t="s">
        <v>305</v>
      </c>
      <c r="B618" s="6" t="s">
        <v>190</v>
      </c>
      <c r="C618" s="7">
        <v>9</v>
      </c>
      <c r="D618" s="7">
        <v>9</v>
      </c>
      <c r="E618" s="7">
        <v>8.3000000000000004E-2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8.3000000000000004E-2</v>
      </c>
      <c r="L618" s="7">
        <f t="shared" si="55"/>
        <v>9</v>
      </c>
      <c r="M618" s="7">
        <f t="shared" si="56"/>
        <v>0</v>
      </c>
      <c r="N618" s="7">
        <f t="shared" si="57"/>
        <v>9</v>
      </c>
      <c r="O618" s="7">
        <f t="shared" si="58"/>
        <v>8.3000000000000004E-2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9</v>
      </c>
      <c r="D619" s="10">
        <v>9</v>
      </c>
      <c r="E619" s="10">
        <v>8.3000000000000004E-2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8.3000000000000004E-2</v>
      </c>
      <c r="L619" s="10">
        <f t="shared" si="55"/>
        <v>9</v>
      </c>
      <c r="M619" s="10">
        <f t="shared" si="56"/>
        <v>0</v>
      </c>
      <c r="N619" s="10">
        <f t="shared" si="57"/>
        <v>9</v>
      </c>
      <c r="O619" s="10">
        <f t="shared" si="58"/>
        <v>8.3000000000000004E-2</v>
      </c>
      <c r="P619" s="10">
        <f t="shared" si="59"/>
        <v>0</v>
      </c>
    </row>
    <row r="620" spans="1:16" ht="25.5">
      <c r="A620" s="5" t="s">
        <v>306</v>
      </c>
      <c r="B620" s="6" t="s">
        <v>198</v>
      </c>
      <c r="C620" s="7">
        <v>235.8</v>
      </c>
      <c r="D620" s="7">
        <v>235.8</v>
      </c>
      <c r="E620" s="7">
        <v>11.65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11.65</v>
      </c>
      <c r="L620" s="7">
        <f t="shared" si="55"/>
        <v>235.8</v>
      </c>
      <c r="M620" s="7">
        <f t="shared" si="56"/>
        <v>0</v>
      </c>
      <c r="N620" s="7">
        <f t="shared" si="57"/>
        <v>235.8</v>
      </c>
      <c r="O620" s="7">
        <f t="shared" si="58"/>
        <v>11.65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9.5</v>
      </c>
      <c r="D621" s="10">
        <v>9.5</v>
      </c>
      <c r="E621" s="10">
        <v>0.79200000000000004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0.79200000000000004</v>
      </c>
      <c r="L621" s="10">
        <f t="shared" si="55"/>
        <v>9.5</v>
      </c>
      <c r="M621" s="10">
        <f t="shared" si="56"/>
        <v>0</v>
      </c>
      <c r="N621" s="10">
        <f t="shared" si="57"/>
        <v>9.5</v>
      </c>
      <c r="O621" s="10">
        <f t="shared" si="58"/>
        <v>0.79200000000000004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0.3</v>
      </c>
      <c r="D622" s="10">
        <v>0.3</v>
      </c>
      <c r="E622" s="10">
        <v>2.5000000000000001E-2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2.5000000000000001E-2</v>
      </c>
      <c r="L622" s="10">
        <f t="shared" si="55"/>
        <v>0.3</v>
      </c>
      <c r="M622" s="10">
        <f t="shared" si="56"/>
        <v>0</v>
      </c>
      <c r="N622" s="10">
        <f t="shared" si="57"/>
        <v>0.3</v>
      </c>
      <c r="O622" s="10">
        <f t="shared" si="58"/>
        <v>2.5000000000000001E-2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226</v>
      </c>
      <c r="D623" s="10">
        <v>226</v>
      </c>
      <c r="E623" s="10">
        <v>10.833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10.833</v>
      </c>
      <c r="L623" s="10">
        <f t="shared" si="55"/>
        <v>226</v>
      </c>
      <c r="M623" s="10">
        <f t="shared" si="56"/>
        <v>0</v>
      </c>
      <c r="N623" s="10">
        <f t="shared" si="57"/>
        <v>226</v>
      </c>
      <c r="O623" s="10">
        <f t="shared" si="58"/>
        <v>10.833</v>
      </c>
      <c r="P623" s="10">
        <f t="shared" si="59"/>
        <v>0</v>
      </c>
    </row>
    <row r="624" spans="1:16">
      <c r="A624" s="5" t="s">
        <v>307</v>
      </c>
      <c r="B624" s="6" t="s">
        <v>206</v>
      </c>
      <c r="C624" s="7">
        <v>136.9</v>
      </c>
      <c r="D624" s="7">
        <v>136.9</v>
      </c>
      <c r="E624" s="7">
        <v>8.0690000000000008</v>
      </c>
      <c r="F624" s="7">
        <v>3.3188</v>
      </c>
      <c r="G624" s="7">
        <v>0</v>
      </c>
      <c r="H624" s="7">
        <v>3.3188</v>
      </c>
      <c r="I624" s="7">
        <v>0</v>
      </c>
      <c r="J624" s="7">
        <v>0</v>
      </c>
      <c r="K624" s="7">
        <f t="shared" si="54"/>
        <v>4.7502000000000013</v>
      </c>
      <c r="L624" s="7">
        <f t="shared" si="55"/>
        <v>133.5812</v>
      </c>
      <c r="M624" s="7">
        <f t="shared" si="56"/>
        <v>41.130251580121445</v>
      </c>
      <c r="N624" s="7">
        <f t="shared" si="57"/>
        <v>133.5812</v>
      </c>
      <c r="O624" s="7">
        <f t="shared" si="58"/>
        <v>4.7502000000000013</v>
      </c>
      <c r="P624" s="7">
        <f t="shared" si="59"/>
        <v>41.130251580121445</v>
      </c>
    </row>
    <row r="625" spans="1:16">
      <c r="A625" s="8" t="s">
        <v>23</v>
      </c>
      <c r="B625" s="9" t="s">
        <v>24</v>
      </c>
      <c r="C625" s="10">
        <v>69.900000000000006</v>
      </c>
      <c r="D625" s="10">
        <v>69.900000000000006</v>
      </c>
      <c r="E625" s="10">
        <v>5.8250000000000002</v>
      </c>
      <c r="F625" s="10">
        <v>2.65</v>
      </c>
      <c r="G625" s="10">
        <v>0</v>
      </c>
      <c r="H625" s="10">
        <v>2.65</v>
      </c>
      <c r="I625" s="10">
        <v>0</v>
      </c>
      <c r="J625" s="10">
        <v>0</v>
      </c>
      <c r="K625" s="10">
        <f t="shared" si="54"/>
        <v>3.1750000000000003</v>
      </c>
      <c r="L625" s="10">
        <f t="shared" si="55"/>
        <v>67.25</v>
      </c>
      <c r="M625" s="10">
        <f t="shared" si="56"/>
        <v>45.493562231759654</v>
      </c>
      <c r="N625" s="10">
        <f t="shared" si="57"/>
        <v>67.25</v>
      </c>
      <c r="O625" s="10">
        <f t="shared" si="58"/>
        <v>3.1750000000000003</v>
      </c>
      <c r="P625" s="10">
        <f t="shared" si="59"/>
        <v>45.493562231759654</v>
      </c>
    </row>
    <row r="626" spans="1:16">
      <c r="A626" s="8" t="s">
        <v>25</v>
      </c>
      <c r="B626" s="9" t="s">
        <v>26</v>
      </c>
      <c r="C626" s="10">
        <v>15.378</v>
      </c>
      <c r="D626" s="10">
        <v>15.378</v>
      </c>
      <c r="E626" s="10">
        <v>1.282</v>
      </c>
      <c r="F626" s="10">
        <v>0.66879999999999995</v>
      </c>
      <c r="G626" s="10">
        <v>0</v>
      </c>
      <c r="H626" s="10">
        <v>0.66879999999999995</v>
      </c>
      <c r="I626" s="10">
        <v>0</v>
      </c>
      <c r="J626" s="10">
        <v>0</v>
      </c>
      <c r="K626" s="10">
        <f t="shared" si="54"/>
        <v>0.61320000000000008</v>
      </c>
      <c r="L626" s="10">
        <f t="shared" si="55"/>
        <v>14.709200000000001</v>
      </c>
      <c r="M626" s="10">
        <f t="shared" si="56"/>
        <v>52.168486739469579</v>
      </c>
      <c r="N626" s="10">
        <f t="shared" si="57"/>
        <v>14.709200000000001</v>
      </c>
      <c r="O626" s="10">
        <f t="shared" si="58"/>
        <v>0.61320000000000008</v>
      </c>
      <c r="P626" s="10">
        <f t="shared" si="59"/>
        <v>52.168486739469579</v>
      </c>
    </row>
    <row r="627" spans="1:16">
      <c r="A627" s="8" t="s">
        <v>27</v>
      </c>
      <c r="B627" s="9" t="s">
        <v>28</v>
      </c>
      <c r="C627" s="10">
        <v>7.4220000000000006</v>
      </c>
      <c r="D627" s="10">
        <v>7.4220000000000006</v>
      </c>
      <c r="E627" s="10">
        <v>0.61799999999999999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0.61799999999999999</v>
      </c>
      <c r="L627" s="10">
        <f t="shared" si="55"/>
        <v>7.4220000000000006</v>
      </c>
      <c r="M627" s="10">
        <f t="shared" si="56"/>
        <v>0</v>
      </c>
      <c r="N627" s="10">
        <f t="shared" si="57"/>
        <v>7.4220000000000006</v>
      </c>
      <c r="O627" s="10">
        <f t="shared" si="58"/>
        <v>0.61799999999999999</v>
      </c>
      <c r="P627" s="10">
        <f t="shared" si="59"/>
        <v>0</v>
      </c>
    </row>
    <row r="628" spans="1:16">
      <c r="A628" s="8" t="s">
        <v>29</v>
      </c>
      <c r="B628" s="9" t="s">
        <v>30</v>
      </c>
      <c r="C628" s="10">
        <v>1.6</v>
      </c>
      <c r="D628" s="10">
        <v>1.6</v>
      </c>
      <c r="E628" s="10">
        <v>0.13300000000000001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0.13300000000000001</v>
      </c>
      <c r="L628" s="10">
        <f t="shared" si="55"/>
        <v>1.6</v>
      </c>
      <c r="M628" s="10">
        <f t="shared" si="56"/>
        <v>0</v>
      </c>
      <c r="N628" s="10">
        <f t="shared" si="57"/>
        <v>1.6</v>
      </c>
      <c r="O628" s="10">
        <f t="shared" si="58"/>
        <v>0.13300000000000001</v>
      </c>
      <c r="P628" s="10">
        <f t="shared" si="59"/>
        <v>0</v>
      </c>
    </row>
    <row r="629" spans="1:16">
      <c r="A629" s="8" t="s">
        <v>31</v>
      </c>
      <c r="B629" s="9" t="s">
        <v>32</v>
      </c>
      <c r="C629" s="10">
        <v>1.2</v>
      </c>
      <c r="D629" s="10">
        <v>1.2</v>
      </c>
      <c r="E629" s="10">
        <v>0.1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0.1</v>
      </c>
      <c r="L629" s="10">
        <f t="shared" si="55"/>
        <v>1.2</v>
      </c>
      <c r="M629" s="10">
        <f t="shared" si="56"/>
        <v>0</v>
      </c>
      <c r="N629" s="10">
        <f t="shared" si="57"/>
        <v>1.2</v>
      </c>
      <c r="O629" s="10">
        <f t="shared" si="58"/>
        <v>0.1</v>
      </c>
      <c r="P629" s="10">
        <f t="shared" si="59"/>
        <v>0</v>
      </c>
    </row>
    <row r="630" spans="1:16">
      <c r="A630" s="8" t="s">
        <v>37</v>
      </c>
      <c r="B630" s="9" t="s">
        <v>38</v>
      </c>
      <c r="C630" s="10">
        <v>1.3360000000000001</v>
      </c>
      <c r="D630" s="10">
        <v>1.3360000000000001</v>
      </c>
      <c r="E630" s="10">
        <v>0.111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0.111</v>
      </c>
      <c r="L630" s="10">
        <f t="shared" si="55"/>
        <v>1.3360000000000001</v>
      </c>
      <c r="M630" s="10">
        <f t="shared" si="56"/>
        <v>0</v>
      </c>
      <c r="N630" s="10">
        <f t="shared" si="57"/>
        <v>1.3360000000000001</v>
      </c>
      <c r="O630" s="10">
        <f t="shared" si="58"/>
        <v>0.111</v>
      </c>
      <c r="P630" s="10">
        <f t="shared" si="59"/>
        <v>0</v>
      </c>
    </row>
    <row r="631" spans="1:16">
      <c r="A631" s="8" t="s">
        <v>39</v>
      </c>
      <c r="B631" s="9" t="s">
        <v>40</v>
      </c>
      <c r="C631" s="10">
        <v>40.064</v>
      </c>
      <c r="D631" s="10">
        <v>40.064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40.064</v>
      </c>
      <c r="M631" s="10">
        <f t="shared" si="56"/>
        <v>0</v>
      </c>
      <c r="N631" s="10">
        <f t="shared" si="57"/>
        <v>40.064</v>
      </c>
      <c r="O631" s="10">
        <f t="shared" si="58"/>
        <v>0</v>
      </c>
      <c r="P631" s="10">
        <f t="shared" si="59"/>
        <v>0</v>
      </c>
    </row>
    <row r="632" spans="1:16" ht="25.5">
      <c r="A632" s="5" t="s">
        <v>308</v>
      </c>
      <c r="B632" s="6" t="s">
        <v>208</v>
      </c>
      <c r="C632" s="7">
        <v>670.9</v>
      </c>
      <c r="D632" s="7">
        <v>687.97199999999998</v>
      </c>
      <c r="E632" s="7">
        <v>143.99100000000001</v>
      </c>
      <c r="F632" s="7">
        <v>57.460700000000003</v>
      </c>
      <c r="G632" s="7">
        <v>0</v>
      </c>
      <c r="H632" s="7">
        <v>57.460700000000003</v>
      </c>
      <c r="I632" s="7">
        <v>0</v>
      </c>
      <c r="J632" s="7">
        <v>0</v>
      </c>
      <c r="K632" s="7">
        <f t="shared" si="54"/>
        <v>86.530300000000011</v>
      </c>
      <c r="L632" s="7">
        <f t="shared" si="55"/>
        <v>630.51130000000001</v>
      </c>
      <c r="M632" s="7">
        <f t="shared" si="56"/>
        <v>39.905757998763811</v>
      </c>
      <c r="N632" s="7">
        <f t="shared" si="57"/>
        <v>630.51130000000001</v>
      </c>
      <c r="O632" s="7">
        <f t="shared" si="58"/>
        <v>86.530300000000011</v>
      </c>
      <c r="P632" s="7">
        <f t="shared" si="59"/>
        <v>39.905757998763811</v>
      </c>
    </row>
    <row r="633" spans="1:16">
      <c r="A633" s="8" t="s">
        <v>23</v>
      </c>
      <c r="B633" s="9" t="s">
        <v>24</v>
      </c>
      <c r="C633" s="10">
        <v>184.8</v>
      </c>
      <c r="D633" s="10">
        <v>198.79300000000001</v>
      </c>
      <c r="E633" s="10">
        <v>15.4</v>
      </c>
      <c r="F633" s="10">
        <v>6.7107200000000002</v>
      </c>
      <c r="G633" s="10">
        <v>0</v>
      </c>
      <c r="H633" s="10">
        <v>6.7107200000000002</v>
      </c>
      <c r="I633" s="10">
        <v>0</v>
      </c>
      <c r="J633" s="10">
        <v>0</v>
      </c>
      <c r="K633" s="10">
        <f t="shared" si="54"/>
        <v>8.6892800000000001</v>
      </c>
      <c r="L633" s="10">
        <f t="shared" si="55"/>
        <v>192.08228</v>
      </c>
      <c r="M633" s="10">
        <f t="shared" si="56"/>
        <v>43.576103896103895</v>
      </c>
      <c r="N633" s="10">
        <f t="shared" si="57"/>
        <v>192.08228</v>
      </c>
      <c r="O633" s="10">
        <f t="shared" si="58"/>
        <v>8.6892800000000001</v>
      </c>
      <c r="P633" s="10">
        <f t="shared" si="59"/>
        <v>43.576103896103895</v>
      </c>
    </row>
    <row r="634" spans="1:16">
      <c r="A634" s="8" t="s">
        <v>25</v>
      </c>
      <c r="B634" s="9" t="s">
        <v>26</v>
      </c>
      <c r="C634" s="10">
        <v>40.655999999999999</v>
      </c>
      <c r="D634" s="10">
        <v>43.734999999999999</v>
      </c>
      <c r="E634" s="10">
        <v>3.3879999999999999</v>
      </c>
      <c r="F634" s="10">
        <v>1.1559699999999999</v>
      </c>
      <c r="G634" s="10">
        <v>0</v>
      </c>
      <c r="H634" s="10">
        <v>1.1559699999999999</v>
      </c>
      <c r="I634" s="10">
        <v>0</v>
      </c>
      <c r="J634" s="10">
        <v>0</v>
      </c>
      <c r="K634" s="10">
        <f t="shared" si="54"/>
        <v>2.23203</v>
      </c>
      <c r="L634" s="10">
        <f t="shared" si="55"/>
        <v>42.579030000000003</v>
      </c>
      <c r="M634" s="10">
        <f t="shared" si="56"/>
        <v>34.119539551357732</v>
      </c>
      <c r="N634" s="10">
        <f t="shared" si="57"/>
        <v>42.579030000000003</v>
      </c>
      <c r="O634" s="10">
        <f t="shared" si="58"/>
        <v>2.23203</v>
      </c>
      <c r="P634" s="10">
        <f t="shared" si="59"/>
        <v>34.119539551357732</v>
      </c>
    </row>
    <row r="635" spans="1:16">
      <c r="A635" s="8" t="s">
        <v>27</v>
      </c>
      <c r="B635" s="9" t="s">
        <v>28</v>
      </c>
      <c r="C635" s="10">
        <v>168.779</v>
      </c>
      <c r="D635" s="10">
        <v>36.200000000000003</v>
      </c>
      <c r="E635" s="10">
        <v>0</v>
      </c>
      <c r="F635" s="10">
        <v>1.0900000000000001</v>
      </c>
      <c r="G635" s="10">
        <v>0</v>
      </c>
      <c r="H635" s="10">
        <v>1.0900000000000001</v>
      </c>
      <c r="I635" s="10">
        <v>0</v>
      </c>
      <c r="J635" s="10">
        <v>0</v>
      </c>
      <c r="K635" s="10">
        <f t="shared" si="54"/>
        <v>-1.0900000000000001</v>
      </c>
      <c r="L635" s="10">
        <f t="shared" si="55"/>
        <v>35.11</v>
      </c>
      <c r="M635" s="10">
        <f t="shared" si="56"/>
        <v>0</v>
      </c>
      <c r="N635" s="10">
        <f t="shared" si="57"/>
        <v>35.11</v>
      </c>
      <c r="O635" s="10">
        <f t="shared" si="58"/>
        <v>-1.0900000000000001</v>
      </c>
      <c r="P635" s="10">
        <f t="shared" si="59"/>
        <v>0</v>
      </c>
    </row>
    <row r="636" spans="1:16">
      <c r="A636" s="8" t="s">
        <v>29</v>
      </c>
      <c r="B636" s="9" t="s">
        <v>30</v>
      </c>
      <c r="C636" s="10">
        <v>234.66499999999999</v>
      </c>
      <c r="D636" s="10">
        <v>367.24400000000003</v>
      </c>
      <c r="E636" s="10">
        <v>123.708</v>
      </c>
      <c r="F636" s="10">
        <v>48.504010000000001</v>
      </c>
      <c r="G636" s="10">
        <v>0</v>
      </c>
      <c r="H636" s="10">
        <v>48.504010000000001</v>
      </c>
      <c r="I636" s="10">
        <v>0</v>
      </c>
      <c r="J636" s="10">
        <v>0</v>
      </c>
      <c r="K636" s="10">
        <f t="shared" si="54"/>
        <v>75.203990000000005</v>
      </c>
      <c r="L636" s="10">
        <f t="shared" si="55"/>
        <v>318.73999000000003</v>
      </c>
      <c r="M636" s="10">
        <f t="shared" si="56"/>
        <v>39.208466711934555</v>
      </c>
      <c r="N636" s="10">
        <f t="shared" si="57"/>
        <v>318.73999000000003</v>
      </c>
      <c r="O636" s="10">
        <f t="shared" si="58"/>
        <v>75.203990000000005</v>
      </c>
      <c r="P636" s="10">
        <f t="shared" si="59"/>
        <v>39.208466711934555</v>
      </c>
    </row>
    <row r="637" spans="1:16">
      <c r="A637" s="8" t="s">
        <v>31</v>
      </c>
      <c r="B637" s="9" t="s">
        <v>32</v>
      </c>
      <c r="C637" s="10">
        <v>1.8</v>
      </c>
      <c r="D637" s="10">
        <v>1.8</v>
      </c>
      <c r="E637" s="10">
        <v>0.15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0.15</v>
      </c>
      <c r="L637" s="10">
        <f t="shared" si="55"/>
        <v>1.8</v>
      </c>
      <c r="M637" s="10">
        <f t="shared" si="56"/>
        <v>0</v>
      </c>
      <c r="N637" s="10">
        <f t="shared" si="57"/>
        <v>1.8</v>
      </c>
      <c r="O637" s="10">
        <f t="shared" si="58"/>
        <v>0.15</v>
      </c>
      <c r="P637" s="10">
        <f t="shared" si="59"/>
        <v>0</v>
      </c>
    </row>
    <row r="638" spans="1:16">
      <c r="A638" s="8" t="s">
        <v>37</v>
      </c>
      <c r="B638" s="9" t="s">
        <v>38</v>
      </c>
      <c r="C638" s="10">
        <v>16.145</v>
      </c>
      <c r="D638" s="10">
        <v>16.145</v>
      </c>
      <c r="E638" s="10">
        <v>1.345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1.345</v>
      </c>
      <c r="L638" s="10">
        <f t="shared" si="55"/>
        <v>16.145</v>
      </c>
      <c r="M638" s="10">
        <f t="shared" si="56"/>
        <v>0</v>
      </c>
      <c r="N638" s="10">
        <f t="shared" si="57"/>
        <v>16.145</v>
      </c>
      <c r="O638" s="10">
        <f t="shared" si="58"/>
        <v>1.345</v>
      </c>
      <c r="P638" s="10">
        <f t="shared" si="59"/>
        <v>0</v>
      </c>
    </row>
    <row r="639" spans="1:16">
      <c r="A639" s="8" t="s">
        <v>39</v>
      </c>
      <c r="B639" s="9" t="s">
        <v>40</v>
      </c>
      <c r="C639" s="10">
        <v>23.855</v>
      </c>
      <c r="D639" s="10">
        <v>23.855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23.855</v>
      </c>
      <c r="M639" s="10">
        <f t="shared" si="56"/>
        <v>0</v>
      </c>
      <c r="N639" s="10">
        <f t="shared" si="57"/>
        <v>23.855</v>
      </c>
      <c r="O639" s="10">
        <f t="shared" si="58"/>
        <v>0</v>
      </c>
      <c r="P639" s="10">
        <f t="shared" si="59"/>
        <v>0</v>
      </c>
    </row>
    <row r="640" spans="1:16">
      <c r="A640" s="8" t="s">
        <v>43</v>
      </c>
      <c r="B640" s="9" t="s">
        <v>44</v>
      </c>
      <c r="C640" s="10">
        <v>0.2</v>
      </c>
      <c r="D640" s="10">
        <v>0.2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0.2</v>
      </c>
      <c r="M640" s="10">
        <f t="shared" si="56"/>
        <v>0</v>
      </c>
      <c r="N640" s="10">
        <f t="shared" si="57"/>
        <v>0.2</v>
      </c>
      <c r="O640" s="10">
        <f t="shared" si="58"/>
        <v>0</v>
      </c>
      <c r="P640" s="10">
        <f t="shared" si="59"/>
        <v>0</v>
      </c>
    </row>
    <row r="641" spans="1:16">
      <c r="A641" s="5" t="s">
        <v>309</v>
      </c>
      <c r="B641" s="6" t="s">
        <v>214</v>
      </c>
      <c r="C641" s="7">
        <v>100</v>
      </c>
      <c r="D641" s="7">
        <v>100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f t="shared" si="54"/>
        <v>0</v>
      </c>
      <c r="L641" s="7">
        <f t="shared" si="55"/>
        <v>100</v>
      </c>
      <c r="M641" s="7">
        <f t="shared" si="56"/>
        <v>0</v>
      </c>
      <c r="N641" s="7">
        <f t="shared" si="57"/>
        <v>100</v>
      </c>
      <c r="O641" s="7">
        <f t="shared" si="58"/>
        <v>0</v>
      </c>
      <c r="P641" s="7">
        <f t="shared" si="59"/>
        <v>0</v>
      </c>
    </row>
    <row r="642" spans="1:16">
      <c r="A642" s="8" t="s">
        <v>29</v>
      </c>
      <c r="B642" s="9" t="s">
        <v>30</v>
      </c>
      <c r="C642" s="10">
        <v>100</v>
      </c>
      <c r="D642" s="10">
        <v>100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100</v>
      </c>
      <c r="M642" s="10">
        <f t="shared" si="56"/>
        <v>0</v>
      </c>
      <c r="N642" s="10">
        <f t="shared" si="57"/>
        <v>100</v>
      </c>
      <c r="O642" s="10">
        <f t="shared" si="58"/>
        <v>0</v>
      </c>
      <c r="P642" s="10">
        <f t="shared" si="59"/>
        <v>0</v>
      </c>
    </row>
    <row r="643" spans="1:16">
      <c r="A643" s="5" t="s">
        <v>310</v>
      </c>
      <c r="B643" s="6" t="s">
        <v>216</v>
      </c>
      <c r="C643" s="7">
        <v>357.59199999999998</v>
      </c>
      <c r="D643" s="7">
        <v>357.59199999999998</v>
      </c>
      <c r="E643" s="7">
        <v>29.582000000000001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29.582000000000001</v>
      </c>
      <c r="L643" s="7">
        <f t="shared" si="55"/>
        <v>357.59199999999998</v>
      </c>
      <c r="M643" s="7">
        <f t="shared" si="56"/>
        <v>0</v>
      </c>
      <c r="N643" s="7">
        <f t="shared" si="57"/>
        <v>357.59199999999998</v>
      </c>
      <c r="O643" s="7">
        <f t="shared" si="58"/>
        <v>29.582000000000001</v>
      </c>
      <c r="P643" s="7">
        <f t="shared" si="59"/>
        <v>0</v>
      </c>
    </row>
    <row r="644" spans="1:16">
      <c r="A644" s="8" t="s">
        <v>27</v>
      </c>
      <c r="B644" s="9" t="s">
        <v>28</v>
      </c>
      <c r="C644" s="10">
        <v>50</v>
      </c>
      <c r="D644" s="10">
        <v>50</v>
      </c>
      <c r="E644" s="10">
        <v>4.1660000000000004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4.1660000000000004</v>
      </c>
      <c r="L644" s="10">
        <f t="shared" si="55"/>
        <v>50</v>
      </c>
      <c r="M644" s="10">
        <f t="shared" si="56"/>
        <v>0</v>
      </c>
      <c r="N644" s="10">
        <f t="shared" si="57"/>
        <v>50</v>
      </c>
      <c r="O644" s="10">
        <f t="shared" si="58"/>
        <v>4.1660000000000004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155</v>
      </c>
      <c r="D645" s="10">
        <v>129.226</v>
      </c>
      <c r="E645" s="10">
        <v>21.151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21.151</v>
      </c>
      <c r="L645" s="10">
        <f t="shared" si="55"/>
        <v>129.226</v>
      </c>
      <c r="M645" s="10">
        <f t="shared" si="56"/>
        <v>0</v>
      </c>
      <c r="N645" s="10">
        <f t="shared" si="57"/>
        <v>129.226</v>
      </c>
      <c r="O645" s="10">
        <f t="shared" si="58"/>
        <v>21.151</v>
      </c>
      <c r="P645" s="10">
        <f t="shared" si="59"/>
        <v>0</v>
      </c>
    </row>
    <row r="646" spans="1:16">
      <c r="A646" s="8" t="s">
        <v>37</v>
      </c>
      <c r="B646" s="9" t="s">
        <v>38</v>
      </c>
      <c r="C646" s="10">
        <v>152.59200000000001</v>
      </c>
      <c r="D646" s="10">
        <v>152.59200000000001</v>
      </c>
      <c r="E646" s="10">
        <v>2.5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0" si="60">E646-F646</f>
        <v>2.5</v>
      </c>
      <c r="L646" s="10">
        <f t="shared" ref="L646:L700" si="61">D646-F646</f>
        <v>152.59200000000001</v>
      </c>
      <c r="M646" s="10">
        <f t="shared" ref="M646:M700" si="62">IF(E646=0,0,(F646/E646)*100)</f>
        <v>0</v>
      </c>
      <c r="N646" s="10">
        <f t="shared" ref="N646:N700" si="63">D646-H646</f>
        <v>152.59200000000001</v>
      </c>
      <c r="O646" s="10">
        <f t="shared" ref="O646:O700" si="64">E646-H646</f>
        <v>2.5</v>
      </c>
      <c r="P646" s="10">
        <f t="shared" ref="P646:P700" si="65">IF(E646=0,0,(H646/E646)*100)</f>
        <v>0</v>
      </c>
    </row>
    <row r="647" spans="1:16">
      <c r="A647" s="8" t="s">
        <v>82</v>
      </c>
      <c r="B647" s="9" t="s">
        <v>83</v>
      </c>
      <c r="C647" s="10">
        <v>0</v>
      </c>
      <c r="D647" s="10">
        <v>25.774000000000001</v>
      </c>
      <c r="E647" s="10">
        <v>1.7650000000000001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1.7650000000000001</v>
      </c>
      <c r="L647" s="10">
        <f t="shared" si="61"/>
        <v>25.774000000000001</v>
      </c>
      <c r="M647" s="10">
        <f t="shared" si="62"/>
        <v>0</v>
      </c>
      <c r="N647" s="10">
        <f t="shared" si="63"/>
        <v>25.774000000000001</v>
      </c>
      <c r="O647" s="10">
        <f t="shared" si="64"/>
        <v>1.7650000000000001</v>
      </c>
      <c r="P647" s="10">
        <f t="shared" si="65"/>
        <v>0</v>
      </c>
    </row>
    <row r="648" spans="1:16" ht="25.5">
      <c r="A648" s="5" t="s">
        <v>311</v>
      </c>
      <c r="B648" s="6" t="s">
        <v>299</v>
      </c>
      <c r="C648" s="7">
        <v>2000</v>
      </c>
      <c r="D648" s="7">
        <v>2000</v>
      </c>
      <c r="E648" s="7">
        <v>333.33600000000001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f t="shared" si="60"/>
        <v>333.33600000000001</v>
      </c>
      <c r="L648" s="7">
        <f t="shared" si="61"/>
        <v>2000</v>
      </c>
      <c r="M648" s="7">
        <f t="shared" si="62"/>
        <v>0</v>
      </c>
      <c r="N648" s="7">
        <f t="shared" si="63"/>
        <v>2000</v>
      </c>
      <c r="O648" s="7">
        <f t="shared" si="64"/>
        <v>333.33600000000001</v>
      </c>
      <c r="P648" s="7">
        <f t="shared" si="65"/>
        <v>0</v>
      </c>
    </row>
    <row r="649" spans="1:16">
      <c r="A649" s="8" t="s">
        <v>29</v>
      </c>
      <c r="B649" s="9" t="s">
        <v>30</v>
      </c>
      <c r="C649" s="10">
        <v>0</v>
      </c>
      <c r="D649" s="10">
        <v>2000</v>
      </c>
      <c r="E649" s="10">
        <v>333.33600000000001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333.33600000000001</v>
      </c>
      <c r="L649" s="10">
        <f t="shared" si="61"/>
        <v>2000</v>
      </c>
      <c r="M649" s="10">
        <f t="shared" si="62"/>
        <v>0</v>
      </c>
      <c r="N649" s="10">
        <f t="shared" si="63"/>
        <v>2000</v>
      </c>
      <c r="O649" s="10">
        <f t="shared" si="64"/>
        <v>333.33600000000001</v>
      </c>
      <c r="P649" s="10">
        <f t="shared" si="65"/>
        <v>0</v>
      </c>
    </row>
    <row r="650" spans="1:16" ht="25.5">
      <c r="A650" s="8" t="s">
        <v>55</v>
      </c>
      <c r="B650" s="9" t="s">
        <v>56</v>
      </c>
      <c r="C650" s="10">
        <v>2000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0</v>
      </c>
      <c r="L650" s="10">
        <f t="shared" si="61"/>
        <v>0</v>
      </c>
      <c r="M650" s="10">
        <f t="shared" si="62"/>
        <v>0</v>
      </c>
      <c r="N650" s="10">
        <f t="shared" si="63"/>
        <v>0</v>
      </c>
      <c r="O650" s="10">
        <f t="shared" si="64"/>
        <v>0</v>
      </c>
      <c r="P650" s="10">
        <f t="shared" si="65"/>
        <v>0</v>
      </c>
    </row>
    <row r="651" spans="1:16" ht="25.5">
      <c r="A651" s="5" t="s">
        <v>312</v>
      </c>
      <c r="B651" s="6" t="s">
        <v>313</v>
      </c>
      <c r="C651" s="7">
        <v>8892.5130000000008</v>
      </c>
      <c r="D651" s="7">
        <v>9007.4629999999997</v>
      </c>
      <c r="E651" s="7">
        <v>806.649</v>
      </c>
      <c r="F651" s="7">
        <v>212.26122999999998</v>
      </c>
      <c r="G651" s="7">
        <v>0</v>
      </c>
      <c r="H651" s="7">
        <v>212.26122999999998</v>
      </c>
      <c r="I651" s="7">
        <v>0</v>
      </c>
      <c r="J651" s="7">
        <v>208.91286000000002</v>
      </c>
      <c r="K651" s="7">
        <f t="shared" si="60"/>
        <v>594.38777000000005</v>
      </c>
      <c r="L651" s="7">
        <f t="shared" si="61"/>
        <v>8795.2017699999997</v>
      </c>
      <c r="M651" s="7">
        <f t="shared" si="62"/>
        <v>26.313951917128765</v>
      </c>
      <c r="N651" s="7">
        <f t="shared" si="63"/>
        <v>8795.2017699999997</v>
      </c>
      <c r="O651" s="7">
        <f t="shared" si="64"/>
        <v>594.38777000000005</v>
      </c>
      <c r="P651" s="7">
        <f t="shared" si="65"/>
        <v>26.313951917128765</v>
      </c>
    </row>
    <row r="652" spans="1:16" ht="38.25">
      <c r="A652" s="5" t="s">
        <v>314</v>
      </c>
      <c r="B652" s="6" t="s">
        <v>46</v>
      </c>
      <c r="C652" s="7">
        <v>3108.922</v>
      </c>
      <c r="D652" s="7">
        <v>3216.8719999999998</v>
      </c>
      <c r="E652" s="7">
        <v>325.08599999999996</v>
      </c>
      <c r="F652" s="7">
        <v>141.78800999999999</v>
      </c>
      <c r="G652" s="7">
        <v>0</v>
      </c>
      <c r="H652" s="7">
        <v>141.78800999999999</v>
      </c>
      <c r="I652" s="7">
        <v>0</v>
      </c>
      <c r="J652" s="7">
        <v>0</v>
      </c>
      <c r="K652" s="7">
        <f t="shared" si="60"/>
        <v>183.29798999999997</v>
      </c>
      <c r="L652" s="7">
        <f t="shared" si="61"/>
        <v>3075.0839900000001</v>
      </c>
      <c r="M652" s="7">
        <f t="shared" si="62"/>
        <v>43.615538657462949</v>
      </c>
      <c r="N652" s="7">
        <f t="shared" si="63"/>
        <v>3075.0839900000001</v>
      </c>
      <c r="O652" s="7">
        <f t="shared" si="64"/>
        <v>183.29798999999997</v>
      </c>
      <c r="P652" s="7">
        <f t="shared" si="65"/>
        <v>43.615538657462949</v>
      </c>
    </row>
    <row r="653" spans="1:16">
      <c r="A653" s="8" t="s">
        <v>23</v>
      </c>
      <c r="B653" s="9" t="s">
        <v>24</v>
      </c>
      <c r="C653" s="10">
        <v>2345.2980000000002</v>
      </c>
      <c r="D653" s="10">
        <v>2434.5790000000002</v>
      </c>
      <c r="E653" s="10">
        <v>252.44</v>
      </c>
      <c r="F653" s="10">
        <v>114.78403</v>
      </c>
      <c r="G653" s="10">
        <v>0</v>
      </c>
      <c r="H653" s="10">
        <v>114.78403</v>
      </c>
      <c r="I653" s="10">
        <v>0</v>
      </c>
      <c r="J653" s="10">
        <v>0</v>
      </c>
      <c r="K653" s="10">
        <f t="shared" si="60"/>
        <v>137.65597</v>
      </c>
      <c r="L653" s="10">
        <f t="shared" si="61"/>
        <v>2319.7949700000004</v>
      </c>
      <c r="M653" s="10">
        <f t="shared" si="62"/>
        <v>45.469826493424179</v>
      </c>
      <c r="N653" s="10">
        <f t="shared" si="63"/>
        <v>2319.7949700000004</v>
      </c>
      <c r="O653" s="10">
        <f t="shared" si="64"/>
        <v>137.65597</v>
      </c>
      <c r="P653" s="10">
        <f t="shared" si="65"/>
        <v>45.469826493424179</v>
      </c>
    </row>
    <row r="654" spans="1:16">
      <c r="A654" s="8" t="s">
        <v>25</v>
      </c>
      <c r="B654" s="9" t="s">
        <v>26</v>
      </c>
      <c r="C654" s="10">
        <v>515.96600000000001</v>
      </c>
      <c r="D654" s="10">
        <v>534.63499999999999</v>
      </c>
      <c r="E654" s="10">
        <v>55.536999999999999</v>
      </c>
      <c r="F654" s="10">
        <v>25.1675</v>
      </c>
      <c r="G654" s="10">
        <v>0</v>
      </c>
      <c r="H654" s="10">
        <v>25.1675</v>
      </c>
      <c r="I654" s="10">
        <v>0</v>
      </c>
      <c r="J654" s="10">
        <v>0</v>
      </c>
      <c r="K654" s="10">
        <f t="shared" si="60"/>
        <v>30.369499999999999</v>
      </c>
      <c r="L654" s="10">
        <f t="shared" si="61"/>
        <v>509.46749999999997</v>
      </c>
      <c r="M654" s="10">
        <f t="shared" si="62"/>
        <v>45.31663575634262</v>
      </c>
      <c r="N654" s="10">
        <f t="shared" si="63"/>
        <v>509.46749999999997</v>
      </c>
      <c r="O654" s="10">
        <f t="shared" si="64"/>
        <v>30.369499999999999</v>
      </c>
      <c r="P654" s="10">
        <f t="shared" si="65"/>
        <v>45.31663575634262</v>
      </c>
    </row>
    <row r="655" spans="1:16">
      <c r="A655" s="8" t="s">
        <v>27</v>
      </c>
      <c r="B655" s="9" t="s">
        <v>28</v>
      </c>
      <c r="C655" s="10">
        <v>74.108000000000004</v>
      </c>
      <c r="D655" s="10">
        <v>74.108000000000004</v>
      </c>
      <c r="E655" s="10">
        <v>5</v>
      </c>
      <c r="F655" s="10">
        <v>0.28439999999999999</v>
      </c>
      <c r="G655" s="10">
        <v>0</v>
      </c>
      <c r="H655" s="10">
        <v>0.28439999999999999</v>
      </c>
      <c r="I655" s="10">
        <v>0</v>
      </c>
      <c r="J655" s="10">
        <v>0</v>
      </c>
      <c r="K655" s="10">
        <f t="shared" si="60"/>
        <v>4.7156000000000002</v>
      </c>
      <c r="L655" s="10">
        <f t="shared" si="61"/>
        <v>73.823599999999999</v>
      </c>
      <c r="M655" s="10">
        <f t="shared" si="62"/>
        <v>5.6879999999999997</v>
      </c>
      <c r="N655" s="10">
        <f t="shared" si="63"/>
        <v>73.823599999999999</v>
      </c>
      <c r="O655" s="10">
        <f t="shared" si="64"/>
        <v>4.7156000000000002</v>
      </c>
      <c r="P655" s="10">
        <f t="shared" si="65"/>
        <v>5.6879999999999997</v>
      </c>
    </row>
    <row r="656" spans="1:16">
      <c r="A656" s="8" t="s">
        <v>29</v>
      </c>
      <c r="B656" s="9" t="s">
        <v>30</v>
      </c>
      <c r="C656" s="10">
        <v>143.02000000000001</v>
      </c>
      <c r="D656" s="10">
        <v>139.02000000000001</v>
      </c>
      <c r="E656" s="10">
        <v>9.5</v>
      </c>
      <c r="F656" s="10">
        <v>8.150000000000001E-3</v>
      </c>
      <c r="G656" s="10">
        <v>0</v>
      </c>
      <c r="H656" s="10">
        <v>8.150000000000001E-3</v>
      </c>
      <c r="I656" s="10">
        <v>0</v>
      </c>
      <c r="J656" s="10">
        <v>0</v>
      </c>
      <c r="K656" s="10">
        <f t="shared" si="60"/>
        <v>9.4918499999999995</v>
      </c>
      <c r="L656" s="10">
        <f t="shared" si="61"/>
        <v>139.01185000000001</v>
      </c>
      <c r="M656" s="10">
        <f t="shared" si="62"/>
        <v>8.578947368421054E-2</v>
      </c>
      <c r="N656" s="10">
        <f t="shared" si="63"/>
        <v>139.01185000000001</v>
      </c>
      <c r="O656" s="10">
        <f t="shared" si="64"/>
        <v>9.4918499999999995</v>
      </c>
      <c r="P656" s="10">
        <f t="shared" si="65"/>
        <v>8.578947368421054E-2</v>
      </c>
    </row>
    <row r="657" spans="1:16">
      <c r="A657" s="8" t="s">
        <v>31</v>
      </c>
      <c r="B657" s="9" t="s">
        <v>32</v>
      </c>
      <c r="C657" s="10">
        <v>5.25</v>
      </c>
      <c r="D657" s="10">
        <v>5.25</v>
      </c>
      <c r="E657" s="10">
        <v>0.4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 t="shared" si="60"/>
        <v>0.4</v>
      </c>
      <c r="L657" s="10">
        <f t="shared" si="61"/>
        <v>5.25</v>
      </c>
      <c r="M657" s="10">
        <f t="shared" si="62"/>
        <v>0</v>
      </c>
      <c r="N657" s="10">
        <f t="shared" si="63"/>
        <v>5.25</v>
      </c>
      <c r="O657" s="10">
        <f t="shared" si="64"/>
        <v>0.4</v>
      </c>
      <c r="P657" s="10">
        <f t="shared" si="65"/>
        <v>0</v>
      </c>
    </row>
    <row r="658" spans="1:16">
      <c r="A658" s="8" t="s">
        <v>33</v>
      </c>
      <c r="B658" s="9" t="s">
        <v>34</v>
      </c>
      <c r="C658" s="10">
        <v>16.689</v>
      </c>
      <c r="D658" s="10">
        <v>16.689</v>
      </c>
      <c r="E658" s="10">
        <v>1.5</v>
      </c>
      <c r="F658" s="10">
        <v>1.54393</v>
      </c>
      <c r="G658" s="10">
        <v>0</v>
      </c>
      <c r="H658" s="10">
        <v>1.54393</v>
      </c>
      <c r="I658" s="10">
        <v>0</v>
      </c>
      <c r="J658" s="10">
        <v>0</v>
      </c>
      <c r="K658" s="10">
        <f t="shared" si="60"/>
        <v>-4.3930000000000025E-2</v>
      </c>
      <c r="L658" s="10">
        <f t="shared" si="61"/>
        <v>15.14507</v>
      </c>
      <c r="M658" s="10">
        <f t="shared" si="62"/>
        <v>102.92866666666667</v>
      </c>
      <c r="N658" s="10">
        <f t="shared" si="63"/>
        <v>15.14507</v>
      </c>
      <c r="O658" s="10">
        <f t="shared" si="64"/>
        <v>-4.3930000000000025E-2</v>
      </c>
      <c r="P658" s="10">
        <f t="shared" si="65"/>
        <v>102.92866666666667</v>
      </c>
    </row>
    <row r="659" spans="1:16">
      <c r="A659" s="8" t="s">
        <v>35</v>
      </c>
      <c r="B659" s="9" t="s">
        <v>36</v>
      </c>
      <c r="C659" s="10">
        <v>0.70799999999999996</v>
      </c>
      <c r="D659" s="10">
        <v>0.70799999999999996</v>
      </c>
      <c r="E659" s="10">
        <v>5.9000000000000004E-2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5.9000000000000004E-2</v>
      </c>
      <c r="L659" s="10">
        <f t="shared" si="61"/>
        <v>0.70799999999999996</v>
      </c>
      <c r="M659" s="10">
        <f t="shared" si="62"/>
        <v>0</v>
      </c>
      <c r="N659" s="10">
        <f t="shared" si="63"/>
        <v>0.70799999999999996</v>
      </c>
      <c r="O659" s="10">
        <f t="shared" si="64"/>
        <v>5.9000000000000004E-2</v>
      </c>
      <c r="P659" s="10">
        <f t="shared" si="65"/>
        <v>0</v>
      </c>
    </row>
    <row r="660" spans="1:16">
      <c r="A660" s="8" t="s">
        <v>37</v>
      </c>
      <c r="B660" s="9" t="s">
        <v>38</v>
      </c>
      <c r="C660" s="10">
        <v>7.883</v>
      </c>
      <c r="D660" s="10">
        <v>7.883</v>
      </c>
      <c r="E660" s="10">
        <v>0.65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0.65</v>
      </c>
      <c r="L660" s="10">
        <f t="shared" si="61"/>
        <v>7.883</v>
      </c>
      <c r="M660" s="10">
        <f t="shared" si="62"/>
        <v>0</v>
      </c>
      <c r="N660" s="10">
        <f t="shared" si="63"/>
        <v>7.883</v>
      </c>
      <c r="O660" s="10">
        <f t="shared" si="64"/>
        <v>0.65</v>
      </c>
      <c r="P660" s="10">
        <f t="shared" si="65"/>
        <v>0</v>
      </c>
    </row>
    <row r="661" spans="1:16" ht="25.5">
      <c r="A661" s="8" t="s">
        <v>41</v>
      </c>
      <c r="B661" s="9" t="s">
        <v>42</v>
      </c>
      <c r="C661" s="10">
        <v>0</v>
      </c>
      <c r="D661" s="10">
        <v>4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</v>
      </c>
      <c r="L661" s="10">
        <f t="shared" si="61"/>
        <v>4</v>
      </c>
      <c r="M661" s="10">
        <f t="shared" si="62"/>
        <v>0</v>
      </c>
      <c r="N661" s="10">
        <f t="shared" si="63"/>
        <v>4</v>
      </c>
      <c r="O661" s="10">
        <f t="shared" si="64"/>
        <v>0</v>
      </c>
      <c r="P661" s="10">
        <f t="shared" si="65"/>
        <v>0</v>
      </c>
    </row>
    <row r="662" spans="1:16" ht="25.5">
      <c r="A662" s="5" t="s">
        <v>315</v>
      </c>
      <c r="B662" s="6" t="s">
        <v>126</v>
      </c>
      <c r="C662" s="7">
        <v>2099.8510000000001</v>
      </c>
      <c r="D662" s="7">
        <v>2099.8510000000001</v>
      </c>
      <c r="E662" s="7">
        <v>176.47800000000001</v>
      </c>
      <c r="F662" s="7">
        <v>0</v>
      </c>
      <c r="G662" s="7">
        <v>0</v>
      </c>
      <c r="H662" s="7">
        <v>0</v>
      </c>
      <c r="I662" s="7">
        <v>0</v>
      </c>
      <c r="J662" s="7">
        <v>99.91546000000001</v>
      </c>
      <c r="K662" s="7">
        <f t="shared" si="60"/>
        <v>176.47800000000001</v>
      </c>
      <c r="L662" s="7">
        <f t="shared" si="61"/>
        <v>2099.8510000000001</v>
      </c>
      <c r="M662" s="7">
        <f t="shared" si="62"/>
        <v>0</v>
      </c>
      <c r="N662" s="7">
        <f t="shared" si="63"/>
        <v>2099.8510000000001</v>
      </c>
      <c r="O662" s="7">
        <f t="shared" si="64"/>
        <v>176.47800000000001</v>
      </c>
      <c r="P662" s="7">
        <f t="shared" si="65"/>
        <v>0</v>
      </c>
    </row>
    <row r="663" spans="1:16" ht="25.5">
      <c r="A663" s="8" t="s">
        <v>55</v>
      </c>
      <c r="B663" s="9" t="s">
        <v>56</v>
      </c>
      <c r="C663" s="10">
        <v>2099.8510000000001</v>
      </c>
      <c r="D663" s="10">
        <v>2099.8510000000001</v>
      </c>
      <c r="E663" s="10">
        <v>176.47800000000001</v>
      </c>
      <c r="F663" s="10">
        <v>0</v>
      </c>
      <c r="G663" s="10">
        <v>0</v>
      </c>
      <c r="H663" s="10">
        <v>0</v>
      </c>
      <c r="I663" s="10">
        <v>0</v>
      </c>
      <c r="J663" s="10">
        <v>99.91546000000001</v>
      </c>
      <c r="K663" s="10">
        <f t="shared" si="60"/>
        <v>176.47800000000001</v>
      </c>
      <c r="L663" s="10">
        <f t="shared" si="61"/>
        <v>2099.8510000000001</v>
      </c>
      <c r="M663" s="10">
        <f t="shared" si="62"/>
        <v>0</v>
      </c>
      <c r="N663" s="10">
        <f t="shared" si="63"/>
        <v>2099.8510000000001</v>
      </c>
      <c r="O663" s="10">
        <f t="shared" si="64"/>
        <v>176.47800000000001</v>
      </c>
      <c r="P663" s="10">
        <f t="shared" si="65"/>
        <v>0</v>
      </c>
    </row>
    <row r="664" spans="1:16" ht="25.5">
      <c r="A664" s="5" t="s">
        <v>316</v>
      </c>
      <c r="B664" s="6" t="s">
        <v>317</v>
      </c>
      <c r="C664" s="7">
        <v>344.14</v>
      </c>
      <c r="D664" s="7">
        <v>344.14</v>
      </c>
      <c r="E664" s="7">
        <v>39.5</v>
      </c>
      <c r="F664" s="7">
        <v>0</v>
      </c>
      <c r="G664" s="7">
        <v>0</v>
      </c>
      <c r="H664" s="7">
        <v>0</v>
      </c>
      <c r="I664" s="7">
        <v>0</v>
      </c>
      <c r="J664" s="7">
        <v>35.646000000000001</v>
      </c>
      <c r="K664" s="7">
        <f t="shared" si="60"/>
        <v>39.5</v>
      </c>
      <c r="L664" s="7">
        <f t="shared" si="61"/>
        <v>344.14</v>
      </c>
      <c r="M664" s="7">
        <f t="shared" si="62"/>
        <v>0</v>
      </c>
      <c r="N664" s="7">
        <f t="shared" si="63"/>
        <v>344.14</v>
      </c>
      <c r="O664" s="7">
        <f t="shared" si="64"/>
        <v>39.5</v>
      </c>
      <c r="P664" s="7">
        <f t="shared" si="65"/>
        <v>0</v>
      </c>
    </row>
    <row r="665" spans="1:16">
      <c r="A665" s="8" t="s">
        <v>27</v>
      </c>
      <c r="B665" s="9" t="s">
        <v>28</v>
      </c>
      <c r="C665" s="10">
        <v>286.64</v>
      </c>
      <c r="D665" s="10">
        <v>286.64</v>
      </c>
      <c r="E665" s="10">
        <v>39.5</v>
      </c>
      <c r="F665" s="10">
        <v>0</v>
      </c>
      <c r="G665" s="10">
        <v>0</v>
      </c>
      <c r="H665" s="10">
        <v>0</v>
      </c>
      <c r="I665" s="10">
        <v>0</v>
      </c>
      <c r="J665" s="10">
        <v>35.646000000000001</v>
      </c>
      <c r="K665" s="10">
        <f t="shared" si="60"/>
        <v>39.5</v>
      </c>
      <c r="L665" s="10">
        <f t="shared" si="61"/>
        <v>286.64</v>
      </c>
      <c r="M665" s="10">
        <f t="shared" si="62"/>
        <v>0</v>
      </c>
      <c r="N665" s="10">
        <f t="shared" si="63"/>
        <v>286.64</v>
      </c>
      <c r="O665" s="10">
        <f t="shared" si="64"/>
        <v>39.5</v>
      </c>
      <c r="P665" s="10">
        <f t="shared" si="65"/>
        <v>0</v>
      </c>
    </row>
    <row r="666" spans="1:16">
      <c r="A666" s="8" t="s">
        <v>29</v>
      </c>
      <c r="B666" s="9" t="s">
        <v>30</v>
      </c>
      <c r="C666" s="10">
        <v>57.5</v>
      </c>
      <c r="D666" s="10">
        <v>57.5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0</v>
      </c>
      <c r="L666" s="10">
        <f t="shared" si="61"/>
        <v>57.5</v>
      </c>
      <c r="M666" s="10">
        <f t="shared" si="62"/>
        <v>0</v>
      </c>
      <c r="N666" s="10">
        <f t="shared" si="63"/>
        <v>57.5</v>
      </c>
      <c r="O666" s="10">
        <f t="shared" si="64"/>
        <v>0</v>
      </c>
      <c r="P666" s="10">
        <f t="shared" si="65"/>
        <v>0</v>
      </c>
    </row>
    <row r="667" spans="1:16">
      <c r="A667" s="5" t="s">
        <v>318</v>
      </c>
      <c r="B667" s="6" t="s">
        <v>319</v>
      </c>
      <c r="C667" s="7">
        <v>1607.2</v>
      </c>
      <c r="D667" s="7">
        <v>1607.2</v>
      </c>
      <c r="E667" s="7">
        <v>114.99999999999999</v>
      </c>
      <c r="F667" s="7">
        <v>66.712890000000002</v>
      </c>
      <c r="G667" s="7">
        <v>0</v>
      </c>
      <c r="H667" s="7">
        <v>66.712890000000002</v>
      </c>
      <c r="I667" s="7">
        <v>0</v>
      </c>
      <c r="J667" s="7">
        <v>0</v>
      </c>
      <c r="K667" s="7">
        <f t="shared" si="60"/>
        <v>48.287109999999984</v>
      </c>
      <c r="L667" s="7">
        <f t="shared" si="61"/>
        <v>1540.48711</v>
      </c>
      <c r="M667" s="7">
        <f t="shared" si="62"/>
        <v>58.011208695652186</v>
      </c>
      <c r="N667" s="7">
        <f t="shared" si="63"/>
        <v>1540.48711</v>
      </c>
      <c r="O667" s="7">
        <f t="shared" si="64"/>
        <v>48.287109999999984</v>
      </c>
      <c r="P667" s="7">
        <f t="shared" si="65"/>
        <v>58.011208695652186</v>
      </c>
    </row>
    <row r="668" spans="1:16">
      <c r="A668" s="8" t="s">
        <v>23</v>
      </c>
      <c r="B668" s="9" t="s">
        <v>24</v>
      </c>
      <c r="C668" s="10">
        <v>1098</v>
      </c>
      <c r="D668" s="10">
        <v>1098</v>
      </c>
      <c r="E668" s="10">
        <v>90</v>
      </c>
      <c r="F668" s="10">
        <v>55.408920000000002</v>
      </c>
      <c r="G668" s="10">
        <v>0</v>
      </c>
      <c r="H668" s="10">
        <v>55.408920000000002</v>
      </c>
      <c r="I668" s="10">
        <v>0</v>
      </c>
      <c r="J668" s="10">
        <v>0</v>
      </c>
      <c r="K668" s="10">
        <f t="shared" si="60"/>
        <v>34.591079999999998</v>
      </c>
      <c r="L668" s="10">
        <f t="shared" si="61"/>
        <v>1042.5910799999999</v>
      </c>
      <c r="M668" s="10">
        <f t="shared" si="62"/>
        <v>61.565466666666666</v>
      </c>
      <c r="N668" s="10">
        <f t="shared" si="63"/>
        <v>1042.5910799999999</v>
      </c>
      <c r="O668" s="10">
        <f t="shared" si="64"/>
        <v>34.591079999999998</v>
      </c>
      <c r="P668" s="10">
        <f t="shared" si="65"/>
        <v>61.565466666666666</v>
      </c>
    </row>
    <row r="669" spans="1:16">
      <c r="A669" s="8" t="s">
        <v>25</v>
      </c>
      <c r="B669" s="9" t="s">
        <v>26</v>
      </c>
      <c r="C669" s="10">
        <v>241.6</v>
      </c>
      <c r="D669" s="10">
        <v>241.6</v>
      </c>
      <c r="E669" s="10">
        <v>19.8</v>
      </c>
      <c r="F669" s="10">
        <v>11.30397</v>
      </c>
      <c r="G669" s="10">
        <v>0</v>
      </c>
      <c r="H669" s="10">
        <v>11.30397</v>
      </c>
      <c r="I669" s="10">
        <v>0</v>
      </c>
      <c r="J669" s="10">
        <v>0</v>
      </c>
      <c r="K669" s="10">
        <f t="shared" si="60"/>
        <v>8.4960300000000011</v>
      </c>
      <c r="L669" s="10">
        <f t="shared" si="61"/>
        <v>230.29603</v>
      </c>
      <c r="M669" s="10">
        <f t="shared" si="62"/>
        <v>57.090757575757564</v>
      </c>
      <c r="N669" s="10">
        <f t="shared" si="63"/>
        <v>230.29603</v>
      </c>
      <c r="O669" s="10">
        <f t="shared" si="64"/>
        <v>8.4960300000000011</v>
      </c>
      <c r="P669" s="10">
        <f t="shared" si="65"/>
        <v>57.090757575757564</v>
      </c>
    </row>
    <row r="670" spans="1:16">
      <c r="A670" s="8" t="s">
        <v>27</v>
      </c>
      <c r="B670" s="9" t="s">
        <v>28</v>
      </c>
      <c r="C670" s="10">
        <v>81.900000000000006</v>
      </c>
      <c r="D670" s="10">
        <v>81.900000000000006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81.900000000000006</v>
      </c>
      <c r="M670" s="10">
        <f t="shared" si="62"/>
        <v>0</v>
      </c>
      <c r="N670" s="10">
        <f t="shared" si="63"/>
        <v>81.900000000000006</v>
      </c>
      <c r="O670" s="10">
        <f t="shared" si="64"/>
        <v>0</v>
      </c>
      <c r="P670" s="10">
        <f t="shared" si="65"/>
        <v>0</v>
      </c>
    </row>
    <row r="671" spans="1:16">
      <c r="A671" s="8" t="s">
        <v>78</v>
      </c>
      <c r="B671" s="9" t="s">
        <v>79</v>
      </c>
      <c r="C671" s="10">
        <v>2.04</v>
      </c>
      <c r="D671" s="10">
        <v>2.04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2.04</v>
      </c>
      <c r="M671" s="10">
        <f t="shared" si="62"/>
        <v>0</v>
      </c>
      <c r="N671" s="10">
        <f t="shared" si="63"/>
        <v>2.04</v>
      </c>
      <c r="O671" s="10">
        <f t="shared" si="64"/>
        <v>0</v>
      </c>
      <c r="P671" s="10">
        <f t="shared" si="65"/>
        <v>0</v>
      </c>
    </row>
    <row r="672" spans="1:16">
      <c r="A672" s="8" t="s">
        <v>29</v>
      </c>
      <c r="B672" s="9" t="s">
        <v>30</v>
      </c>
      <c r="C672" s="10">
        <v>18.150000000000002</v>
      </c>
      <c r="D672" s="10">
        <v>15.65</v>
      </c>
      <c r="E672" s="10">
        <v>0.3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f t="shared" si="60"/>
        <v>0.3</v>
      </c>
      <c r="L672" s="10">
        <f t="shared" si="61"/>
        <v>15.65</v>
      </c>
      <c r="M672" s="10">
        <f t="shared" si="62"/>
        <v>0</v>
      </c>
      <c r="N672" s="10">
        <f t="shared" si="63"/>
        <v>15.65</v>
      </c>
      <c r="O672" s="10">
        <f t="shared" si="64"/>
        <v>0.3</v>
      </c>
      <c r="P672" s="10">
        <f t="shared" si="65"/>
        <v>0</v>
      </c>
    </row>
    <row r="673" spans="1:16">
      <c r="A673" s="8" t="s">
        <v>31</v>
      </c>
      <c r="B673" s="9" t="s">
        <v>32</v>
      </c>
      <c r="C673" s="10">
        <v>7.34</v>
      </c>
      <c r="D673" s="10">
        <v>7.34</v>
      </c>
      <c r="E673" s="10">
        <v>0.2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0.2</v>
      </c>
      <c r="L673" s="10">
        <f t="shared" si="61"/>
        <v>7.34</v>
      </c>
      <c r="M673" s="10">
        <f t="shared" si="62"/>
        <v>0</v>
      </c>
      <c r="N673" s="10">
        <f t="shared" si="63"/>
        <v>7.34</v>
      </c>
      <c r="O673" s="10">
        <f t="shared" si="64"/>
        <v>0.2</v>
      </c>
      <c r="P673" s="10">
        <f t="shared" si="65"/>
        <v>0</v>
      </c>
    </row>
    <row r="674" spans="1:16">
      <c r="A674" s="8" t="s">
        <v>35</v>
      </c>
      <c r="B674" s="9" t="s">
        <v>36</v>
      </c>
      <c r="C674" s="10">
        <v>0.67</v>
      </c>
      <c r="D674" s="10">
        <v>0.67</v>
      </c>
      <c r="E674" s="10">
        <v>0.1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0.1</v>
      </c>
      <c r="L674" s="10">
        <f t="shared" si="61"/>
        <v>0.67</v>
      </c>
      <c r="M674" s="10">
        <f t="shared" si="62"/>
        <v>0</v>
      </c>
      <c r="N674" s="10">
        <f t="shared" si="63"/>
        <v>0.67</v>
      </c>
      <c r="O674" s="10">
        <f t="shared" si="64"/>
        <v>0.1</v>
      </c>
      <c r="P674" s="10">
        <f t="shared" si="65"/>
        <v>0</v>
      </c>
    </row>
    <row r="675" spans="1:16">
      <c r="A675" s="8" t="s">
        <v>37</v>
      </c>
      <c r="B675" s="9" t="s">
        <v>38</v>
      </c>
      <c r="C675" s="10">
        <v>111</v>
      </c>
      <c r="D675" s="10">
        <v>111</v>
      </c>
      <c r="E675" s="10">
        <v>1.5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1.5</v>
      </c>
      <c r="L675" s="10">
        <f t="shared" si="61"/>
        <v>111</v>
      </c>
      <c r="M675" s="10">
        <f t="shared" si="62"/>
        <v>0</v>
      </c>
      <c r="N675" s="10">
        <f t="shared" si="63"/>
        <v>111</v>
      </c>
      <c r="O675" s="10">
        <f t="shared" si="64"/>
        <v>1.5</v>
      </c>
      <c r="P675" s="10">
        <f t="shared" si="65"/>
        <v>0</v>
      </c>
    </row>
    <row r="676" spans="1:16">
      <c r="A676" s="8" t="s">
        <v>82</v>
      </c>
      <c r="B676" s="9" t="s">
        <v>83</v>
      </c>
      <c r="C676" s="10">
        <v>0</v>
      </c>
      <c r="D676" s="10">
        <v>2.5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2.5</v>
      </c>
      <c r="M676" s="10">
        <f t="shared" si="62"/>
        <v>0</v>
      </c>
      <c r="N676" s="10">
        <f t="shared" si="63"/>
        <v>2.5</v>
      </c>
      <c r="O676" s="10">
        <f t="shared" si="64"/>
        <v>0</v>
      </c>
      <c r="P676" s="10">
        <f t="shared" si="65"/>
        <v>0</v>
      </c>
    </row>
    <row r="677" spans="1:16" ht="25.5">
      <c r="A677" s="8" t="s">
        <v>41</v>
      </c>
      <c r="B677" s="9" t="s">
        <v>42</v>
      </c>
      <c r="C677" s="10">
        <v>9.5</v>
      </c>
      <c r="D677" s="10">
        <v>9.5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9.5</v>
      </c>
      <c r="M677" s="10">
        <f t="shared" si="62"/>
        <v>0</v>
      </c>
      <c r="N677" s="10">
        <f t="shared" si="63"/>
        <v>9.5</v>
      </c>
      <c r="O677" s="10">
        <f t="shared" si="64"/>
        <v>0</v>
      </c>
      <c r="P677" s="10">
        <f t="shared" si="65"/>
        <v>0</v>
      </c>
    </row>
    <row r="678" spans="1:16">
      <c r="A678" s="8" t="s">
        <v>320</v>
      </c>
      <c r="B678" s="9" t="s">
        <v>321</v>
      </c>
      <c r="C678" s="10">
        <v>37</v>
      </c>
      <c r="D678" s="10">
        <v>37</v>
      </c>
      <c r="E678" s="10">
        <v>3.1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3.1</v>
      </c>
      <c r="L678" s="10">
        <f t="shared" si="61"/>
        <v>37</v>
      </c>
      <c r="M678" s="10">
        <f t="shared" si="62"/>
        <v>0</v>
      </c>
      <c r="N678" s="10">
        <f t="shared" si="63"/>
        <v>37</v>
      </c>
      <c r="O678" s="10">
        <f t="shared" si="64"/>
        <v>3.1</v>
      </c>
      <c r="P678" s="10">
        <f t="shared" si="65"/>
        <v>0</v>
      </c>
    </row>
    <row r="679" spans="1:16">
      <c r="A679" s="5" t="s">
        <v>322</v>
      </c>
      <c r="B679" s="6" t="s">
        <v>323</v>
      </c>
      <c r="C679" s="7">
        <v>1732.4</v>
      </c>
      <c r="D679" s="7">
        <v>1739.4</v>
      </c>
      <c r="E679" s="7">
        <v>150.58500000000001</v>
      </c>
      <c r="F679" s="7">
        <v>3.7603300000000002</v>
      </c>
      <c r="G679" s="7">
        <v>0</v>
      </c>
      <c r="H679" s="7">
        <v>3.7603300000000002</v>
      </c>
      <c r="I679" s="7">
        <v>0</v>
      </c>
      <c r="J679" s="7">
        <v>73.351399999999998</v>
      </c>
      <c r="K679" s="7">
        <f t="shared" si="60"/>
        <v>146.82467</v>
      </c>
      <c r="L679" s="7">
        <f t="shared" si="61"/>
        <v>1735.63967</v>
      </c>
      <c r="M679" s="7">
        <f t="shared" si="62"/>
        <v>2.4971477902845569</v>
      </c>
      <c r="N679" s="7">
        <f t="shared" si="63"/>
        <v>1735.63967</v>
      </c>
      <c r="O679" s="7">
        <f t="shared" si="64"/>
        <v>146.82467</v>
      </c>
      <c r="P679" s="7">
        <f t="shared" si="65"/>
        <v>2.4971477902845569</v>
      </c>
    </row>
    <row r="680" spans="1:16" ht="25.5">
      <c r="A680" s="8" t="s">
        <v>55</v>
      </c>
      <c r="B680" s="9" t="s">
        <v>56</v>
      </c>
      <c r="C680" s="10">
        <v>1732.4</v>
      </c>
      <c r="D680" s="10">
        <v>1739.4</v>
      </c>
      <c r="E680" s="10">
        <v>150.58500000000001</v>
      </c>
      <c r="F680" s="10">
        <v>3.7603300000000002</v>
      </c>
      <c r="G680" s="10">
        <v>0</v>
      </c>
      <c r="H680" s="10">
        <v>3.7603300000000002</v>
      </c>
      <c r="I680" s="10">
        <v>0</v>
      </c>
      <c r="J680" s="10">
        <v>73.351399999999998</v>
      </c>
      <c r="K680" s="10">
        <f t="shared" si="60"/>
        <v>146.82467</v>
      </c>
      <c r="L680" s="10">
        <f t="shared" si="61"/>
        <v>1735.63967</v>
      </c>
      <c r="M680" s="10">
        <f t="shared" si="62"/>
        <v>2.4971477902845569</v>
      </c>
      <c r="N680" s="10">
        <f t="shared" si="63"/>
        <v>1735.63967</v>
      </c>
      <c r="O680" s="10">
        <f t="shared" si="64"/>
        <v>146.82467</v>
      </c>
      <c r="P680" s="10">
        <f t="shared" si="65"/>
        <v>2.4971477902845569</v>
      </c>
    </row>
    <row r="681" spans="1:16" ht="25.5">
      <c r="A681" s="5" t="s">
        <v>324</v>
      </c>
      <c r="B681" s="6" t="s">
        <v>325</v>
      </c>
      <c r="C681" s="7">
        <v>135505.76999999999</v>
      </c>
      <c r="D681" s="7">
        <v>125693.81000000001</v>
      </c>
      <c r="E681" s="7">
        <v>9240.9809999999998</v>
      </c>
      <c r="F681" s="7">
        <v>3337.7321099999999</v>
      </c>
      <c r="G681" s="7">
        <v>0</v>
      </c>
      <c r="H681" s="7">
        <v>3338.2580199999998</v>
      </c>
      <c r="I681" s="7">
        <v>0</v>
      </c>
      <c r="J681" s="7">
        <v>0</v>
      </c>
      <c r="K681" s="7">
        <f t="shared" si="60"/>
        <v>5903.2488899999998</v>
      </c>
      <c r="L681" s="7">
        <f t="shared" si="61"/>
        <v>122356.07789000002</v>
      </c>
      <c r="M681" s="7">
        <f t="shared" si="62"/>
        <v>36.118807191574142</v>
      </c>
      <c r="N681" s="7">
        <f t="shared" si="63"/>
        <v>122355.55198000002</v>
      </c>
      <c r="O681" s="7">
        <f t="shared" si="64"/>
        <v>5902.7229800000005</v>
      </c>
      <c r="P681" s="7">
        <f t="shared" si="65"/>
        <v>36.124498254027358</v>
      </c>
    </row>
    <row r="682" spans="1:16" ht="38.25">
      <c r="A682" s="5" t="s">
        <v>326</v>
      </c>
      <c r="B682" s="6" t="s">
        <v>46</v>
      </c>
      <c r="C682" s="7">
        <v>11421.423000000001</v>
      </c>
      <c r="D682" s="7">
        <v>11421.423000000001</v>
      </c>
      <c r="E682" s="7">
        <v>931.00000000000011</v>
      </c>
      <c r="F682" s="7">
        <v>440.62491999999997</v>
      </c>
      <c r="G682" s="7">
        <v>0</v>
      </c>
      <c r="H682" s="7">
        <v>440.62491999999997</v>
      </c>
      <c r="I682" s="7">
        <v>0</v>
      </c>
      <c r="J682" s="7">
        <v>0</v>
      </c>
      <c r="K682" s="7">
        <f t="shared" si="60"/>
        <v>490.37508000000014</v>
      </c>
      <c r="L682" s="7">
        <f t="shared" si="61"/>
        <v>10980.79808</v>
      </c>
      <c r="M682" s="7">
        <f t="shared" si="62"/>
        <v>47.328133190118145</v>
      </c>
      <c r="N682" s="7">
        <f t="shared" si="63"/>
        <v>10980.79808</v>
      </c>
      <c r="O682" s="7">
        <f t="shared" si="64"/>
        <v>490.37508000000014</v>
      </c>
      <c r="P682" s="7">
        <f t="shared" si="65"/>
        <v>47.328133190118145</v>
      </c>
    </row>
    <row r="683" spans="1:16">
      <c r="A683" s="8" t="s">
        <v>23</v>
      </c>
      <c r="B683" s="9" t="s">
        <v>24</v>
      </c>
      <c r="C683" s="10">
        <v>9207.1190000000006</v>
      </c>
      <c r="D683" s="10">
        <v>9207.1190000000006</v>
      </c>
      <c r="E683" s="10">
        <v>752.30000000000007</v>
      </c>
      <c r="F683" s="10">
        <v>366.57673</v>
      </c>
      <c r="G683" s="10">
        <v>0</v>
      </c>
      <c r="H683" s="10">
        <v>366.57673</v>
      </c>
      <c r="I683" s="10">
        <v>0</v>
      </c>
      <c r="J683" s="10">
        <v>0</v>
      </c>
      <c r="K683" s="10">
        <f t="shared" si="60"/>
        <v>385.72327000000007</v>
      </c>
      <c r="L683" s="10">
        <f t="shared" si="61"/>
        <v>8840.5422699999999</v>
      </c>
      <c r="M683" s="10">
        <f t="shared" si="62"/>
        <v>48.727466436262127</v>
      </c>
      <c r="N683" s="10">
        <f t="shared" si="63"/>
        <v>8840.5422699999999</v>
      </c>
      <c r="O683" s="10">
        <f t="shared" si="64"/>
        <v>385.72327000000007</v>
      </c>
      <c r="P683" s="10">
        <f t="shared" si="65"/>
        <v>48.727466436262127</v>
      </c>
    </row>
    <row r="684" spans="1:16">
      <c r="A684" s="8" t="s">
        <v>25</v>
      </c>
      <c r="B684" s="9" t="s">
        <v>26</v>
      </c>
      <c r="C684" s="10">
        <v>1746.75</v>
      </c>
      <c r="D684" s="10">
        <v>1746.75</v>
      </c>
      <c r="E684" s="10">
        <v>142.70000000000002</v>
      </c>
      <c r="F684" s="10">
        <v>73.553190000000001</v>
      </c>
      <c r="G684" s="10">
        <v>0</v>
      </c>
      <c r="H684" s="10">
        <v>73.553190000000001</v>
      </c>
      <c r="I684" s="10">
        <v>0</v>
      </c>
      <c r="J684" s="10">
        <v>0</v>
      </c>
      <c r="K684" s="10">
        <f t="shared" si="60"/>
        <v>69.146810000000016</v>
      </c>
      <c r="L684" s="10">
        <f t="shared" si="61"/>
        <v>1673.1968099999999</v>
      </c>
      <c r="M684" s="10">
        <f t="shared" si="62"/>
        <v>51.543931324456892</v>
      </c>
      <c r="N684" s="10">
        <f t="shared" si="63"/>
        <v>1673.1968099999999</v>
      </c>
      <c r="O684" s="10">
        <f t="shared" si="64"/>
        <v>69.146810000000016</v>
      </c>
      <c r="P684" s="10">
        <f t="shared" si="65"/>
        <v>51.543931324456892</v>
      </c>
    </row>
    <row r="685" spans="1:16">
      <c r="A685" s="8" t="s">
        <v>27</v>
      </c>
      <c r="B685" s="9" t="s">
        <v>28</v>
      </c>
      <c r="C685" s="10">
        <v>246.476</v>
      </c>
      <c r="D685" s="10">
        <v>246.476</v>
      </c>
      <c r="E685" s="10">
        <v>15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f t="shared" si="60"/>
        <v>15</v>
      </c>
      <c r="L685" s="10">
        <f t="shared" si="61"/>
        <v>246.476</v>
      </c>
      <c r="M685" s="10">
        <f t="shared" si="62"/>
        <v>0</v>
      </c>
      <c r="N685" s="10">
        <f t="shared" si="63"/>
        <v>246.476</v>
      </c>
      <c r="O685" s="10">
        <f t="shared" si="64"/>
        <v>15</v>
      </c>
      <c r="P685" s="10">
        <f t="shared" si="65"/>
        <v>0</v>
      </c>
    </row>
    <row r="686" spans="1:16">
      <c r="A686" s="8" t="s">
        <v>29</v>
      </c>
      <c r="B686" s="9" t="s">
        <v>30</v>
      </c>
      <c r="C686" s="10">
        <v>209.49299999999999</v>
      </c>
      <c r="D686" s="10">
        <v>209.49299999999999</v>
      </c>
      <c r="E686" s="10">
        <v>20</v>
      </c>
      <c r="F686" s="10">
        <v>0.495</v>
      </c>
      <c r="G686" s="10">
        <v>0</v>
      </c>
      <c r="H686" s="10">
        <v>0.495</v>
      </c>
      <c r="I686" s="10">
        <v>0</v>
      </c>
      <c r="J686" s="10">
        <v>0</v>
      </c>
      <c r="K686" s="10">
        <f t="shared" si="60"/>
        <v>19.504999999999999</v>
      </c>
      <c r="L686" s="10">
        <f t="shared" si="61"/>
        <v>208.99799999999999</v>
      </c>
      <c r="M686" s="10">
        <f t="shared" si="62"/>
        <v>2.4750000000000001</v>
      </c>
      <c r="N686" s="10">
        <f t="shared" si="63"/>
        <v>208.99799999999999</v>
      </c>
      <c r="O686" s="10">
        <f t="shared" si="64"/>
        <v>19.504999999999999</v>
      </c>
      <c r="P686" s="10">
        <f t="shared" si="65"/>
        <v>2.4750000000000001</v>
      </c>
    </row>
    <row r="687" spans="1:16">
      <c r="A687" s="8" t="s">
        <v>31</v>
      </c>
      <c r="B687" s="9" t="s">
        <v>32</v>
      </c>
      <c r="C687" s="10">
        <v>11.585000000000001</v>
      </c>
      <c r="D687" s="10">
        <v>11.585000000000001</v>
      </c>
      <c r="E687" s="10">
        <v>1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1</v>
      </c>
      <c r="L687" s="10">
        <f t="shared" si="61"/>
        <v>11.585000000000001</v>
      </c>
      <c r="M687" s="10">
        <f t="shared" si="62"/>
        <v>0</v>
      </c>
      <c r="N687" s="10">
        <f t="shared" si="63"/>
        <v>11.585000000000001</v>
      </c>
      <c r="O687" s="10">
        <f t="shared" si="64"/>
        <v>1</v>
      </c>
      <c r="P687" s="10">
        <f t="shared" si="65"/>
        <v>0</v>
      </c>
    </row>
    <row r="688" spans="1:16">
      <c r="A688" s="5" t="s">
        <v>327</v>
      </c>
      <c r="B688" s="6" t="s">
        <v>70</v>
      </c>
      <c r="C688" s="7">
        <v>300</v>
      </c>
      <c r="D688" s="7">
        <v>300</v>
      </c>
      <c r="E688" s="7">
        <v>150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f t="shared" si="60"/>
        <v>150</v>
      </c>
      <c r="L688" s="7">
        <f t="shared" si="61"/>
        <v>300</v>
      </c>
      <c r="M688" s="7">
        <f t="shared" si="62"/>
        <v>0</v>
      </c>
      <c r="N688" s="7">
        <f t="shared" si="63"/>
        <v>300</v>
      </c>
      <c r="O688" s="7">
        <f t="shared" si="64"/>
        <v>150</v>
      </c>
      <c r="P688" s="7">
        <f t="shared" si="65"/>
        <v>0</v>
      </c>
    </row>
    <row r="689" spans="1:16">
      <c r="A689" s="8" t="s">
        <v>29</v>
      </c>
      <c r="B689" s="9" t="s">
        <v>30</v>
      </c>
      <c r="C689" s="10">
        <v>300</v>
      </c>
      <c r="D689" s="10">
        <v>300</v>
      </c>
      <c r="E689" s="10">
        <v>150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150</v>
      </c>
      <c r="L689" s="10">
        <f t="shared" si="61"/>
        <v>300</v>
      </c>
      <c r="M689" s="10">
        <f t="shared" si="62"/>
        <v>0</v>
      </c>
      <c r="N689" s="10">
        <f t="shared" si="63"/>
        <v>300</v>
      </c>
      <c r="O689" s="10">
        <f t="shared" si="64"/>
        <v>150</v>
      </c>
      <c r="P689" s="10">
        <f t="shared" si="65"/>
        <v>0</v>
      </c>
    </row>
    <row r="690" spans="1:16">
      <c r="A690" s="5" t="s">
        <v>328</v>
      </c>
      <c r="B690" s="6" t="s">
        <v>329</v>
      </c>
      <c r="C690" s="7">
        <v>5601.9059999999999</v>
      </c>
      <c r="D690" s="7">
        <v>5601.9059999999999</v>
      </c>
      <c r="E690" s="7">
        <v>0</v>
      </c>
      <c r="F690" s="7">
        <v>-0.52590999999999999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0.52590999999999999</v>
      </c>
      <c r="L690" s="7">
        <f t="shared" si="61"/>
        <v>5602.4319100000002</v>
      </c>
      <c r="M690" s="7">
        <f t="shared" si="62"/>
        <v>0</v>
      </c>
      <c r="N690" s="7">
        <f t="shared" si="63"/>
        <v>5601.9059999999999</v>
      </c>
      <c r="O690" s="7">
        <f t="shared" si="64"/>
        <v>0</v>
      </c>
      <c r="P690" s="7">
        <f t="shared" si="65"/>
        <v>0</v>
      </c>
    </row>
    <row r="691" spans="1:16">
      <c r="A691" s="8" t="s">
        <v>330</v>
      </c>
      <c r="B691" s="9" t="s">
        <v>331</v>
      </c>
      <c r="C691" s="10">
        <v>5601.9059999999999</v>
      </c>
      <c r="D691" s="10">
        <v>5601.9059999999999</v>
      </c>
      <c r="E691" s="10">
        <v>0</v>
      </c>
      <c r="F691" s="10">
        <v>-0.52590999999999999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0.52590999999999999</v>
      </c>
      <c r="L691" s="10">
        <f t="shared" si="61"/>
        <v>5602.4319100000002</v>
      </c>
      <c r="M691" s="10">
        <f t="shared" si="62"/>
        <v>0</v>
      </c>
      <c r="N691" s="10">
        <f t="shared" si="63"/>
        <v>5601.9059999999999</v>
      </c>
      <c r="O691" s="10">
        <f t="shared" si="64"/>
        <v>0</v>
      </c>
      <c r="P691" s="10">
        <f t="shared" si="65"/>
        <v>0</v>
      </c>
    </row>
    <row r="692" spans="1:16">
      <c r="A692" s="5" t="s">
        <v>332</v>
      </c>
      <c r="B692" s="6" t="s">
        <v>333</v>
      </c>
      <c r="C692" s="7">
        <v>20000</v>
      </c>
      <c r="D692" s="7">
        <v>10188.040000000001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10188.040000000001</v>
      </c>
      <c r="M692" s="7">
        <f t="shared" si="62"/>
        <v>0</v>
      </c>
      <c r="N692" s="7">
        <f t="shared" si="63"/>
        <v>10188.040000000001</v>
      </c>
      <c r="O692" s="7">
        <f t="shared" si="64"/>
        <v>0</v>
      </c>
      <c r="P692" s="7">
        <f t="shared" si="65"/>
        <v>0</v>
      </c>
    </row>
    <row r="693" spans="1:16">
      <c r="A693" s="8" t="s">
        <v>334</v>
      </c>
      <c r="B693" s="9" t="s">
        <v>335</v>
      </c>
      <c r="C693" s="10">
        <v>20000</v>
      </c>
      <c r="D693" s="10">
        <v>10188.040000000001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10188.040000000001</v>
      </c>
      <c r="M693" s="10">
        <f t="shared" si="62"/>
        <v>0</v>
      </c>
      <c r="N693" s="10">
        <f t="shared" si="63"/>
        <v>10188.040000000001</v>
      </c>
      <c r="O693" s="10">
        <f t="shared" si="64"/>
        <v>0</v>
      </c>
      <c r="P693" s="10">
        <f t="shared" si="65"/>
        <v>0</v>
      </c>
    </row>
    <row r="694" spans="1:16">
      <c r="A694" s="5" t="s">
        <v>336</v>
      </c>
      <c r="B694" s="6" t="s">
        <v>337</v>
      </c>
      <c r="C694" s="7">
        <v>84956.5</v>
      </c>
      <c r="D694" s="7">
        <v>84956.5</v>
      </c>
      <c r="E694" s="7">
        <v>7079.7</v>
      </c>
      <c r="F694" s="7">
        <v>2359.9</v>
      </c>
      <c r="G694" s="7">
        <v>0</v>
      </c>
      <c r="H694" s="7">
        <v>2359.9</v>
      </c>
      <c r="I694" s="7">
        <v>0</v>
      </c>
      <c r="J694" s="7">
        <v>0</v>
      </c>
      <c r="K694" s="7">
        <f t="shared" si="60"/>
        <v>4719.7999999999993</v>
      </c>
      <c r="L694" s="7">
        <f t="shared" si="61"/>
        <v>82596.600000000006</v>
      </c>
      <c r="M694" s="7">
        <f t="shared" si="62"/>
        <v>33.333333333333336</v>
      </c>
      <c r="N694" s="7">
        <f t="shared" si="63"/>
        <v>82596.600000000006</v>
      </c>
      <c r="O694" s="7">
        <f t="shared" si="64"/>
        <v>4719.7999999999993</v>
      </c>
      <c r="P694" s="7">
        <f t="shared" si="65"/>
        <v>33.333333333333336</v>
      </c>
    </row>
    <row r="695" spans="1:16" ht="25.5">
      <c r="A695" s="8" t="s">
        <v>129</v>
      </c>
      <c r="B695" s="9" t="s">
        <v>130</v>
      </c>
      <c r="C695" s="10">
        <v>84956.5</v>
      </c>
      <c r="D695" s="10">
        <v>84956.5</v>
      </c>
      <c r="E695" s="10">
        <v>7079.7</v>
      </c>
      <c r="F695" s="10">
        <v>2359.9</v>
      </c>
      <c r="G695" s="10">
        <v>0</v>
      </c>
      <c r="H695" s="10">
        <v>2359.9</v>
      </c>
      <c r="I695" s="10">
        <v>0</v>
      </c>
      <c r="J695" s="10">
        <v>0</v>
      </c>
      <c r="K695" s="10">
        <f t="shared" si="60"/>
        <v>4719.7999999999993</v>
      </c>
      <c r="L695" s="10">
        <f t="shared" si="61"/>
        <v>82596.600000000006</v>
      </c>
      <c r="M695" s="10">
        <f t="shared" si="62"/>
        <v>33.333333333333336</v>
      </c>
      <c r="N695" s="10">
        <f t="shared" si="63"/>
        <v>82596.600000000006</v>
      </c>
      <c r="O695" s="10">
        <f t="shared" si="64"/>
        <v>4719.7999999999993</v>
      </c>
      <c r="P695" s="10">
        <f t="shared" si="65"/>
        <v>33.333333333333336</v>
      </c>
    </row>
    <row r="696" spans="1:16">
      <c r="A696" s="5" t="s">
        <v>338</v>
      </c>
      <c r="B696" s="6" t="s">
        <v>132</v>
      </c>
      <c r="C696" s="7">
        <v>13035.941000000001</v>
      </c>
      <c r="D696" s="7">
        <v>13035.941000000001</v>
      </c>
      <c r="E696" s="7">
        <v>1080.2809999999999</v>
      </c>
      <c r="F696" s="7">
        <v>537.73310000000004</v>
      </c>
      <c r="G696" s="7">
        <v>0</v>
      </c>
      <c r="H696" s="7">
        <v>537.73310000000004</v>
      </c>
      <c r="I696" s="7">
        <v>0</v>
      </c>
      <c r="J696" s="7">
        <v>0</v>
      </c>
      <c r="K696" s="7">
        <f t="shared" si="60"/>
        <v>542.54789999999991</v>
      </c>
      <c r="L696" s="7">
        <f t="shared" si="61"/>
        <v>12498.207900000001</v>
      </c>
      <c r="M696" s="7">
        <f t="shared" si="62"/>
        <v>49.777150574711584</v>
      </c>
      <c r="N696" s="7">
        <f t="shared" si="63"/>
        <v>12498.207900000001</v>
      </c>
      <c r="O696" s="7">
        <f t="shared" si="64"/>
        <v>542.54789999999991</v>
      </c>
      <c r="P696" s="7">
        <f t="shared" si="65"/>
        <v>49.777150574711584</v>
      </c>
    </row>
    <row r="697" spans="1:16" ht="25.5">
      <c r="A697" s="8" t="s">
        <v>129</v>
      </c>
      <c r="B697" s="9" t="s">
        <v>130</v>
      </c>
      <c r="C697" s="10">
        <v>13035.941000000001</v>
      </c>
      <c r="D697" s="10">
        <v>13035.941000000001</v>
      </c>
      <c r="E697" s="10">
        <v>1080.2809999999999</v>
      </c>
      <c r="F697" s="10">
        <v>537.73310000000004</v>
      </c>
      <c r="G697" s="10">
        <v>0</v>
      </c>
      <c r="H697" s="10">
        <v>537.73310000000004</v>
      </c>
      <c r="I697" s="10">
        <v>0</v>
      </c>
      <c r="J697" s="10">
        <v>0</v>
      </c>
      <c r="K697" s="10">
        <f t="shared" si="60"/>
        <v>542.54789999999991</v>
      </c>
      <c r="L697" s="10">
        <f t="shared" si="61"/>
        <v>12498.207900000001</v>
      </c>
      <c r="M697" s="10">
        <f t="shared" si="62"/>
        <v>49.777150574711584</v>
      </c>
      <c r="N697" s="10">
        <f t="shared" si="63"/>
        <v>12498.207900000001</v>
      </c>
      <c r="O697" s="10">
        <f t="shared" si="64"/>
        <v>542.54789999999991</v>
      </c>
      <c r="P697" s="10">
        <f t="shared" si="65"/>
        <v>49.777150574711584</v>
      </c>
    </row>
    <row r="698" spans="1:16" ht="38.25">
      <c r="A698" s="5" t="s">
        <v>339</v>
      </c>
      <c r="B698" s="6" t="s">
        <v>340</v>
      </c>
      <c r="C698" s="7">
        <v>190</v>
      </c>
      <c r="D698" s="7">
        <v>190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0</v>
      </c>
      <c r="L698" s="7">
        <f t="shared" si="61"/>
        <v>190</v>
      </c>
      <c r="M698" s="7">
        <f t="shared" si="62"/>
        <v>0</v>
      </c>
      <c r="N698" s="7">
        <f t="shared" si="63"/>
        <v>190</v>
      </c>
      <c r="O698" s="7">
        <f t="shared" si="64"/>
        <v>0</v>
      </c>
      <c r="P698" s="7">
        <f t="shared" si="65"/>
        <v>0</v>
      </c>
    </row>
    <row r="699" spans="1:16" ht="25.5">
      <c r="A699" s="8" t="s">
        <v>129</v>
      </c>
      <c r="B699" s="9" t="s">
        <v>130</v>
      </c>
      <c r="C699" s="10">
        <v>190</v>
      </c>
      <c r="D699" s="10">
        <v>190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0</v>
      </c>
      <c r="L699" s="10">
        <f t="shared" si="61"/>
        <v>190</v>
      </c>
      <c r="M699" s="10">
        <f t="shared" si="62"/>
        <v>0</v>
      </c>
      <c r="N699" s="10">
        <f t="shared" si="63"/>
        <v>190</v>
      </c>
      <c r="O699" s="10">
        <f t="shared" si="64"/>
        <v>0</v>
      </c>
      <c r="P699" s="10">
        <f t="shared" si="65"/>
        <v>0</v>
      </c>
    </row>
    <row r="700" spans="1:16">
      <c r="A700" s="5" t="s">
        <v>341</v>
      </c>
      <c r="B700" s="6" t="s">
        <v>342</v>
      </c>
      <c r="C700" s="7">
        <v>2733055.3610900026</v>
      </c>
      <c r="D700" s="7">
        <v>2748123.7431100043</v>
      </c>
      <c r="E700" s="7">
        <v>264599.94644000026</v>
      </c>
      <c r="F700" s="7">
        <f>58861.07946+32.568</f>
        <v>58893.64746</v>
      </c>
      <c r="G700" s="7">
        <v>3.8510699999999995</v>
      </c>
      <c r="H700" s="7">
        <f>54799.345+32.568</f>
        <v>54831.913</v>
      </c>
      <c r="I700" s="7">
        <v>5045.9803099999999</v>
      </c>
      <c r="J700" s="7">
        <v>47085.313680000021</v>
      </c>
      <c r="K700" s="7">
        <f t="shared" si="60"/>
        <v>205706.29898000025</v>
      </c>
      <c r="L700" s="7">
        <f t="shared" si="61"/>
        <v>2689230.0956500042</v>
      </c>
      <c r="M700" s="7">
        <f t="shared" si="62"/>
        <v>22.257618813749275</v>
      </c>
      <c r="N700" s="7">
        <f t="shared" si="63"/>
        <v>2693291.8301100042</v>
      </c>
      <c r="O700" s="7">
        <f t="shared" si="64"/>
        <v>209768.03344000026</v>
      </c>
      <c r="P700" s="7">
        <f t="shared" si="65"/>
        <v>20.72257146598988</v>
      </c>
    </row>
    <row r="701" spans="1:1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>
      <c r="K702" s="11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3"/>
  <sheetViews>
    <sheetView workbookViewId="0">
      <selection activeCell="F22" sqref="F2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344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25207.080259999999</v>
      </c>
      <c r="E6" s="7">
        <v>36.5</v>
      </c>
      <c r="F6" s="7">
        <v>0</v>
      </c>
      <c r="G6" s="7">
        <v>0</v>
      </c>
      <c r="H6" s="7">
        <v>13.78951</v>
      </c>
      <c r="I6" s="7">
        <v>817.12882000000002</v>
      </c>
      <c r="J6" s="7">
        <v>0</v>
      </c>
      <c r="K6" s="7">
        <f t="shared" ref="K6:K69" si="0">E6-F6</f>
        <v>36.5</v>
      </c>
      <c r="L6" s="7">
        <f t="shared" ref="L6:L69" si="1">D6-F6</f>
        <v>25207.080259999999</v>
      </c>
      <c r="M6" s="7">
        <f t="shared" ref="M6:M69" si="2">IF(E6=0,0,(F6/E6)*100)</f>
        <v>0</v>
      </c>
      <c r="N6" s="7">
        <f t="shared" ref="N6:N69" si="3">D6-H6</f>
        <v>25193.29075</v>
      </c>
      <c r="O6" s="7">
        <f t="shared" ref="O6:O69" si="4">E6-H6</f>
        <v>22.71049</v>
      </c>
      <c r="P6" s="7">
        <f t="shared" ref="P6:P69" si="5">IF(E6=0,0,(H6/E6)*100)</f>
        <v>37.779479452054794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3.60093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-3.60093</v>
      </c>
      <c r="O9" s="7">
        <f t="shared" si="4"/>
        <v>-3.60093</v>
      </c>
      <c r="P9" s="7">
        <f t="shared" si="5"/>
        <v>0</v>
      </c>
    </row>
    <row r="10" spans="1:16">
      <c r="A10" s="8" t="s">
        <v>23</v>
      </c>
      <c r="B10" s="9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6.25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-6.25</v>
      </c>
      <c r="O10" s="10">
        <f t="shared" si="4"/>
        <v>-6.25</v>
      </c>
      <c r="P10" s="10">
        <f t="shared" si="5"/>
        <v>0</v>
      </c>
    </row>
    <row r="11" spans="1:16">
      <c r="A11" s="8" t="s">
        <v>25</v>
      </c>
      <c r="B11" s="9" t="s">
        <v>26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1.375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-1.375</v>
      </c>
      <c r="O11" s="10">
        <f t="shared" si="4"/>
        <v>-1.375</v>
      </c>
      <c r="P11" s="10">
        <f t="shared" si="5"/>
        <v>0</v>
      </c>
    </row>
    <row r="12" spans="1:16">
      <c r="A12" s="8" t="s">
        <v>33</v>
      </c>
      <c r="B12" s="9" t="s">
        <v>34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-4.02407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4.02407</v>
      </c>
      <c r="O12" s="10">
        <f t="shared" si="4"/>
        <v>4.02407</v>
      </c>
      <c r="P12" s="10">
        <f t="shared" si="5"/>
        <v>0</v>
      </c>
    </row>
    <row r="13" spans="1:16" ht="38.25">
      <c r="A13" s="5" t="s">
        <v>53</v>
      </c>
      <c r="B13" s="6" t="s">
        <v>54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18.170000000000002</v>
      </c>
      <c r="M13" s="7">
        <f t="shared" si="2"/>
        <v>0</v>
      </c>
      <c r="N13" s="7">
        <f t="shared" si="3"/>
        <v>18.170000000000002</v>
      </c>
      <c r="O13" s="7">
        <f t="shared" si="4"/>
        <v>0</v>
      </c>
      <c r="P13" s="7">
        <f t="shared" si="5"/>
        <v>0</v>
      </c>
    </row>
    <row r="14" spans="1:16" ht="25.5">
      <c r="A14" s="8" t="s">
        <v>55</v>
      </c>
      <c r="B14" s="9" t="s">
        <v>56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18.170000000000002</v>
      </c>
      <c r="M14" s="10">
        <f t="shared" si="2"/>
        <v>0</v>
      </c>
      <c r="N14" s="10">
        <f t="shared" si="3"/>
        <v>18.170000000000002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199.5</v>
      </c>
      <c r="E15" s="7">
        <v>17.5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17.5</v>
      </c>
      <c r="L15" s="7">
        <f t="shared" si="1"/>
        <v>199.5</v>
      </c>
      <c r="M15" s="7">
        <f t="shared" si="2"/>
        <v>0</v>
      </c>
      <c r="N15" s="7">
        <f t="shared" si="3"/>
        <v>199.5</v>
      </c>
      <c r="O15" s="7">
        <f t="shared" si="4"/>
        <v>17.5</v>
      </c>
      <c r="P15" s="7">
        <f t="shared" si="5"/>
        <v>0</v>
      </c>
    </row>
    <row r="16" spans="1:16" ht="25.5">
      <c r="A16" s="8" t="s">
        <v>347</v>
      </c>
      <c r="B16" s="9" t="s">
        <v>348</v>
      </c>
      <c r="C16" s="10">
        <v>182</v>
      </c>
      <c r="D16" s="10">
        <v>199.5</v>
      </c>
      <c r="E16" s="10">
        <v>17.5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17.5</v>
      </c>
      <c r="L16" s="10">
        <f t="shared" si="1"/>
        <v>199.5</v>
      </c>
      <c r="M16" s="10">
        <f t="shared" si="2"/>
        <v>0</v>
      </c>
      <c r="N16" s="10">
        <f t="shared" si="3"/>
        <v>199.5</v>
      </c>
      <c r="O16" s="10">
        <f t="shared" si="4"/>
        <v>17.5</v>
      </c>
      <c r="P16" s="10">
        <f t="shared" si="5"/>
        <v>0</v>
      </c>
    </row>
    <row r="17" spans="1:16" ht="25.5">
      <c r="A17" s="5" t="s">
        <v>349</v>
      </c>
      <c r="B17" s="6" t="s">
        <v>297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345</v>
      </c>
      <c r="B18" s="9" t="s">
        <v>346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350</v>
      </c>
      <c r="B19" s="9" t="s">
        <v>351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352</v>
      </c>
      <c r="B20" s="9" t="s">
        <v>353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347</v>
      </c>
      <c r="B21" s="9" t="s">
        <v>348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 ht="25.5">
      <c r="A22" s="5" t="s">
        <v>354</v>
      </c>
      <c r="B22" s="6" t="s">
        <v>355</v>
      </c>
      <c r="C22" s="7">
        <v>0</v>
      </c>
      <c r="D22" s="7">
        <v>190</v>
      </c>
      <c r="E22" s="7">
        <v>19</v>
      </c>
      <c r="F22" s="7">
        <v>0</v>
      </c>
      <c r="G22" s="7">
        <v>0</v>
      </c>
      <c r="H22" s="7">
        <v>10.18858</v>
      </c>
      <c r="I22" s="7">
        <v>0</v>
      </c>
      <c r="J22" s="7">
        <v>0</v>
      </c>
      <c r="K22" s="7">
        <f t="shared" si="0"/>
        <v>19</v>
      </c>
      <c r="L22" s="7">
        <f t="shared" si="1"/>
        <v>190</v>
      </c>
      <c r="M22" s="7">
        <f t="shared" si="2"/>
        <v>0</v>
      </c>
      <c r="N22" s="7">
        <f t="shared" si="3"/>
        <v>179.81142</v>
      </c>
      <c r="O22" s="7">
        <f t="shared" si="4"/>
        <v>8.81142</v>
      </c>
      <c r="P22" s="7">
        <f t="shared" si="5"/>
        <v>53.624105263157894</v>
      </c>
    </row>
    <row r="23" spans="1:16" ht="25.5">
      <c r="A23" s="8" t="s">
        <v>287</v>
      </c>
      <c r="B23" s="9" t="s">
        <v>288</v>
      </c>
      <c r="C23" s="10">
        <v>0</v>
      </c>
      <c r="D23" s="10">
        <v>190</v>
      </c>
      <c r="E23" s="10">
        <v>19</v>
      </c>
      <c r="F23" s="10">
        <v>0</v>
      </c>
      <c r="G23" s="10">
        <v>0</v>
      </c>
      <c r="H23" s="10">
        <v>10.18858</v>
      </c>
      <c r="I23" s="10">
        <v>0</v>
      </c>
      <c r="J23" s="10">
        <v>0</v>
      </c>
      <c r="K23" s="10">
        <f t="shared" si="0"/>
        <v>19</v>
      </c>
      <c r="L23" s="10">
        <f t="shared" si="1"/>
        <v>190</v>
      </c>
      <c r="M23" s="10">
        <f t="shared" si="2"/>
        <v>0</v>
      </c>
      <c r="N23" s="10">
        <f t="shared" si="3"/>
        <v>179.81142</v>
      </c>
      <c r="O23" s="10">
        <f t="shared" si="4"/>
        <v>8.81142</v>
      </c>
      <c r="P23" s="10">
        <f t="shared" si="5"/>
        <v>53.624105263157894</v>
      </c>
    </row>
    <row r="24" spans="1:16">
      <c r="A24" s="5" t="s">
        <v>356</v>
      </c>
      <c r="B24" s="6" t="s">
        <v>357</v>
      </c>
      <c r="C24" s="7">
        <v>21199.6829</v>
      </c>
      <c r="D24" s="7">
        <v>23072.713899999999</v>
      </c>
      <c r="E24" s="7">
        <v>0</v>
      </c>
      <c r="F24" s="7">
        <v>0</v>
      </c>
      <c r="G24" s="7">
        <v>0</v>
      </c>
      <c r="H24" s="7">
        <v>0</v>
      </c>
      <c r="I24" s="7">
        <v>817.12882000000002</v>
      </c>
      <c r="J24" s="7">
        <v>0</v>
      </c>
      <c r="K24" s="7">
        <f t="shared" si="0"/>
        <v>0</v>
      </c>
      <c r="L24" s="7">
        <f t="shared" si="1"/>
        <v>23072.713899999999</v>
      </c>
      <c r="M24" s="7">
        <f t="shared" si="2"/>
        <v>0</v>
      </c>
      <c r="N24" s="7">
        <f t="shared" si="3"/>
        <v>23072.713899999999</v>
      </c>
      <c r="O24" s="7">
        <f t="shared" si="4"/>
        <v>0</v>
      </c>
      <c r="P24" s="7">
        <f t="shared" si="5"/>
        <v>0</v>
      </c>
    </row>
    <row r="25" spans="1:16" ht="25.5">
      <c r="A25" s="8" t="s">
        <v>347</v>
      </c>
      <c r="B25" s="9" t="s">
        <v>348</v>
      </c>
      <c r="C25" s="10">
        <v>21199.6829</v>
      </c>
      <c r="D25" s="10">
        <v>23072.713899999999</v>
      </c>
      <c r="E25" s="10">
        <v>0</v>
      </c>
      <c r="F25" s="10">
        <v>0</v>
      </c>
      <c r="G25" s="10">
        <v>0</v>
      </c>
      <c r="H25" s="10">
        <v>0</v>
      </c>
      <c r="I25" s="10">
        <v>817.12882000000002</v>
      </c>
      <c r="J25" s="10">
        <v>0</v>
      </c>
      <c r="K25" s="10">
        <f t="shared" si="0"/>
        <v>0</v>
      </c>
      <c r="L25" s="10">
        <f t="shared" si="1"/>
        <v>23072.713899999999</v>
      </c>
      <c r="M25" s="10">
        <f t="shared" si="2"/>
        <v>0</v>
      </c>
      <c r="N25" s="10">
        <f t="shared" si="3"/>
        <v>23072.713899999999</v>
      </c>
      <c r="O25" s="10">
        <f t="shared" si="4"/>
        <v>0</v>
      </c>
      <c r="P25" s="10">
        <f t="shared" si="5"/>
        <v>0</v>
      </c>
    </row>
    <row r="26" spans="1:16">
      <c r="A26" s="5" t="s">
        <v>69</v>
      </c>
      <c r="B26" s="6" t="s">
        <v>70</v>
      </c>
      <c r="C26" s="7">
        <v>15219.10073</v>
      </c>
      <c r="D26" s="7">
        <v>271.68273000000045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271.68273000000045</v>
      </c>
      <c r="M26" s="7">
        <f t="shared" si="2"/>
        <v>0</v>
      </c>
      <c r="N26" s="7">
        <f t="shared" si="3"/>
        <v>271.68273000000045</v>
      </c>
      <c r="O26" s="7">
        <f t="shared" si="4"/>
        <v>0</v>
      </c>
      <c r="P26" s="7">
        <f t="shared" si="5"/>
        <v>0</v>
      </c>
    </row>
    <row r="27" spans="1:16">
      <c r="A27" s="8" t="s">
        <v>358</v>
      </c>
      <c r="B27" s="9" t="s">
        <v>359</v>
      </c>
      <c r="C27" s="10">
        <v>15219.10073</v>
      </c>
      <c r="D27" s="10">
        <v>271.68273000000045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271.68273000000045</v>
      </c>
      <c r="M27" s="10">
        <f t="shared" si="2"/>
        <v>0</v>
      </c>
      <c r="N27" s="10">
        <f t="shared" si="3"/>
        <v>271.68273000000045</v>
      </c>
      <c r="O27" s="10">
        <f t="shared" si="4"/>
        <v>0</v>
      </c>
      <c r="P27" s="10">
        <f t="shared" si="5"/>
        <v>0</v>
      </c>
    </row>
    <row r="28" spans="1:16">
      <c r="A28" s="5" t="s">
        <v>73</v>
      </c>
      <c r="B28" s="6" t="s">
        <v>74</v>
      </c>
      <c r="C28" s="7">
        <v>49992.914770000003</v>
      </c>
      <c r="D28" s="7">
        <v>54171.488770000011</v>
      </c>
      <c r="E28" s="7">
        <v>4205.8166666666666</v>
      </c>
      <c r="F28" s="7">
        <v>54.17</v>
      </c>
      <c r="G28" s="7">
        <v>0</v>
      </c>
      <c r="H28" s="7">
        <v>1603.4176</v>
      </c>
      <c r="I28" s="7">
        <v>44.991390000000003</v>
      </c>
      <c r="J28" s="7">
        <v>0</v>
      </c>
      <c r="K28" s="7">
        <f t="shared" si="0"/>
        <v>4151.6466666666665</v>
      </c>
      <c r="L28" s="7">
        <f t="shared" si="1"/>
        <v>54117.318770000013</v>
      </c>
      <c r="M28" s="7">
        <f t="shared" si="2"/>
        <v>1.2879781572346234</v>
      </c>
      <c r="N28" s="7">
        <f t="shared" si="3"/>
        <v>52568.07117000001</v>
      </c>
      <c r="O28" s="7">
        <f t="shared" si="4"/>
        <v>2602.3990666666668</v>
      </c>
      <c r="P28" s="7">
        <f t="shared" si="5"/>
        <v>38.12381107117524</v>
      </c>
    </row>
    <row r="29" spans="1:16">
      <c r="A29" s="5" t="s">
        <v>76</v>
      </c>
      <c r="B29" s="6" t="s">
        <v>77</v>
      </c>
      <c r="C29" s="7">
        <v>22868.782230000001</v>
      </c>
      <c r="D29" s="7">
        <v>23907.461230000001</v>
      </c>
      <c r="E29" s="7">
        <v>1966.6083333333333</v>
      </c>
      <c r="F29" s="7">
        <v>13.14</v>
      </c>
      <c r="G29" s="7">
        <v>0</v>
      </c>
      <c r="H29" s="7">
        <v>970.74382000000003</v>
      </c>
      <c r="I29" s="7">
        <v>3.9613899999999997</v>
      </c>
      <c r="J29" s="7">
        <v>0</v>
      </c>
      <c r="K29" s="7">
        <f t="shared" si="0"/>
        <v>1953.4683333333332</v>
      </c>
      <c r="L29" s="7">
        <f t="shared" si="1"/>
        <v>23894.321230000001</v>
      </c>
      <c r="M29" s="7">
        <f t="shared" si="2"/>
        <v>0.66815541138932089</v>
      </c>
      <c r="N29" s="7">
        <f t="shared" si="3"/>
        <v>22936.717410000001</v>
      </c>
      <c r="O29" s="7">
        <f t="shared" si="4"/>
        <v>995.86451333333332</v>
      </c>
      <c r="P29" s="7">
        <f t="shared" si="5"/>
        <v>49.361319361167496</v>
      </c>
    </row>
    <row r="30" spans="1:16">
      <c r="A30" s="8" t="s">
        <v>27</v>
      </c>
      <c r="B30" s="9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67.75694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-67.75694</v>
      </c>
      <c r="O30" s="10">
        <f t="shared" si="4"/>
        <v>-67.75694</v>
      </c>
      <c r="P30" s="10">
        <f t="shared" si="5"/>
        <v>0</v>
      </c>
    </row>
    <row r="31" spans="1:16">
      <c r="A31" s="8" t="s">
        <v>80</v>
      </c>
      <c r="B31" s="9" t="s">
        <v>81</v>
      </c>
      <c r="C31" s="10">
        <v>22228.9</v>
      </c>
      <c r="D31" s="10">
        <v>22228.9</v>
      </c>
      <c r="E31" s="10">
        <v>1852.4083333333333</v>
      </c>
      <c r="F31" s="10">
        <v>0</v>
      </c>
      <c r="G31" s="10">
        <v>0</v>
      </c>
      <c r="H31" s="10">
        <v>875.66088000000002</v>
      </c>
      <c r="I31" s="10">
        <v>0</v>
      </c>
      <c r="J31" s="10">
        <v>0</v>
      </c>
      <c r="K31" s="10">
        <f t="shared" si="0"/>
        <v>1852.4083333333333</v>
      </c>
      <c r="L31" s="10">
        <f t="shared" si="1"/>
        <v>22228.9</v>
      </c>
      <c r="M31" s="10">
        <f t="shared" si="2"/>
        <v>0</v>
      </c>
      <c r="N31" s="10">
        <f t="shared" si="3"/>
        <v>21353.239120000002</v>
      </c>
      <c r="O31" s="10">
        <f t="shared" si="4"/>
        <v>976.74745333333328</v>
      </c>
      <c r="P31" s="10">
        <f t="shared" si="5"/>
        <v>47.27148243952692</v>
      </c>
    </row>
    <row r="32" spans="1:16">
      <c r="A32" s="8" t="s">
        <v>29</v>
      </c>
      <c r="B32" s="9" t="s">
        <v>30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14.186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-14.186</v>
      </c>
      <c r="O32" s="10">
        <f t="shared" si="4"/>
        <v>-14.186</v>
      </c>
      <c r="P32" s="10">
        <f t="shared" si="5"/>
        <v>0</v>
      </c>
    </row>
    <row r="33" spans="1:16" ht="25.5">
      <c r="A33" s="8" t="s">
        <v>345</v>
      </c>
      <c r="B33" s="9" t="s">
        <v>346</v>
      </c>
      <c r="C33" s="10">
        <v>86.923000000000002</v>
      </c>
      <c r="D33" s="10">
        <v>712.702</v>
      </c>
      <c r="E33" s="10">
        <v>114.2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114.2</v>
      </c>
      <c r="L33" s="10">
        <f t="shared" si="1"/>
        <v>712.702</v>
      </c>
      <c r="M33" s="10">
        <f t="shared" si="2"/>
        <v>0</v>
      </c>
      <c r="N33" s="10">
        <f t="shared" si="3"/>
        <v>712.702</v>
      </c>
      <c r="O33" s="10">
        <f t="shared" si="4"/>
        <v>114.2</v>
      </c>
      <c r="P33" s="10">
        <f t="shared" si="5"/>
        <v>0</v>
      </c>
    </row>
    <row r="34" spans="1:16">
      <c r="A34" s="8" t="s">
        <v>358</v>
      </c>
      <c r="B34" s="9" t="s">
        <v>359</v>
      </c>
      <c r="C34" s="10">
        <v>552.95923000000005</v>
      </c>
      <c r="D34" s="10">
        <v>965.85923000000003</v>
      </c>
      <c r="E34" s="10">
        <v>0</v>
      </c>
      <c r="F34" s="10">
        <v>13.14</v>
      </c>
      <c r="G34" s="10">
        <v>0</v>
      </c>
      <c r="H34" s="10">
        <v>13.14</v>
      </c>
      <c r="I34" s="10">
        <v>3.9613899999999997</v>
      </c>
      <c r="J34" s="10">
        <v>0</v>
      </c>
      <c r="K34" s="10">
        <f t="shared" si="0"/>
        <v>-13.14</v>
      </c>
      <c r="L34" s="10">
        <f t="shared" si="1"/>
        <v>952.71923000000004</v>
      </c>
      <c r="M34" s="10">
        <f t="shared" si="2"/>
        <v>0</v>
      </c>
      <c r="N34" s="10">
        <f t="shared" si="3"/>
        <v>952.71923000000004</v>
      </c>
      <c r="O34" s="10">
        <f t="shared" si="4"/>
        <v>-13.14</v>
      </c>
      <c r="P34" s="10">
        <f t="shared" si="5"/>
        <v>0</v>
      </c>
    </row>
    <row r="35" spans="1:16" ht="51">
      <c r="A35" s="5" t="s">
        <v>84</v>
      </c>
      <c r="B35" s="6" t="s">
        <v>85</v>
      </c>
      <c r="C35" s="7">
        <v>20688.632539999999</v>
      </c>
      <c r="D35" s="7">
        <v>23227.527539999999</v>
      </c>
      <c r="E35" s="7">
        <v>1706.0000000000002</v>
      </c>
      <c r="F35" s="7">
        <v>41.03</v>
      </c>
      <c r="G35" s="7">
        <v>0</v>
      </c>
      <c r="H35" s="7">
        <v>341.63688999999999</v>
      </c>
      <c r="I35" s="7">
        <v>41.03</v>
      </c>
      <c r="J35" s="7">
        <v>0</v>
      </c>
      <c r="K35" s="7">
        <f t="shared" si="0"/>
        <v>1664.9700000000003</v>
      </c>
      <c r="L35" s="7">
        <f t="shared" si="1"/>
        <v>23186.49754</v>
      </c>
      <c r="M35" s="7">
        <f t="shared" si="2"/>
        <v>2.4050410316529889</v>
      </c>
      <c r="N35" s="7">
        <f t="shared" si="3"/>
        <v>22885.890649999998</v>
      </c>
      <c r="O35" s="7">
        <f t="shared" si="4"/>
        <v>1364.3631100000002</v>
      </c>
      <c r="P35" s="7">
        <f t="shared" si="5"/>
        <v>20.025609026963654</v>
      </c>
    </row>
    <row r="36" spans="1:16">
      <c r="A36" s="8" t="s">
        <v>23</v>
      </c>
      <c r="B36" s="9" t="s">
        <v>24</v>
      </c>
      <c r="C36" s="10">
        <v>900</v>
      </c>
      <c r="D36" s="10">
        <v>900</v>
      </c>
      <c r="E36" s="10">
        <v>75</v>
      </c>
      <c r="F36" s="10">
        <v>0</v>
      </c>
      <c r="G36" s="10">
        <v>0</v>
      </c>
      <c r="H36" s="10">
        <v>87.33805000000001</v>
      </c>
      <c r="I36" s="10">
        <v>0</v>
      </c>
      <c r="J36" s="10">
        <v>0</v>
      </c>
      <c r="K36" s="10">
        <f t="shared" si="0"/>
        <v>75</v>
      </c>
      <c r="L36" s="10">
        <f t="shared" si="1"/>
        <v>900</v>
      </c>
      <c r="M36" s="10">
        <f t="shared" si="2"/>
        <v>0</v>
      </c>
      <c r="N36" s="10">
        <f t="shared" si="3"/>
        <v>812.66194999999993</v>
      </c>
      <c r="O36" s="10">
        <f t="shared" si="4"/>
        <v>-12.33805000000001</v>
      </c>
      <c r="P36" s="10">
        <f t="shared" si="5"/>
        <v>116.45073333333336</v>
      </c>
    </row>
    <row r="37" spans="1:16">
      <c r="A37" s="8" t="s">
        <v>25</v>
      </c>
      <c r="B37" s="9" t="s">
        <v>26</v>
      </c>
      <c r="C37" s="10">
        <v>198</v>
      </c>
      <c r="D37" s="10">
        <v>198</v>
      </c>
      <c r="E37" s="10">
        <v>16.5</v>
      </c>
      <c r="F37" s="10">
        <v>0</v>
      </c>
      <c r="G37" s="10">
        <v>0</v>
      </c>
      <c r="H37" s="10">
        <v>19.143310000000003</v>
      </c>
      <c r="I37" s="10">
        <v>0</v>
      </c>
      <c r="J37" s="10">
        <v>0</v>
      </c>
      <c r="K37" s="10">
        <f t="shared" si="0"/>
        <v>16.5</v>
      </c>
      <c r="L37" s="10">
        <f t="shared" si="1"/>
        <v>198</v>
      </c>
      <c r="M37" s="10">
        <f t="shared" si="2"/>
        <v>0</v>
      </c>
      <c r="N37" s="10">
        <f t="shared" si="3"/>
        <v>178.85668999999999</v>
      </c>
      <c r="O37" s="10">
        <f t="shared" si="4"/>
        <v>-2.6433100000000032</v>
      </c>
      <c r="P37" s="10">
        <f t="shared" si="5"/>
        <v>116.02006060606062</v>
      </c>
    </row>
    <row r="38" spans="1:16">
      <c r="A38" s="8" t="s">
        <v>27</v>
      </c>
      <c r="B38" s="9" t="s">
        <v>28</v>
      </c>
      <c r="C38" s="10">
        <v>35</v>
      </c>
      <c r="D38" s="10">
        <v>35</v>
      </c>
      <c r="E38" s="10">
        <v>2.9166666666666665</v>
      </c>
      <c r="F38" s="10">
        <v>0</v>
      </c>
      <c r="G38" s="10">
        <v>0</v>
      </c>
      <c r="H38" s="10">
        <v>25.638000000000002</v>
      </c>
      <c r="I38" s="10">
        <v>0</v>
      </c>
      <c r="J38" s="10">
        <v>0</v>
      </c>
      <c r="K38" s="10">
        <f t="shared" si="0"/>
        <v>2.9166666666666665</v>
      </c>
      <c r="L38" s="10">
        <f t="shared" si="1"/>
        <v>35</v>
      </c>
      <c r="M38" s="10">
        <f t="shared" si="2"/>
        <v>0</v>
      </c>
      <c r="N38" s="10">
        <f t="shared" si="3"/>
        <v>9.3619999999999983</v>
      </c>
      <c r="O38" s="10">
        <f t="shared" si="4"/>
        <v>-22.721333333333334</v>
      </c>
      <c r="P38" s="10">
        <f t="shared" si="5"/>
        <v>879.01714285714297</v>
      </c>
    </row>
    <row r="39" spans="1:16">
      <c r="A39" s="8" t="s">
        <v>80</v>
      </c>
      <c r="B39" s="9" t="s">
        <v>81</v>
      </c>
      <c r="C39" s="10">
        <v>18734</v>
      </c>
      <c r="D39" s="10">
        <v>18734</v>
      </c>
      <c r="E39" s="10">
        <v>1561.1666666666667</v>
      </c>
      <c r="F39" s="10">
        <v>0</v>
      </c>
      <c r="G39" s="10">
        <v>0</v>
      </c>
      <c r="H39" s="10">
        <v>169.71265</v>
      </c>
      <c r="I39" s="10">
        <v>0</v>
      </c>
      <c r="J39" s="10">
        <v>0</v>
      </c>
      <c r="K39" s="10">
        <f t="shared" si="0"/>
        <v>1561.1666666666667</v>
      </c>
      <c r="L39" s="10">
        <f t="shared" si="1"/>
        <v>18734</v>
      </c>
      <c r="M39" s="10">
        <f t="shared" si="2"/>
        <v>0</v>
      </c>
      <c r="N39" s="10">
        <f t="shared" si="3"/>
        <v>18564.287349999999</v>
      </c>
      <c r="O39" s="10">
        <f t="shared" si="4"/>
        <v>1391.4540166666668</v>
      </c>
      <c r="P39" s="10">
        <f t="shared" si="5"/>
        <v>10.870886089463008</v>
      </c>
    </row>
    <row r="40" spans="1:16">
      <c r="A40" s="8" t="s">
        <v>29</v>
      </c>
      <c r="B40" s="9" t="s">
        <v>30</v>
      </c>
      <c r="C40" s="10">
        <v>5</v>
      </c>
      <c r="D40" s="10">
        <v>5</v>
      </c>
      <c r="E40" s="10">
        <v>0.41666666666666669</v>
      </c>
      <c r="F40" s="10">
        <v>0</v>
      </c>
      <c r="G40" s="10">
        <v>0</v>
      </c>
      <c r="H40" s="10">
        <v>39.414999999999999</v>
      </c>
      <c r="I40" s="10">
        <v>0</v>
      </c>
      <c r="J40" s="10">
        <v>0</v>
      </c>
      <c r="K40" s="10">
        <f t="shared" si="0"/>
        <v>0.41666666666666669</v>
      </c>
      <c r="L40" s="10">
        <f t="shared" si="1"/>
        <v>5</v>
      </c>
      <c r="M40" s="10">
        <f t="shared" si="2"/>
        <v>0</v>
      </c>
      <c r="N40" s="10">
        <f t="shared" si="3"/>
        <v>-34.414999999999999</v>
      </c>
      <c r="O40" s="10">
        <f t="shared" si="4"/>
        <v>-38.998333333333335</v>
      </c>
      <c r="P40" s="10">
        <f t="shared" si="5"/>
        <v>9459.5999999999985</v>
      </c>
    </row>
    <row r="41" spans="1:16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4.166666666666667</v>
      </c>
      <c r="L41" s="10">
        <f t="shared" si="1"/>
        <v>50</v>
      </c>
      <c r="M41" s="10">
        <f t="shared" si="2"/>
        <v>0</v>
      </c>
      <c r="N41" s="10">
        <f t="shared" si="3"/>
        <v>50</v>
      </c>
      <c r="O41" s="10">
        <f t="shared" si="4"/>
        <v>4.166666666666667</v>
      </c>
      <c r="P41" s="10">
        <f t="shared" si="5"/>
        <v>0</v>
      </c>
    </row>
    <row r="42" spans="1:16">
      <c r="A42" s="8" t="s">
        <v>35</v>
      </c>
      <c r="B42" s="9" t="s">
        <v>36</v>
      </c>
      <c r="C42" s="10">
        <v>5.7</v>
      </c>
      <c r="D42" s="10">
        <v>5.7</v>
      </c>
      <c r="E42" s="10">
        <v>0.47500000000000003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0.47500000000000003</v>
      </c>
      <c r="L42" s="10">
        <f t="shared" si="1"/>
        <v>5.7</v>
      </c>
      <c r="M42" s="10">
        <f t="shared" si="2"/>
        <v>0</v>
      </c>
      <c r="N42" s="10">
        <f t="shared" si="3"/>
        <v>5.7</v>
      </c>
      <c r="O42" s="10">
        <f t="shared" si="4"/>
        <v>0.47500000000000003</v>
      </c>
      <c r="P42" s="10">
        <f t="shared" si="5"/>
        <v>0</v>
      </c>
    </row>
    <row r="43" spans="1:16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0.35833333333333334</v>
      </c>
      <c r="P43" s="10">
        <f t="shared" si="5"/>
        <v>0</v>
      </c>
    </row>
    <row r="44" spans="1:16">
      <c r="A44" s="8" t="s">
        <v>43</v>
      </c>
      <c r="B44" s="9" t="s">
        <v>44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0.38988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-0.38988</v>
      </c>
      <c r="O44" s="10">
        <f t="shared" si="4"/>
        <v>-0.38988</v>
      </c>
      <c r="P44" s="10">
        <f t="shared" si="5"/>
        <v>0</v>
      </c>
    </row>
    <row r="45" spans="1:16" ht="25.5">
      <c r="A45" s="8" t="s">
        <v>345</v>
      </c>
      <c r="B45" s="9" t="s">
        <v>346</v>
      </c>
      <c r="C45" s="10">
        <v>269.19900000000001</v>
      </c>
      <c r="D45" s="10">
        <v>1308.0989999999999</v>
      </c>
      <c r="E45" s="10">
        <v>45</v>
      </c>
      <c r="F45" s="10">
        <v>41.03</v>
      </c>
      <c r="G45" s="10">
        <v>0</v>
      </c>
      <c r="H45" s="10">
        <v>0</v>
      </c>
      <c r="I45" s="10">
        <v>41.03</v>
      </c>
      <c r="J45" s="10">
        <v>0</v>
      </c>
      <c r="K45" s="10">
        <f t="shared" si="0"/>
        <v>3.9699999999999989</v>
      </c>
      <c r="L45" s="10">
        <f t="shared" si="1"/>
        <v>1267.069</v>
      </c>
      <c r="M45" s="10">
        <f t="shared" si="2"/>
        <v>91.177777777777777</v>
      </c>
      <c r="N45" s="10">
        <f t="shared" si="3"/>
        <v>1308.0989999999999</v>
      </c>
      <c r="O45" s="10">
        <f t="shared" si="4"/>
        <v>45</v>
      </c>
      <c r="P45" s="10">
        <f t="shared" si="5"/>
        <v>0</v>
      </c>
    </row>
    <row r="46" spans="1:16">
      <c r="A46" s="8" t="s">
        <v>358</v>
      </c>
      <c r="B46" s="9" t="s">
        <v>359</v>
      </c>
      <c r="C46" s="10">
        <v>487.43353999999999</v>
      </c>
      <c r="D46" s="10">
        <v>1987.4285400000001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1987.4285400000001</v>
      </c>
      <c r="M46" s="10">
        <f t="shared" si="2"/>
        <v>0</v>
      </c>
      <c r="N46" s="10">
        <f t="shared" si="3"/>
        <v>1987.4285400000001</v>
      </c>
      <c r="O46" s="10">
        <f t="shared" si="4"/>
        <v>0</v>
      </c>
      <c r="P46" s="10">
        <f t="shared" si="5"/>
        <v>0</v>
      </c>
    </row>
    <row r="47" spans="1:16" ht="25.5">
      <c r="A47" s="5" t="s">
        <v>92</v>
      </c>
      <c r="B47" s="6" t="s">
        <v>93</v>
      </c>
      <c r="C47" s="7">
        <v>6398.5</v>
      </c>
      <c r="D47" s="7">
        <v>6999.5</v>
      </c>
      <c r="E47" s="7">
        <v>533.20833333333337</v>
      </c>
      <c r="F47" s="7">
        <v>0</v>
      </c>
      <c r="G47" s="7">
        <v>0</v>
      </c>
      <c r="H47" s="7">
        <v>287.86628999999994</v>
      </c>
      <c r="I47" s="7">
        <v>0</v>
      </c>
      <c r="J47" s="7">
        <v>0</v>
      </c>
      <c r="K47" s="7">
        <f t="shared" si="0"/>
        <v>533.20833333333337</v>
      </c>
      <c r="L47" s="7">
        <f t="shared" si="1"/>
        <v>6999.5</v>
      </c>
      <c r="M47" s="7">
        <f t="shared" si="2"/>
        <v>0</v>
      </c>
      <c r="N47" s="7">
        <f t="shared" si="3"/>
        <v>6711.6337100000001</v>
      </c>
      <c r="O47" s="7">
        <f t="shared" si="4"/>
        <v>245.34204333333344</v>
      </c>
      <c r="P47" s="7">
        <f t="shared" si="5"/>
        <v>53.987582714698746</v>
      </c>
    </row>
    <row r="48" spans="1:16">
      <c r="A48" s="8" t="s">
        <v>23</v>
      </c>
      <c r="B48" s="9" t="s">
        <v>24</v>
      </c>
      <c r="C48" s="10">
        <v>2498.8000000000002</v>
      </c>
      <c r="D48" s="10">
        <v>2498.8000000000002</v>
      </c>
      <c r="E48" s="10">
        <v>208.23333333333335</v>
      </c>
      <c r="F48" s="10">
        <v>0</v>
      </c>
      <c r="G48" s="10">
        <v>0</v>
      </c>
      <c r="H48" s="10">
        <v>227.60704999999999</v>
      </c>
      <c r="I48" s="10">
        <v>0</v>
      </c>
      <c r="J48" s="10">
        <v>0</v>
      </c>
      <c r="K48" s="10">
        <f t="shared" si="0"/>
        <v>208.23333333333335</v>
      </c>
      <c r="L48" s="10">
        <f t="shared" si="1"/>
        <v>2498.8000000000002</v>
      </c>
      <c r="M48" s="10">
        <f t="shared" si="2"/>
        <v>0</v>
      </c>
      <c r="N48" s="10">
        <f t="shared" si="3"/>
        <v>2271.1929500000001</v>
      </c>
      <c r="O48" s="10">
        <f t="shared" si="4"/>
        <v>-19.373716666666638</v>
      </c>
      <c r="P48" s="10">
        <f t="shared" si="5"/>
        <v>109.30384984792698</v>
      </c>
    </row>
    <row r="49" spans="1:16">
      <c r="A49" s="8" t="s">
        <v>25</v>
      </c>
      <c r="B49" s="9" t="s">
        <v>26</v>
      </c>
      <c r="C49" s="10">
        <v>547.9</v>
      </c>
      <c r="D49" s="10">
        <v>547.9</v>
      </c>
      <c r="E49" s="10">
        <v>45.658333333333339</v>
      </c>
      <c r="F49" s="10">
        <v>0</v>
      </c>
      <c r="G49" s="10">
        <v>0</v>
      </c>
      <c r="H49" s="10">
        <v>47.122630000000001</v>
      </c>
      <c r="I49" s="10">
        <v>0</v>
      </c>
      <c r="J49" s="10">
        <v>0</v>
      </c>
      <c r="K49" s="10">
        <f t="shared" si="0"/>
        <v>45.658333333333339</v>
      </c>
      <c r="L49" s="10">
        <f t="shared" si="1"/>
        <v>547.9</v>
      </c>
      <c r="M49" s="10">
        <f t="shared" si="2"/>
        <v>0</v>
      </c>
      <c r="N49" s="10">
        <f t="shared" si="3"/>
        <v>500.77736999999996</v>
      </c>
      <c r="O49" s="10">
        <f t="shared" si="4"/>
        <v>-1.4642966666666624</v>
      </c>
      <c r="P49" s="10">
        <f t="shared" si="5"/>
        <v>103.20707428362839</v>
      </c>
    </row>
    <row r="50" spans="1:16">
      <c r="A50" s="8" t="s">
        <v>27</v>
      </c>
      <c r="B50" s="9" t="s">
        <v>28</v>
      </c>
      <c r="C50" s="10">
        <v>1204</v>
      </c>
      <c r="D50" s="10">
        <v>1204</v>
      </c>
      <c r="E50" s="10">
        <v>100.33333333333333</v>
      </c>
      <c r="F50" s="10">
        <v>0</v>
      </c>
      <c r="G50" s="10">
        <v>0</v>
      </c>
      <c r="H50" s="10">
        <v>30.141000000000002</v>
      </c>
      <c r="I50" s="10">
        <v>0</v>
      </c>
      <c r="J50" s="10">
        <v>0</v>
      </c>
      <c r="K50" s="10">
        <f t="shared" si="0"/>
        <v>100.33333333333333</v>
      </c>
      <c r="L50" s="10">
        <f t="shared" si="1"/>
        <v>1204</v>
      </c>
      <c r="M50" s="10">
        <f t="shared" si="2"/>
        <v>0</v>
      </c>
      <c r="N50" s="10">
        <f t="shared" si="3"/>
        <v>1173.8589999999999</v>
      </c>
      <c r="O50" s="10">
        <f t="shared" si="4"/>
        <v>70.192333333333323</v>
      </c>
      <c r="P50" s="10">
        <f t="shared" si="5"/>
        <v>30.040863787375415</v>
      </c>
    </row>
    <row r="51" spans="1:16">
      <c r="A51" s="8" t="s">
        <v>78</v>
      </c>
      <c r="B51" s="9" t="s">
        <v>79</v>
      </c>
      <c r="C51" s="10">
        <v>21.2</v>
      </c>
      <c r="D51" s="10">
        <v>21.2</v>
      </c>
      <c r="E51" s="10">
        <v>1.7666666666666668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1.7666666666666668</v>
      </c>
      <c r="L51" s="10">
        <f t="shared" si="1"/>
        <v>21.2</v>
      </c>
      <c r="M51" s="10">
        <f t="shared" si="2"/>
        <v>0</v>
      </c>
      <c r="N51" s="10">
        <f t="shared" si="3"/>
        <v>21.2</v>
      </c>
      <c r="O51" s="10">
        <f t="shared" si="4"/>
        <v>1.7666666666666668</v>
      </c>
      <c r="P51" s="10">
        <f t="shared" si="5"/>
        <v>0</v>
      </c>
    </row>
    <row r="52" spans="1:16">
      <c r="A52" s="8" t="s">
        <v>80</v>
      </c>
      <c r="B52" s="9" t="s">
        <v>81</v>
      </c>
      <c r="C52" s="10">
        <v>180</v>
      </c>
      <c r="D52" s="10">
        <v>180</v>
      </c>
      <c r="E52" s="10">
        <v>15</v>
      </c>
      <c r="F52" s="10">
        <v>0</v>
      </c>
      <c r="G52" s="10">
        <v>0</v>
      </c>
      <c r="H52" s="10">
        <v>2.31915</v>
      </c>
      <c r="I52" s="10">
        <v>0</v>
      </c>
      <c r="J52" s="10">
        <v>0</v>
      </c>
      <c r="K52" s="10">
        <f t="shared" si="0"/>
        <v>15</v>
      </c>
      <c r="L52" s="10">
        <f t="shared" si="1"/>
        <v>180</v>
      </c>
      <c r="M52" s="10">
        <f t="shared" si="2"/>
        <v>0</v>
      </c>
      <c r="N52" s="10">
        <f t="shared" si="3"/>
        <v>177.68084999999999</v>
      </c>
      <c r="O52" s="10">
        <f t="shared" si="4"/>
        <v>12.68085</v>
      </c>
      <c r="P52" s="10">
        <f t="shared" si="5"/>
        <v>15.461</v>
      </c>
    </row>
    <row r="53" spans="1:16">
      <c r="A53" s="8" t="s">
        <v>29</v>
      </c>
      <c r="B53" s="9" t="s">
        <v>30</v>
      </c>
      <c r="C53" s="10">
        <v>436.5</v>
      </c>
      <c r="D53" s="10">
        <v>436.5</v>
      </c>
      <c r="E53" s="10">
        <v>36.375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36.375</v>
      </c>
      <c r="L53" s="10">
        <f t="shared" si="1"/>
        <v>436.5</v>
      </c>
      <c r="M53" s="10">
        <f t="shared" si="2"/>
        <v>0</v>
      </c>
      <c r="N53" s="10">
        <f t="shared" si="3"/>
        <v>436.5</v>
      </c>
      <c r="O53" s="10">
        <f t="shared" si="4"/>
        <v>36.375</v>
      </c>
      <c r="P53" s="10">
        <f t="shared" si="5"/>
        <v>0</v>
      </c>
    </row>
    <row r="54" spans="1:16">
      <c r="A54" s="8" t="s">
        <v>31</v>
      </c>
      <c r="B54" s="9" t="s">
        <v>32</v>
      </c>
      <c r="C54" s="10">
        <v>38</v>
      </c>
      <c r="D54" s="10">
        <v>38</v>
      </c>
      <c r="E54" s="10">
        <v>3.1666666666666665</v>
      </c>
      <c r="F54" s="10">
        <v>0</v>
      </c>
      <c r="G54" s="10">
        <v>0</v>
      </c>
      <c r="H54" s="10">
        <v>0.61599999999999999</v>
      </c>
      <c r="I54" s="10">
        <v>0</v>
      </c>
      <c r="J54" s="10">
        <v>0</v>
      </c>
      <c r="K54" s="10">
        <f t="shared" si="0"/>
        <v>3.1666666666666665</v>
      </c>
      <c r="L54" s="10">
        <f t="shared" si="1"/>
        <v>38</v>
      </c>
      <c r="M54" s="10">
        <f t="shared" si="2"/>
        <v>0</v>
      </c>
      <c r="N54" s="10">
        <f t="shared" si="3"/>
        <v>37.384</v>
      </c>
      <c r="O54" s="10">
        <f t="shared" si="4"/>
        <v>2.5506666666666664</v>
      </c>
      <c r="P54" s="10">
        <f t="shared" si="5"/>
        <v>19.452631578947368</v>
      </c>
    </row>
    <row r="55" spans="1:16">
      <c r="A55" s="8" t="s">
        <v>33</v>
      </c>
      <c r="B55" s="9" t="s">
        <v>34</v>
      </c>
      <c r="C55" s="10">
        <v>653.9</v>
      </c>
      <c r="D55" s="10">
        <v>653.9</v>
      </c>
      <c r="E55" s="10">
        <v>54.491666666666667</v>
      </c>
      <c r="F55" s="10">
        <v>0</v>
      </c>
      <c r="G55" s="10">
        <v>0</v>
      </c>
      <c r="H55" s="10">
        <v>-9.76858</v>
      </c>
      <c r="I55" s="10">
        <v>0</v>
      </c>
      <c r="J55" s="10">
        <v>0</v>
      </c>
      <c r="K55" s="10">
        <f t="shared" si="0"/>
        <v>54.491666666666667</v>
      </c>
      <c r="L55" s="10">
        <f t="shared" si="1"/>
        <v>653.9</v>
      </c>
      <c r="M55" s="10">
        <f t="shared" si="2"/>
        <v>0</v>
      </c>
      <c r="N55" s="10">
        <f t="shared" si="3"/>
        <v>663.66858000000002</v>
      </c>
      <c r="O55" s="10">
        <f t="shared" si="4"/>
        <v>64.26024666666666</v>
      </c>
      <c r="P55" s="10">
        <f t="shared" si="5"/>
        <v>-17.926741091910078</v>
      </c>
    </row>
    <row r="56" spans="1:16">
      <c r="A56" s="8" t="s">
        <v>35</v>
      </c>
      <c r="B56" s="9" t="s">
        <v>36</v>
      </c>
      <c r="C56" s="10">
        <v>200.9</v>
      </c>
      <c r="D56" s="10">
        <v>200.9</v>
      </c>
      <c r="E56" s="10">
        <v>16.741666666666667</v>
      </c>
      <c r="F56" s="10">
        <v>0</v>
      </c>
      <c r="G56" s="10">
        <v>0</v>
      </c>
      <c r="H56" s="10">
        <v>-1.5529999999999999</v>
      </c>
      <c r="I56" s="10">
        <v>0</v>
      </c>
      <c r="J56" s="10">
        <v>0</v>
      </c>
      <c r="K56" s="10">
        <f t="shared" si="0"/>
        <v>16.741666666666667</v>
      </c>
      <c r="L56" s="10">
        <f t="shared" si="1"/>
        <v>200.9</v>
      </c>
      <c r="M56" s="10">
        <f t="shared" si="2"/>
        <v>0</v>
      </c>
      <c r="N56" s="10">
        <f t="shared" si="3"/>
        <v>202.453</v>
      </c>
      <c r="O56" s="10">
        <f t="shared" si="4"/>
        <v>18.294666666666668</v>
      </c>
      <c r="P56" s="10">
        <f t="shared" si="5"/>
        <v>-9.2762568442010949</v>
      </c>
    </row>
    <row r="57" spans="1:16">
      <c r="A57" s="8" t="s">
        <v>37</v>
      </c>
      <c r="B57" s="9" t="s">
        <v>38</v>
      </c>
      <c r="C57" s="10">
        <v>373.6</v>
      </c>
      <c r="D57" s="10">
        <v>373.6</v>
      </c>
      <c r="E57" s="10">
        <v>31.133333333333333</v>
      </c>
      <c r="F57" s="10">
        <v>0</v>
      </c>
      <c r="G57" s="10">
        <v>0</v>
      </c>
      <c r="H57" s="10">
        <v>-8.6490600000000004</v>
      </c>
      <c r="I57" s="10">
        <v>0</v>
      </c>
      <c r="J57" s="10">
        <v>0</v>
      </c>
      <c r="K57" s="10">
        <f t="shared" si="0"/>
        <v>31.133333333333333</v>
      </c>
      <c r="L57" s="10">
        <f t="shared" si="1"/>
        <v>373.6</v>
      </c>
      <c r="M57" s="10">
        <f t="shared" si="2"/>
        <v>0</v>
      </c>
      <c r="N57" s="10">
        <f t="shared" si="3"/>
        <v>382.24906000000004</v>
      </c>
      <c r="O57" s="10">
        <f t="shared" si="4"/>
        <v>39.782393333333331</v>
      </c>
      <c r="P57" s="10">
        <f t="shared" si="5"/>
        <v>-27.780706638115632</v>
      </c>
    </row>
    <row r="58" spans="1:16" ht="25.5">
      <c r="A58" s="8" t="s">
        <v>41</v>
      </c>
      <c r="B58" s="9" t="s">
        <v>42</v>
      </c>
      <c r="C58" s="10">
        <v>23.5</v>
      </c>
      <c r="D58" s="10">
        <v>23.5</v>
      </c>
      <c r="E58" s="10">
        <v>1.9583333333333333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1.9583333333333333</v>
      </c>
      <c r="L58" s="10">
        <f t="shared" si="1"/>
        <v>23.5</v>
      </c>
      <c r="M58" s="10">
        <f t="shared" si="2"/>
        <v>0</v>
      </c>
      <c r="N58" s="10">
        <f t="shared" si="3"/>
        <v>23.5</v>
      </c>
      <c r="O58" s="10">
        <f t="shared" si="4"/>
        <v>1.9583333333333333</v>
      </c>
      <c r="P58" s="10">
        <f t="shared" si="5"/>
        <v>0</v>
      </c>
    </row>
    <row r="59" spans="1:16">
      <c r="A59" s="8" t="s">
        <v>94</v>
      </c>
      <c r="B59" s="9" t="s">
        <v>95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3.1100000000000003E-2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-3.1100000000000003E-2</v>
      </c>
      <c r="O59" s="10">
        <f t="shared" si="4"/>
        <v>-3.1100000000000003E-2</v>
      </c>
      <c r="P59" s="10">
        <f t="shared" si="5"/>
        <v>0</v>
      </c>
    </row>
    <row r="60" spans="1:16">
      <c r="A60" s="8" t="s">
        <v>86</v>
      </c>
      <c r="B60" s="9" t="s">
        <v>87</v>
      </c>
      <c r="C60" s="10">
        <v>15.5</v>
      </c>
      <c r="D60" s="10">
        <v>15.5</v>
      </c>
      <c r="E60" s="10">
        <v>1.2916666666666667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1.2916666666666667</v>
      </c>
      <c r="L60" s="10">
        <f t="shared" si="1"/>
        <v>15.5</v>
      </c>
      <c r="M60" s="10">
        <f t="shared" si="2"/>
        <v>0</v>
      </c>
      <c r="N60" s="10">
        <f t="shared" si="3"/>
        <v>15.5</v>
      </c>
      <c r="O60" s="10">
        <f t="shared" si="4"/>
        <v>1.2916666666666667</v>
      </c>
      <c r="P60" s="10">
        <f t="shared" si="5"/>
        <v>0</v>
      </c>
    </row>
    <row r="61" spans="1:16">
      <c r="A61" s="8" t="s">
        <v>43</v>
      </c>
      <c r="B61" s="9" t="s">
        <v>44</v>
      </c>
      <c r="C61" s="10">
        <v>16.8</v>
      </c>
      <c r="D61" s="10">
        <v>16.8</v>
      </c>
      <c r="E61" s="10">
        <v>1.4000000000000001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1.4000000000000001</v>
      </c>
      <c r="L61" s="10">
        <f t="shared" si="1"/>
        <v>16.8</v>
      </c>
      <c r="M61" s="10">
        <f t="shared" si="2"/>
        <v>0</v>
      </c>
      <c r="N61" s="10">
        <f t="shared" si="3"/>
        <v>16.8</v>
      </c>
      <c r="O61" s="10">
        <f t="shared" si="4"/>
        <v>1.4000000000000001</v>
      </c>
      <c r="P61" s="10">
        <f t="shared" si="5"/>
        <v>0</v>
      </c>
    </row>
    <row r="62" spans="1:16" ht="25.5">
      <c r="A62" s="8" t="s">
        <v>345</v>
      </c>
      <c r="B62" s="9" t="s">
        <v>346</v>
      </c>
      <c r="C62" s="10">
        <v>187.9</v>
      </c>
      <c r="D62" s="10">
        <v>788.9</v>
      </c>
      <c r="E62" s="10">
        <v>15.658333333333335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15.658333333333335</v>
      </c>
      <c r="L62" s="10">
        <f t="shared" si="1"/>
        <v>788.9</v>
      </c>
      <c r="M62" s="10">
        <f t="shared" si="2"/>
        <v>0</v>
      </c>
      <c r="N62" s="10">
        <f t="shared" si="3"/>
        <v>788.9</v>
      </c>
      <c r="O62" s="10">
        <f t="shared" si="4"/>
        <v>15.658333333333335</v>
      </c>
      <c r="P62" s="10">
        <f t="shared" si="5"/>
        <v>0</v>
      </c>
    </row>
    <row r="63" spans="1:16">
      <c r="A63" s="5" t="s">
        <v>98</v>
      </c>
      <c r="B63" s="6" t="s">
        <v>99</v>
      </c>
      <c r="C63" s="7">
        <v>37</v>
      </c>
      <c r="D63" s="7">
        <v>37</v>
      </c>
      <c r="E63" s="7">
        <v>0</v>
      </c>
      <c r="F63" s="7">
        <v>0</v>
      </c>
      <c r="G63" s="7">
        <v>0</v>
      </c>
      <c r="H63" s="7">
        <v>0.72060000000000002</v>
      </c>
      <c r="I63" s="7">
        <v>0</v>
      </c>
      <c r="J63" s="7">
        <v>0</v>
      </c>
      <c r="K63" s="7">
        <f t="shared" si="0"/>
        <v>0</v>
      </c>
      <c r="L63" s="7">
        <f t="shared" si="1"/>
        <v>37</v>
      </c>
      <c r="M63" s="7">
        <f t="shared" si="2"/>
        <v>0</v>
      </c>
      <c r="N63" s="7">
        <f t="shared" si="3"/>
        <v>36.279400000000003</v>
      </c>
      <c r="O63" s="7">
        <f t="shared" si="4"/>
        <v>-0.72060000000000002</v>
      </c>
      <c r="P63" s="7">
        <f t="shared" si="5"/>
        <v>0</v>
      </c>
    </row>
    <row r="64" spans="1:16">
      <c r="A64" s="8" t="s">
        <v>43</v>
      </c>
      <c r="B64" s="9" t="s">
        <v>44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0.72060000000000002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-0.72060000000000002</v>
      </c>
      <c r="O64" s="10">
        <f t="shared" si="4"/>
        <v>-0.72060000000000002</v>
      </c>
      <c r="P64" s="10">
        <f t="shared" si="5"/>
        <v>0</v>
      </c>
    </row>
    <row r="65" spans="1:16" ht="25.5">
      <c r="A65" s="8" t="s">
        <v>345</v>
      </c>
      <c r="B65" s="9" t="s">
        <v>346</v>
      </c>
      <c r="C65" s="10">
        <v>37</v>
      </c>
      <c r="D65" s="10">
        <v>37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37</v>
      </c>
      <c r="M65" s="10">
        <f t="shared" si="2"/>
        <v>0</v>
      </c>
      <c r="N65" s="10">
        <f t="shared" si="3"/>
        <v>37</v>
      </c>
      <c r="O65" s="10">
        <f t="shared" si="4"/>
        <v>0</v>
      </c>
      <c r="P65" s="10">
        <f t="shared" si="5"/>
        <v>0</v>
      </c>
    </row>
    <row r="66" spans="1:16" ht="25.5">
      <c r="A66" s="5" t="s">
        <v>104</v>
      </c>
      <c r="B66" s="6" t="s">
        <v>105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2.4500000000000002</v>
      </c>
      <c r="I66" s="7">
        <v>0</v>
      </c>
      <c r="J66" s="7">
        <v>0</v>
      </c>
      <c r="K66" s="7">
        <f t="shared" si="0"/>
        <v>0</v>
      </c>
      <c r="L66" s="7">
        <f t="shared" si="1"/>
        <v>0</v>
      </c>
      <c r="M66" s="7">
        <f t="shared" si="2"/>
        <v>0</v>
      </c>
      <c r="N66" s="7">
        <f t="shared" si="3"/>
        <v>-2.4500000000000002</v>
      </c>
      <c r="O66" s="7">
        <f t="shared" si="4"/>
        <v>-2.4500000000000002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2.4500000000000002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-2.4500000000000002</v>
      </c>
      <c r="O67" s="10">
        <f t="shared" si="4"/>
        <v>-2.4500000000000002</v>
      </c>
      <c r="P67" s="10">
        <f t="shared" si="5"/>
        <v>0</v>
      </c>
    </row>
    <row r="68" spans="1:16">
      <c r="A68" s="5" t="s">
        <v>106</v>
      </c>
      <c r="B68" s="6" t="s">
        <v>107</v>
      </c>
      <c r="C68" s="7">
        <v>18864.240580000002</v>
      </c>
      <c r="D68" s="7">
        <v>19034.206580000002</v>
      </c>
      <c r="E68" s="7">
        <v>1334.4708333333333</v>
      </c>
      <c r="F68" s="7">
        <v>0</v>
      </c>
      <c r="G68" s="7">
        <v>0</v>
      </c>
      <c r="H68" s="7">
        <v>0</v>
      </c>
      <c r="I68" s="7">
        <v>4.0000000000000001E-3</v>
      </c>
      <c r="J68" s="7">
        <v>0</v>
      </c>
      <c r="K68" s="7">
        <f t="shared" si="0"/>
        <v>1334.4708333333333</v>
      </c>
      <c r="L68" s="7">
        <f t="shared" si="1"/>
        <v>19034.206580000002</v>
      </c>
      <c r="M68" s="7">
        <f t="shared" si="2"/>
        <v>0</v>
      </c>
      <c r="N68" s="7">
        <f t="shared" si="3"/>
        <v>19034.206580000002</v>
      </c>
      <c r="O68" s="7">
        <f t="shared" si="4"/>
        <v>1334.4708333333333</v>
      </c>
      <c r="P68" s="7">
        <f t="shared" si="5"/>
        <v>0</v>
      </c>
    </row>
    <row r="69" spans="1:16" ht="25.5">
      <c r="A69" s="5" t="s">
        <v>109</v>
      </c>
      <c r="B69" s="6" t="s">
        <v>110</v>
      </c>
      <c r="C69" s="7">
        <v>2545.3882000000003</v>
      </c>
      <c r="D69" s="7">
        <v>2715.3542000000002</v>
      </c>
      <c r="E69" s="7">
        <v>168.36666666666667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168.36666666666667</v>
      </c>
      <c r="L69" s="7">
        <f t="shared" si="1"/>
        <v>2715.3542000000002</v>
      </c>
      <c r="M69" s="7">
        <f t="shared" si="2"/>
        <v>0</v>
      </c>
      <c r="N69" s="7">
        <f t="shared" si="3"/>
        <v>2715.3542000000002</v>
      </c>
      <c r="O69" s="7">
        <f t="shared" si="4"/>
        <v>168.36666666666667</v>
      </c>
      <c r="P69" s="7">
        <f t="shared" si="5"/>
        <v>0</v>
      </c>
    </row>
    <row r="70" spans="1:16" ht="25.5">
      <c r="A70" s="8" t="s">
        <v>41</v>
      </c>
      <c r="B70" s="9" t="s">
        <v>42</v>
      </c>
      <c r="C70" s="10">
        <v>2020.4</v>
      </c>
      <c r="D70" s="10">
        <v>2020.4</v>
      </c>
      <c r="E70" s="10">
        <v>168.36666666666667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168.36666666666667</v>
      </c>
      <c r="L70" s="10">
        <f t="shared" ref="L70:L133" si="7">D70-F70</f>
        <v>2020.4</v>
      </c>
      <c r="M70" s="10">
        <f t="shared" ref="M70:M133" si="8">IF(E70=0,0,(F70/E70)*100)</f>
        <v>0</v>
      </c>
      <c r="N70" s="10">
        <f t="shared" ref="N70:N133" si="9">D70-H70</f>
        <v>2020.4</v>
      </c>
      <c r="O70" s="10">
        <f t="shared" ref="O70:O133" si="10">E70-H70</f>
        <v>168.36666666666667</v>
      </c>
      <c r="P70" s="10">
        <f t="shared" ref="P70:P133" si="11">IF(E70=0,0,(H70/E70)*100)</f>
        <v>0</v>
      </c>
    </row>
    <row r="71" spans="1:16" ht="25.5">
      <c r="A71" s="8" t="s">
        <v>347</v>
      </c>
      <c r="B71" s="9" t="s">
        <v>348</v>
      </c>
      <c r="C71" s="10">
        <v>524.98820000000001</v>
      </c>
      <c r="D71" s="10">
        <v>694.95420000000001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694.95420000000001</v>
      </c>
      <c r="M71" s="10">
        <f t="shared" si="8"/>
        <v>0</v>
      </c>
      <c r="N71" s="10">
        <f t="shared" si="9"/>
        <v>694.95420000000001</v>
      </c>
      <c r="O71" s="10">
        <f t="shared" si="10"/>
        <v>0</v>
      </c>
      <c r="P71" s="10">
        <f t="shared" si="11"/>
        <v>0</v>
      </c>
    </row>
    <row r="72" spans="1:16">
      <c r="A72" s="5" t="s">
        <v>113</v>
      </c>
      <c r="B72" s="6" t="s">
        <v>114</v>
      </c>
      <c r="C72" s="7">
        <v>13993.25</v>
      </c>
      <c r="D72" s="7">
        <v>13993.25</v>
      </c>
      <c r="E72" s="7">
        <v>1166.1041666666667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1166.1041666666667</v>
      </c>
      <c r="L72" s="7">
        <f t="shared" si="7"/>
        <v>13993.25</v>
      </c>
      <c r="M72" s="7">
        <f t="shared" si="8"/>
        <v>0</v>
      </c>
      <c r="N72" s="7">
        <f t="shared" si="9"/>
        <v>13993.25</v>
      </c>
      <c r="O72" s="7">
        <f t="shared" si="10"/>
        <v>1166.1041666666667</v>
      </c>
      <c r="P72" s="7">
        <f t="shared" si="11"/>
        <v>0</v>
      </c>
    </row>
    <row r="73" spans="1:16" ht="25.5">
      <c r="A73" s="8" t="s">
        <v>41</v>
      </c>
      <c r="B73" s="9" t="s">
        <v>42</v>
      </c>
      <c r="C73" s="10">
        <v>13993.25</v>
      </c>
      <c r="D73" s="10">
        <v>13993.25</v>
      </c>
      <c r="E73" s="10">
        <v>1166.1041666666667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1166.1041666666667</v>
      </c>
      <c r="L73" s="10">
        <f t="shared" si="7"/>
        <v>13993.25</v>
      </c>
      <c r="M73" s="10">
        <f t="shared" si="8"/>
        <v>0</v>
      </c>
      <c r="N73" s="10">
        <f t="shared" si="9"/>
        <v>13993.25</v>
      </c>
      <c r="O73" s="10">
        <f t="shared" si="10"/>
        <v>1166.1041666666667</v>
      </c>
      <c r="P73" s="10">
        <f t="shared" si="11"/>
        <v>0</v>
      </c>
    </row>
    <row r="74" spans="1:16">
      <c r="A74" s="5" t="s">
        <v>123</v>
      </c>
      <c r="B74" s="6" t="s">
        <v>124</v>
      </c>
      <c r="C74" s="7">
        <v>2325.6023799999998</v>
      </c>
      <c r="D74" s="7">
        <v>2325.6023799999998</v>
      </c>
      <c r="E74" s="7">
        <v>0</v>
      </c>
      <c r="F74" s="7">
        <v>0</v>
      </c>
      <c r="G74" s="7">
        <v>0</v>
      </c>
      <c r="H74" s="7">
        <v>0</v>
      </c>
      <c r="I74" s="7">
        <v>4.0000000000000001E-3</v>
      </c>
      <c r="J74" s="7">
        <v>0</v>
      </c>
      <c r="K74" s="7">
        <f t="shared" si="6"/>
        <v>0</v>
      </c>
      <c r="L74" s="7">
        <f t="shared" si="7"/>
        <v>2325.6023799999998</v>
      </c>
      <c r="M74" s="7">
        <f t="shared" si="8"/>
        <v>0</v>
      </c>
      <c r="N74" s="7">
        <f t="shared" si="9"/>
        <v>2325.6023799999998</v>
      </c>
      <c r="O74" s="7">
        <f t="shared" si="10"/>
        <v>0</v>
      </c>
      <c r="P74" s="7">
        <f t="shared" si="11"/>
        <v>0</v>
      </c>
    </row>
    <row r="75" spans="1:16" ht="25.5">
      <c r="A75" s="8" t="s">
        <v>347</v>
      </c>
      <c r="B75" s="9" t="s">
        <v>348</v>
      </c>
      <c r="C75" s="10">
        <v>2325.6023799999998</v>
      </c>
      <c r="D75" s="10">
        <v>2325.6023799999998</v>
      </c>
      <c r="E75" s="10">
        <v>0</v>
      </c>
      <c r="F75" s="10">
        <v>0</v>
      </c>
      <c r="G75" s="10">
        <v>0</v>
      </c>
      <c r="H75" s="10">
        <v>0</v>
      </c>
      <c r="I75" s="10">
        <v>4.0000000000000001E-3</v>
      </c>
      <c r="J75" s="10">
        <v>0</v>
      </c>
      <c r="K75" s="10">
        <f t="shared" si="6"/>
        <v>0</v>
      </c>
      <c r="L75" s="10">
        <f t="shared" si="7"/>
        <v>2325.6023799999998</v>
      </c>
      <c r="M75" s="10">
        <f t="shared" si="8"/>
        <v>0</v>
      </c>
      <c r="N75" s="10">
        <f t="shared" si="9"/>
        <v>2325.6023799999998</v>
      </c>
      <c r="O75" s="10">
        <f t="shared" si="10"/>
        <v>0</v>
      </c>
      <c r="P75" s="10">
        <f t="shared" si="11"/>
        <v>0</v>
      </c>
    </row>
    <row r="76" spans="1:16" ht="25.5">
      <c r="A76" s="5" t="s">
        <v>133</v>
      </c>
      <c r="B76" s="6" t="s">
        <v>134</v>
      </c>
      <c r="C76" s="7">
        <v>27.200000000000003</v>
      </c>
      <c r="D76" s="7">
        <v>37.200000000000003</v>
      </c>
      <c r="E76" s="7">
        <v>2.2666666666666666</v>
      </c>
      <c r="F76" s="7">
        <v>0</v>
      </c>
      <c r="G76" s="7">
        <v>0</v>
      </c>
      <c r="H76" s="7">
        <v>40.346019999999996</v>
      </c>
      <c r="I76" s="7">
        <v>0</v>
      </c>
      <c r="J76" s="7">
        <v>0</v>
      </c>
      <c r="K76" s="7">
        <f t="shared" si="6"/>
        <v>2.2666666666666666</v>
      </c>
      <c r="L76" s="7">
        <f t="shared" si="7"/>
        <v>37.200000000000003</v>
      </c>
      <c r="M76" s="7">
        <f t="shared" si="8"/>
        <v>0</v>
      </c>
      <c r="N76" s="7">
        <f t="shared" si="9"/>
        <v>-3.1460199999999929</v>
      </c>
      <c r="O76" s="7">
        <f t="shared" si="10"/>
        <v>-38.07935333333333</v>
      </c>
      <c r="P76" s="7">
        <f t="shared" si="11"/>
        <v>1779.9714705882352</v>
      </c>
    </row>
    <row r="77" spans="1:16" ht="51">
      <c r="A77" s="5" t="s">
        <v>183</v>
      </c>
      <c r="B77" s="6" t="s">
        <v>184</v>
      </c>
      <c r="C77" s="7">
        <v>27.200000000000003</v>
      </c>
      <c r="D77" s="7">
        <v>27.200000000000003</v>
      </c>
      <c r="E77" s="7">
        <v>2.2666666666666666</v>
      </c>
      <c r="F77" s="7">
        <v>0</v>
      </c>
      <c r="G77" s="7">
        <v>0</v>
      </c>
      <c r="H77" s="7">
        <v>33.377940000000002</v>
      </c>
      <c r="I77" s="7">
        <v>0</v>
      </c>
      <c r="J77" s="7">
        <v>0</v>
      </c>
      <c r="K77" s="7">
        <f t="shared" si="6"/>
        <v>2.2666666666666666</v>
      </c>
      <c r="L77" s="7">
        <f t="shared" si="7"/>
        <v>27.200000000000003</v>
      </c>
      <c r="M77" s="7">
        <f t="shared" si="8"/>
        <v>0</v>
      </c>
      <c r="N77" s="7">
        <f t="shared" si="9"/>
        <v>-6.1779399999999995</v>
      </c>
      <c r="O77" s="7">
        <f t="shared" si="10"/>
        <v>-31.111273333333337</v>
      </c>
      <c r="P77" s="7">
        <f t="shared" si="11"/>
        <v>1472.5561764705883</v>
      </c>
    </row>
    <row r="78" spans="1:16">
      <c r="A78" s="8" t="s">
        <v>27</v>
      </c>
      <c r="B78" s="9" t="s">
        <v>28</v>
      </c>
      <c r="C78" s="10">
        <v>14.200000000000001</v>
      </c>
      <c r="D78" s="10">
        <v>14.200000000000001</v>
      </c>
      <c r="E78" s="10">
        <v>1.1833333333333333</v>
      </c>
      <c r="F78" s="10">
        <v>0</v>
      </c>
      <c r="G78" s="10">
        <v>0</v>
      </c>
      <c r="H78" s="10">
        <v>20.363700000000001</v>
      </c>
      <c r="I78" s="10">
        <v>0</v>
      </c>
      <c r="J78" s="10">
        <v>0</v>
      </c>
      <c r="K78" s="10">
        <f t="shared" si="6"/>
        <v>1.1833333333333333</v>
      </c>
      <c r="L78" s="10">
        <f t="shared" si="7"/>
        <v>14.200000000000001</v>
      </c>
      <c r="M78" s="10">
        <f t="shared" si="8"/>
        <v>0</v>
      </c>
      <c r="N78" s="10">
        <f t="shared" si="9"/>
        <v>-6.1637000000000004</v>
      </c>
      <c r="O78" s="10">
        <f t="shared" si="10"/>
        <v>-19.180366666666668</v>
      </c>
      <c r="P78" s="10">
        <f t="shared" si="11"/>
        <v>1720.8760563380285</v>
      </c>
    </row>
    <row r="79" spans="1:16">
      <c r="A79" s="8" t="s">
        <v>29</v>
      </c>
      <c r="B79" s="9" t="s">
        <v>30</v>
      </c>
      <c r="C79" s="10">
        <v>13</v>
      </c>
      <c r="D79" s="10">
        <v>13</v>
      </c>
      <c r="E79" s="10">
        <v>1.0833333333333333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1.0833333333333333</v>
      </c>
      <c r="L79" s="10">
        <f t="shared" si="7"/>
        <v>13</v>
      </c>
      <c r="M79" s="10">
        <f t="shared" si="8"/>
        <v>0</v>
      </c>
      <c r="N79" s="10">
        <f t="shared" si="9"/>
        <v>13</v>
      </c>
      <c r="O79" s="10">
        <f t="shared" si="10"/>
        <v>1.0833333333333333</v>
      </c>
      <c r="P79" s="10">
        <f t="shared" si="11"/>
        <v>0</v>
      </c>
    </row>
    <row r="80" spans="1:16">
      <c r="A80" s="8" t="s">
        <v>86</v>
      </c>
      <c r="B80" s="9" t="s">
        <v>87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13.014240000000001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-13.014240000000001</v>
      </c>
      <c r="O80" s="10">
        <f t="shared" si="10"/>
        <v>-13.014240000000001</v>
      </c>
      <c r="P80" s="10">
        <f t="shared" si="11"/>
        <v>0</v>
      </c>
    </row>
    <row r="81" spans="1:16" ht="38.25">
      <c r="A81" s="5" t="s">
        <v>191</v>
      </c>
      <c r="B81" s="6" t="s">
        <v>192</v>
      </c>
      <c r="C81" s="7">
        <v>0</v>
      </c>
      <c r="D81" s="7">
        <v>10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10</v>
      </c>
      <c r="M81" s="7">
        <f t="shared" si="8"/>
        <v>0</v>
      </c>
      <c r="N81" s="7">
        <f t="shared" si="9"/>
        <v>10</v>
      </c>
      <c r="O81" s="7">
        <f t="shared" si="10"/>
        <v>0</v>
      </c>
      <c r="P81" s="7">
        <f t="shared" si="11"/>
        <v>0</v>
      </c>
    </row>
    <row r="82" spans="1:16" ht="25.5">
      <c r="A82" s="8" t="s">
        <v>347</v>
      </c>
      <c r="B82" s="9" t="s">
        <v>348</v>
      </c>
      <c r="C82" s="10">
        <v>0</v>
      </c>
      <c r="D82" s="10">
        <v>10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</v>
      </c>
      <c r="M82" s="10">
        <f t="shared" si="8"/>
        <v>0</v>
      </c>
      <c r="N82" s="10">
        <f t="shared" si="9"/>
        <v>10</v>
      </c>
      <c r="O82" s="10">
        <f t="shared" si="10"/>
        <v>0</v>
      </c>
      <c r="P82" s="10">
        <f t="shared" si="11"/>
        <v>0</v>
      </c>
    </row>
    <row r="83" spans="1:16">
      <c r="A83" s="5" t="s">
        <v>193</v>
      </c>
      <c r="B83" s="6" t="s">
        <v>194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6.9680799999999996</v>
      </c>
      <c r="I83" s="7">
        <v>0</v>
      </c>
      <c r="J83" s="7">
        <v>0</v>
      </c>
      <c r="K83" s="7">
        <f t="shared" si="6"/>
        <v>0</v>
      </c>
      <c r="L83" s="7">
        <f t="shared" si="7"/>
        <v>0</v>
      </c>
      <c r="M83" s="7">
        <f t="shared" si="8"/>
        <v>0</v>
      </c>
      <c r="N83" s="7">
        <f t="shared" si="9"/>
        <v>-6.9680799999999996</v>
      </c>
      <c r="O83" s="7">
        <f t="shared" si="10"/>
        <v>-6.9680799999999996</v>
      </c>
      <c r="P83" s="7">
        <f t="shared" si="11"/>
        <v>0</v>
      </c>
    </row>
    <row r="84" spans="1:16">
      <c r="A84" s="8" t="s">
        <v>23</v>
      </c>
      <c r="B84" s="9" t="s">
        <v>24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5.6648999999999994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-5.6648999999999994</v>
      </c>
      <c r="O84" s="10">
        <f t="shared" si="10"/>
        <v>-5.6648999999999994</v>
      </c>
      <c r="P84" s="10">
        <f t="shared" si="11"/>
        <v>0</v>
      </c>
    </row>
    <row r="85" spans="1:16">
      <c r="A85" s="8" t="s">
        <v>25</v>
      </c>
      <c r="B85" s="9" t="s">
        <v>26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1.30318</v>
      </c>
      <c r="I85" s="10">
        <v>0</v>
      </c>
      <c r="J85" s="10">
        <v>0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-1.30318</v>
      </c>
      <c r="O85" s="10">
        <f t="shared" si="10"/>
        <v>-1.30318</v>
      </c>
      <c r="P85" s="10">
        <f t="shared" si="11"/>
        <v>0</v>
      </c>
    </row>
    <row r="86" spans="1:16">
      <c r="A86" s="5" t="s">
        <v>200</v>
      </c>
      <c r="B86" s="6" t="s">
        <v>201</v>
      </c>
      <c r="C86" s="7">
        <v>5123.3195399999995</v>
      </c>
      <c r="D86" s="7">
        <v>6815.4845399999995</v>
      </c>
      <c r="E86" s="7">
        <v>1124.5483333333334</v>
      </c>
      <c r="F86" s="7">
        <v>258.07499999999999</v>
      </c>
      <c r="G86" s="7">
        <v>0</v>
      </c>
      <c r="H86" s="7">
        <v>421.75679000000008</v>
      </c>
      <c r="I86" s="7">
        <v>258.07499999999999</v>
      </c>
      <c r="J86" s="7">
        <v>0</v>
      </c>
      <c r="K86" s="7">
        <f t="shared" si="6"/>
        <v>866.47333333333336</v>
      </c>
      <c r="L86" s="7">
        <f t="shared" si="7"/>
        <v>6557.4095399999997</v>
      </c>
      <c r="M86" s="7">
        <f t="shared" si="8"/>
        <v>22.949213684308809</v>
      </c>
      <c r="N86" s="7">
        <f t="shared" si="9"/>
        <v>6393.7277499999991</v>
      </c>
      <c r="O86" s="7">
        <f t="shared" si="10"/>
        <v>702.79154333333327</v>
      </c>
      <c r="P86" s="7">
        <f t="shared" si="11"/>
        <v>37.504549826671159</v>
      </c>
    </row>
    <row r="87" spans="1:16" ht="38.25">
      <c r="A87" s="5" t="s">
        <v>203</v>
      </c>
      <c r="B87" s="6" t="s">
        <v>204</v>
      </c>
      <c r="C87" s="7">
        <v>4641.2</v>
      </c>
      <c r="D87" s="7">
        <v>4641.2</v>
      </c>
      <c r="E87" s="7">
        <v>386.76666666666677</v>
      </c>
      <c r="F87" s="7">
        <v>0</v>
      </c>
      <c r="G87" s="7">
        <v>0</v>
      </c>
      <c r="H87" s="7">
        <v>394.37708000000003</v>
      </c>
      <c r="I87" s="7">
        <v>0</v>
      </c>
      <c r="J87" s="7">
        <v>0</v>
      </c>
      <c r="K87" s="7">
        <f t="shared" si="6"/>
        <v>386.76666666666677</v>
      </c>
      <c r="L87" s="7">
        <f t="shared" si="7"/>
        <v>4641.2</v>
      </c>
      <c r="M87" s="7">
        <f t="shared" si="8"/>
        <v>0</v>
      </c>
      <c r="N87" s="7">
        <f t="shared" si="9"/>
        <v>4246.8229199999996</v>
      </c>
      <c r="O87" s="7">
        <f t="shared" si="10"/>
        <v>-7.6104133333332697</v>
      </c>
      <c r="P87" s="7">
        <f t="shared" si="11"/>
        <v>101.96770145651985</v>
      </c>
    </row>
    <row r="88" spans="1:16">
      <c r="A88" s="8" t="s">
        <v>23</v>
      </c>
      <c r="B88" s="9" t="s">
        <v>24</v>
      </c>
      <c r="C88" s="10">
        <v>3503.7000000000003</v>
      </c>
      <c r="D88" s="10">
        <v>3503.7000000000003</v>
      </c>
      <c r="E88" s="10">
        <v>291.97500000000002</v>
      </c>
      <c r="F88" s="10">
        <v>0</v>
      </c>
      <c r="G88" s="10">
        <v>0</v>
      </c>
      <c r="H88" s="10">
        <v>327.51737000000003</v>
      </c>
      <c r="I88" s="10">
        <v>0</v>
      </c>
      <c r="J88" s="10">
        <v>0</v>
      </c>
      <c r="K88" s="10">
        <f t="shared" si="6"/>
        <v>291.97500000000002</v>
      </c>
      <c r="L88" s="10">
        <f t="shared" si="7"/>
        <v>3503.7000000000003</v>
      </c>
      <c r="M88" s="10">
        <f t="shared" si="8"/>
        <v>0</v>
      </c>
      <c r="N88" s="10">
        <f t="shared" si="9"/>
        <v>3176.1826300000002</v>
      </c>
      <c r="O88" s="10">
        <f t="shared" si="10"/>
        <v>-35.542370000000005</v>
      </c>
      <c r="P88" s="10">
        <f t="shared" si="11"/>
        <v>112.17308673687816</v>
      </c>
    </row>
    <row r="89" spans="1:16">
      <c r="A89" s="8" t="s">
        <v>25</v>
      </c>
      <c r="B89" s="9" t="s">
        <v>26</v>
      </c>
      <c r="C89" s="10">
        <v>750.1</v>
      </c>
      <c r="D89" s="10">
        <v>750.1</v>
      </c>
      <c r="E89" s="10">
        <v>62.50833333333334</v>
      </c>
      <c r="F89" s="10">
        <v>0</v>
      </c>
      <c r="G89" s="10">
        <v>0</v>
      </c>
      <c r="H89" s="10">
        <v>60.059710000000003</v>
      </c>
      <c r="I89" s="10">
        <v>0</v>
      </c>
      <c r="J89" s="10">
        <v>0</v>
      </c>
      <c r="K89" s="10">
        <f t="shared" si="6"/>
        <v>62.50833333333334</v>
      </c>
      <c r="L89" s="10">
        <f t="shared" si="7"/>
        <v>750.1</v>
      </c>
      <c r="M89" s="10">
        <f t="shared" si="8"/>
        <v>0</v>
      </c>
      <c r="N89" s="10">
        <f t="shared" si="9"/>
        <v>690.04029000000003</v>
      </c>
      <c r="O89" s="10">
        <f t="shared" si="10"/>
        <v>2.4486233333333374</v>
      </c>
      <c r="P89" s="10">
        <f t="shared" si="11"/>
        <v>96.082724970003994</v>
      </c>
    </row>
    <row r="90" spans="1:16">
      <c r="A90" s="8" t="s">
        <v>27</v>
      </c>
      <c r="B90" s="9" t="s">
        <v>28</v>
      </c>
      <c r="C90" s="10">
        <v>100.9</v>
      </c>
      <c r="D90" s="10">
        <v>100.9</v>
      </c>
      <c r="E90" s="10">
        <v>8.408333333333335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8.408333333333335</v>
      </c>
      <c r="L90" s="10">
        <f t="shared" si="7"/>
        <v>100.9</v>
      </c>
      <c r="M90" s="10">
        <f t="shared" si="8"/>
        <v>0</v>
      </c>
      <c r="N90" s="10">
        <f t="shared" si="9"/>
        <v>100.9</v>
      </c>
      <c r="O90" s="10">
        <f t="shared" si="10"/>
        <v>8.408333333333335</v>
      </c>
      <c r="P90" s="10">
        <f t="shared" si="11"/>
        <v>0</v>
      </c>
    </row>
    <row r="91" spans="1:16">
      <c r="A91" s="8" t="s">
        <v>29</v>
      </c>
      <c r="B91" s="9" t="s">
        <v>30</v>
      </c>
      <c r="C91" s="10">
        <v>71</v>
      </c>
      <c r="D91" s="10">
        <v>71</v>
      </c>
      <c r="E91" s="10">
        <v>5.916666666666667</v>
      </c>
      <c r="F91" s="10">
        <v>0</v>
      </c>
      <c r="G91" s="10">
        <v>0</v>
      </c>
      <c r="H91" s="10">
        <v>6.8</v>
      </c>
      <c r="I91" s="10">
        <v>0</v>
      </c>
      <c r="J91" s="10">
        <v>0</v>
      </c>
      <c r="K91" s="10">
        <f t="shared" si="6"/>
        <v>5.916666666666667</v>
      </c>
      <c r="L91" s="10">
        <f t="shared" si="7"/>
        <v>71</v>
      </c>
      <c r="M91" s="10">
        <f t="shared" si="8"/>
        <v>0</v>
      </c>
      <c r="N91" s="10">
        <f t="shared" si="9"/>
        <v>64.2</v>
      </c>
      <c r="O91" s="10">
        <f t="shared" si="10"/>
        <v>-0.88333333333333286</v>
      </c>
      <c r="P91" s="10">
        <f t="shared" si="11"/>
        <v>114.92957746478874</v>
      </c>
    </row>
    <row r="92" spans="1:16">
      <c r="A92" s="8" t="s">
        <v>31</v>
      </c>
      <c r="B92" s="9" t="s">
        <v>32</v>
      </c>
      <c r="C92" s="10">
        <v>2</v>
      </c>
      <c r="D92" s="10">
        <v>2</v>
      </c>
      <c r="E92" s="10">
        <v>0.16666666666666666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0.16666666666666666</v>
      </c>
      <c r="L92" s="10">
        <f t="shared" si="7"/>
        <v>2</v>
      </c>
      <c r="M92" s="10">
        <f t="shared" si="8"/>
        <v>0</v>
      </c>
      <c r="N92" s="10">
        <f t="shared" si="9"/>
        <v>2</v>
      </c>
      <c r="O92" s="10">
        <f t="shared" si="10"/>
        <v>0.16666666666666666</v>
      </c>
      <c r="P92" s="10">
        <f t="shared" si="11"/>
        <v>0</v>
      </c>
    </row>
    <row r="93" spans="1:16">
      <c r="A93" s="8" t="s">
        <v>33</v>
      </c>
      <c r="B93" s="9" t="s">
        <v>34</v>
      </c>
      <c r="C93" s="10">
        <v>85.2</v>
      </c>
      <c r="D93" s="10">
        <v>85.2</v>
      </c>
      <c r="E93" s="10">
        <v>7.1000000000000005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7.1000000000000005</v>
      </c>
      <c r="L93" s="10">
        <f t="shared" si="7"/>
        <v>85.2</v>
      </c>
      <c r="M93" s="10">
        <f t="shared" si="8"/>
        <v>0</v>
      </c>
      <c r="N93" s="10">
        <f t="shared" si="9"/>
        <v>85.2</v>
      </c>
      <c r="O93" s="10">
        <f t="shared" si="10"/>
        <v>7.1000000000000005</v>
      </c>
      <c r="P93" s="10">
        <f t="shared" si="11"/>
        <v>0</v>
      </c>
    </row>
    <row r="94" spans="1:16">
      <c r="A94" s="8" t="s">
        <v>35</v>
      </c>
      <c r="B94" s="9" t="s">
        <v>36</v>
      </c>
      <c r="C94" s="10">
        <v>4.7</v>
      </c>
      <c r="D94" s="10">
        <v>4.7</v>
      </c>
      <c r="E94" s="10">
        <v>0.39166666666666672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0.39166666666666672</v>
      </c>
      <c r="L94" s="10">
        <f t="shared" si="7"/>
        <v>4.7</v>
      </c>
      <c r="M94" s="10">
        <f t="shared" si="8"/>
        <v>0</v>
      </c>
      <c r="N94" s="10">
        <f t="shared" si="9"/>
        <v>4.7</v>
      </c>
      <c r="O94" s="10">
        <f t="shared" si="10"/>
        <v>0.39166666666666672</v>
      </c>
      <c r="P94" s="10">
        <f t="shared" si="11"/>
        <v>0</v>
      </c>
    </row>
    <row r="95" spans="1:16">
      <c r="A95" s="8" t="s">
        <v>37</v>
      </c>
      <c r="B95" s="9" t="s">
        <v>38</v>
      </c>
      <c r="C95" s="10">
        <v>32.799999999999997</v>
      </c>
      <c r="D95" s="10">
        <v>32.799999999999997</v>
      </c>
      <c r="E95" s="10">
        <v>2.7333333333333334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2.7333333333333334</v>
      </c>
      <c r="L95" s="10">
        <f t="shared" si="7"/>
        <v>32.799999999999997</v>
      </c>
      <c r="M95" s="10">
        <f t="shared" si="8"/>
        <v>0</v>
      </c>
      <c r="N95" s="10">
        <f t="shared" si="9"/>
        <v>32.799999999999997</v>
      </c>
      <c r="O95" s="10">
        <f t="shared" si="10"/>
        <v>2.7333333333333334</v>
      </c>
      <c r="P95" s="10">
        <f t="shared" si="11"/>
        <v>0</v>
      </c>
    </row>
    <row r="96" spans="1:16">
      <c r="A96" s="8" t="s">
        <v>39</v>
      </c>
      <c r="B96" s="9" t="s">
        <v>40</v>
      </c>
      <c r="C96" s="10">
        <v>16.5</v>
      </c>
      <c r="D96" s="10">
        <v>16.5</v>
      </c>
      <c r="E96" s="10">
        <v>1.375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1.375</v>
      </c>
      <c r="L96" s="10">
        <f t="shared" si="7"/>
        <v>16.5</v>
      </c>
      <c r="M96" s="10">
        <f t="shared" si="8"/>
        <v>0</v>
      </c>
      <c r="N96" s="10">
        <f t="shared" si="9"/>
        <v>16.5</v>
      </c>
      <c r="O96" s="10">
        <f t="shared" si="10"/>
        <v>1.375</v>
      </c>
      <c r="P96" s="10">
        <f t="shared" si="11"/>
        <v>0</v>
      </c>
    </row>
    <row r="97" spans="1:16" ht="25.5">
      <c r="A97" s="8" t="s">
        <v>345</v>
      </c>
      <c r="B97" s="9" t="s">
        <v>346</v>
      </c>
      <c r="C97" s="10">
        <v>74.3</v>
      </c>
      <c r="D97" s="10">
        <v>74.3</v>
      </c>
      <c r="E97" s="10">
        <v>6.1916666666666673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6.1916666666666673</v>
      </c>
      <c r="L97" s="10">
        <f t="shared" si="7"/>
        <v>74.3</v>
      </c>
      <c r="M97" s="10">
        <f t="shared" si="8"/>
        <v>0</v>
      </c>
      <c r="N97" s="10">
        <f t="shared" si="9"/>
        <v>74.3</v>
      </c>
      <c r="O97" s="10">
        <f t="shared" si="10"/>
        <v>6.1916666666666673</v>
      </c>
      <c r="P97" s="10">
        <f t="shared" si="11"/>
        <v>0</v>
      </c>
    </row>
    <row r="98" spans="1:16">
      <c r="A98" s="5" t="s">
        <v>205</v>
      </c>
      <c r="B98" s="6" t="s">
        <v>206</v>
      </c>
      <c r="C98" s="7">
        <v>222.11954</v>
      </c>
      <c r="D98" s="7">
        <v>417.11954000000003</v>
      </c>
      <c r="E98" s="7">
        <v>1.25</v>
      </c>
      <c r="F98" s="7">
        <v>0</v>
      </c>
      <c r="G98" s="7">
        <v>0</v>
      </c>
      <c r="H98" s="7">
        <v>4.1319999999999997</v>
      </c>
      <c r="I98" s="7">
        <v>0</v>
      </c>
      <c r="J98" s="7">
        <v>0</v>
      </c>
      <c r="K98" s="7">
        <f t="shared" si="6"/>
        <v>1.25</v>
      </c>
      <c r="L98" s="7">
        <f t="shared" si="7"/>
        <v>417.11954000000003</v>
      </c>
      <c r="M98" s="7">
        <f t="shared" si="8"/>
        <v>0</v>
      </c>
      <c r="N98" s="7">
        <f t="shared" si="9"/>
        <v>412.98754000000002</v>
      </c>
      <c r="O98" s="7">
        <f t="shared" si="10"/>
        <v>-2.8819999999999997</v>
      </c>
      <c r="P98" s="7">
        <f t="shared" si="11"/>
        <v>330.55999999999995</v>
      </c>
    </row>
    <row r="99" spans="1:16">
      <c r="A99" s="8" t="s">
        <v>27</v>
      </c>
      <c r="B99" s="9" t="s">
        <v>28</v>
      </c>
      <c r="C99" s="10">
        <v>6</v>
      </c>
      <c r="D99" s="10">
        <v>6</v>
      </c>
      <c r="E99" s="10">
        <v>0.5</v>
      </c>
      <c r="F99" s="10">
        <v>0</v>
      </c>
      <c r="G99" s="10">
        <v>0</v>
      </c>
      <c r="H99" s="10">
        <v>4.1319999999999997</v>
      </c>
      <c r="I99" s="10">
        <v>0</v>
      </c>
      <c r="J99" s="10">
        <v>0</v>
      </c>
      <c r="K99" s="10">
        <f t="shared" si="6"/>
        <v>0.5</v>
      </c>
      <c r="L99" s="10">
        <f t="shared" si="7"/>
        <v>6</v>
      </c>
      <c r="M99" s="10">
        <f t="shared" si="8"/>
        <v>0</v>
      </c>
      <c r="N99" s="10">
        <f t="shared" si="9"/>
        <v>1.8680000000000003</v>
      </c>
      <c r="O99" s="10">
        <f t="shared" si="10"/>
        <v>-3.6319999999999997</v>
      </c>
      <c r="P99" s="10">
        <f t="shared" si="11"/>
        <v>826.4</v>
      </c>
    </row>
    <row r="100" spans="1:16">
      <c r="A100" s="8" t="s">
        <v>29</v>
      </c>
      <c r="B100" s="9" t="s">
        <v>30</v>
      </c>
      <c r="C100" s="10">
        <v>5.7</v>
      </c>
      <c r="D100" s="10">
        <v>5.7</v>
      </c>
      <c r="E100" s="10">
        <v>0.47500000000000003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0.47500000000000003</v>
      </c>
      <c r="L100" s="10">
        <f t="shared" si="7"/>
        <v>5.7</v>
      </c>
      <c r="M100" s="10">
        <f t="shared" si="8"/>
        <v>0</v>
      </c>
      <c r="N100" s="10">
        <f t="shared" si="9"/>
        <v>5.7</v>
      </c>
      <c r="O100" s="10">
        <f t="shared" si="10"/>
        <v>0.47500000000000003</v>
      </c>
      <c r="P100" s="10">
        <f t="shared" si="11"/>
        <v>0</v>
      </c>
    </row>
    <row r="101" spans="1:16">
      <c r="A101" s="8" t="s">
        <v>31</v>
      </c>
      <c r="B101" s="9" t="s">
        <v>32</v>
      </c>
      <c r="C101" s="10">
        <v>3.3000000000000003</v>
      </c>
      <c r="D101" s="10">
        <v>3.3000000000000003</v>
      </c>
      <c r="E101" s="10">
        <v>0.27500000000000002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0.27500000000000002</v>
      </c>
      <c r="L101" s="10">
        <f t="shared" si="7"/>
        <v>3.3000000000000003</v>
      </c>
      <c r="M101" s="10">
        <f t="shared" si="8"/>
        <v>0</v>
      </c>
      <c r="N101" s="10">
        <f t="shared" si="9"/>
        <v>3.3000000000000003</v>
      </c>
      <c r="O101" s="10">
        <f t="shared" si="10"/>
        <v>0.27500000000000002</v>
      </c>
      <c r="P101" s="10">
        <f t="shared" si="11"/>
        <v>0</v>
      </c>
    </row>
    <row r="102" spans="1:16" ht="25.5">
      <c r="A102" s="8" t="s">
        <v>345</v>
      </c>
      <c r="B102" s="9" t="s">
        <v>346</v>
      </c>
      <c r="C102" s="10">
        <v>146.6</v>
      </c>
      <c r="D102" s="10">
        <v>341.6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341.6</v>
      </c>
      <c r="M102" s="10">
        <f t="shared" si="8"/>
        <v>0</v>
      </c>
      <c r="N102" s="10">
        <f t="shared" si="9"/>
        <v>341.6</v>
      </c>
      <c r="O102" s="10">
        <f t="shared" si="10"/>
        <v>0</v>
      </c>
      <c r="P102" s="10">
        <f t="shared" si="11"/>
        <v>0</v>
      </c>
    </row>
    <row r="103" spans="1:16">
      <c r="A103" s="8" t="s">
        <v>358</v>
      </c>
      <c r="B103" s="9" t="s">
        <v>359</v>
      </c>
      <c r="C103" s="10">
        <v>60.519539999999999</v>
      </c>
      <c r="D103" s="10">
        <v>60.519539999999999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60.519539999999999</v>
      </c>
      <c r="M103" s="10">
        <f t="shared" si="8"/>
        <v>0</v>
      </c>
      <c r="N103" s="10">
        <f t="shared" si="9"/>
        <v>60.519539999999999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207</v>
      </c>
      <c r="B104" s="6" t="s">
        <v>208</v>
      </c>
      <c r="C104" s="7">
        <v>260</v>
      </c>
      <c r="D104" s="7">
        <v>260</v>
      </c>
      <c r="E104" s="7">
        <v>21.666666666666664</v>
      </c>
      <c r="F104" s="7">
        <v>0</v>
      </c>
      <c r="G104" s="7">
        <v>0</v>
      </c>
      <c r="H104" s="7">
        <v>23.247709999999998</v>
      </c>
      <c r="I104" s="7">
        <v>0</v>
      </c>
      <c r="J104" s="7">
        <v>0</v>
      </c>
      <c r="K104" s="7">
        <f t="shared" si="6"/>
        <v>21.666666666666664</v>
      </c>
      <c r="L104" s="7">
        <f t="shared" si="7"/>
        <v>260</v>
      </c>
      <c r="M104" s="7">
        <f t="shared" si="8"/>
        <v>0</v>
      </c>
      <c r="N104" s="7">
        <f t="shared" si="9"/>
        <v>236.75229000000002</v>
      </c>
      <c r="O104" s="7">
        <f t="shared" si="10"/>
        <v>-1.5810433333333336</v>
      </c>
      <c r="P104" s="7">
        <f t="shared" si="11"/>
        <v>107.29712307692307</v>
      </c>
    </row>
    <row r="105" spans="1:16">
      <c r="A105" s="8" t="s">
        <v>23</v>
      </c>
      <c r="B105" s="9" t="s">
        <v>24</v>
      </c>
      <c r="C105" s="10">
        <v>162.5</v>
      </c>
      <c r="D105" s="10">
        <v>162.5</v>
      </c>
      <c r="E105" s="10">
        <v>13.541666666666666</v>
      </c>
      <c r="F105" s="10">
        <v>0</v>
      </c>
      <c r="G105" s="10">
        <v>0</v>
      </c>
      <c r="H105" s="10">
        <v>18.729029999999998</v>
      </c>
      <c r="I105" s="10">
        <v>0</v>
      </c>
      <c r="J105" s="10">
        <v>0</v>
      </c>
      <c r="K105" s="10">
        <f t="shared" si="6"/>
        <v>13.541666666666666</v>
      </c>
      <c r="L105" s="10">
        <f t="shared" si="7"/>
        <v>162.5</v>
      </c>
      <c r="M105" s="10">
        <f t="shared" si="8"/>
        <v>0</v>
      </c>
      <c r="N105" s="10">
        <f t="shared" si="9"/>
        <v>143.77097000000001</v>
      </c>
      <c r="O105" s="10">
        <f t="shared" si="10"/>
        <v>-5.187363333333332</v>
      </c>
      <c r="P105" s="10">
        <f t="shared" si="11"/>
        <v>138.30668307692306</v>
      </c>
    </row>
    <row r="106" spans="1:16">
      <c r="A106" s="8" t="s">
        <v>25</v>
      </c>
      <c r="B106" s="9" t="s">
        <v>26</v>
      </c>
      <c r="C106" s="10">
        <v>35.700000000000003</v>
      </c>
      <c r="D106" s="10">
        <v>35.700000000000003</v>
      </c>
      <c r="E106" s="10">
        <v>2.9750000000000001</v>
      </c>
      <c r="F106" s="10">
        <v>0</v>
      </c>
      <c r="G106" s="10">
        <v>0</v>
      </c>
      <c r="H106" s="10">
        <v>4.5186800000000007</v>
      </c>
      <c r="I106" s="10">
        <v>0</v>
      </c>
      <c r="J106" s="10">
        <v>0</v>
      </c>
      <c r="K106" s="10">
        <f t="shared" si="6"/>
        <v>2.9750000000000001</v>
      </c>
      <c r="L106" s="10">
        <f t="shared" si="7"/>
        <v>35.700000000000003</v>
      </c>
      <c r="M106" s="10">
        <f t="shared" si="8"/>
        <v>0</v>
      </c>
      <c r="N106" s="10">
        <f t="shared" si="9"/>
        <v>31.181320000000003</v>
      </c>
      <c r="O106" s="10">
        <f t="shared" si="10"/>
        <v>-1.5436800000000006</v>
      </c>
      <c r="P106" s="10">
        <f t="shared" si="11"/>
        <v>151.88840336134456</v>
      </c>
    </row>
    <row r="107" spans="1:16">
      <c r="A107" s="8" t="s">
        <v>27</v>
      </c>
      <c r="B107" s="9" t="s">
        <v>28</v>
      </c>
      <c r="C107" s="10">
        <v>25.5</v>
      </c>
      <c r="D107" s="10">
        <v>25.5</v>
      </c>
      <c r="E107" s="10">
        <v>2.125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2.125</v>
      </c>
      <c r="L107" s="10">
        <f t="shared" si="7"/>
        <v>25.5</v>
      </c>
      <c r="M107" s="10">
        <f t="shared" si="8"/>
        <v>0</v>
      </c>
      <c r="N107" s="10">
        <f t="shared" si="9"/>
        <v>25.5</v>
      </c>
      <c r="O107" s="10">
        <f t="shared" si="10"/>
        <v>2.125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15.9</v>
      </c>
      <c r="D108" s="10">
        <v>15.9</v>
      </c>
      <c r="E108" s="10">
        <v>1.325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1.325</v>
      </c>
      <c r="L108" s="10">
        <f t="shared" si="7"/>
        <v>15.9</v>
      </c>
      <c r="M108" s="10">
        <f t="shared" si="8"/>
        <v>0</v>
      </c>
      <c r="N108" s="10">
        <f t="shared" si="9"/>
        <v>15.9</v>
      </c>
      <c r="O108" s="10">
        <f t="shared" si="10"/>
        <v>1.325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3.9</v>
      </c>
      <c r="D109" s="10">
        <v>3.9</v>
      </c>
      <c r="E109" s="10">
        <v>0.32500000000000001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0.32500000000000001</v>
      </c>
      <c r="L109" s="10">
        <f t="shared" si="7"/>
        <v>3.9</v>
      </c>
      <c r="M109" s="10">
        <f t="shared" si="8"/>
        <v>0</v>
      </c>
      <c r="N109" s="10">
        <f t="shared" si="9"/>
        <v>3.9</v>
      </c>
      <c r="O109" s="10">
        <f t="shared" si="10"/>
        <v>0.32500000000000001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11.6</v>
      </c>
      <c r="D110" s="10">
        <v>11.6</v>
      </c>
      <c r="E110" s="10">
        <v>0.96666666666666667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0.96666666666666667</v>
      </c>
      <c r="L110" s="10">
        <f t="shared" si="7"/>
        <v>11.6</v>
      </c>
      <c r="M110" s="10">
        <f t="shared" si="8"/>
        <v>0</v>
      </c>
      <c r="N110" s="10">
        <f t="shared" si="9"/>
        <v>11.6</v>
      </c>
      <c r="O110" s="10">
        <f t="shared" si="10"/>
        <v>0.96666666666666667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1.2</v>
      </c>
      <c r="D111" s="10">
        <v>1.2</v>
      </c>
      <c r="E111" s="10">
        <v>0.1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0.1</v>
      </c>
      <c r="L111" s="10">
        <f t="shared" si="7"/>
        <v>1.2</v>
      </c>
      <c r="M111" s="10">
        <f t="shared" si="8"/>
        <v>0</v>
      </c>
      <c r="N111" s="10">
        <f t="shared" si="9"/>
        <v>1.2</v>
      </c>
      <c r="O111" s="10">
        <f t="shared" si="10"/>
        <v>0.1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3.7</v>
      </c>
      <c r="D112" s="10">
        <v>3.7</v>
      </c>
      <c r="E112" s="10">
        <v>0.30833333333333335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0.30833333333333335</v>
      </c>
      <c r="L112" s="10">
        <f t="shared" si="7"/>
        <v>3.7</v>
      </c>
      <c r="M112" s="10">
        <f t="shared" si="8"/>
        <v>0</v>
      </c>
      <c r="N112" s="10">
        <f t="shared" si="9"/>
        <v>3.7</v>
      </c>
      <c r="O112" s="10">
        <f t="shared" si="10"/>
        <v>0.30833333333333335</v>
      </c>
      <c r="P112" s="10">
        <f t="shared" si="11"/>
        <v>0</v>
      </c>
    </row>
    <row r="113" spans="1:16">
      <c r="A113" s="5" t="s">
        <v>215</v>
      </c>
      <c r="B113" s="6" t="s">
        <v>216</v>
      </c>
      <c r="C113" s="7">
        <v>0</v>
      </c>
      <c r="D113" s="7">
        <v>404.16500000000002</v>
      </c>
      <c r="E113" s="7">
        <v>49.865000000000002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49.865000000000002</v>
      </c>
      <c r="L113" s="7">
        <f t="shared" si="7"/>
        <v>404.16500000000002</v>
      </c>
      <c r="M113" s="7">
        <f t="shared" si="8"/>
        <v>0</v>
      </c>
      <c r="N113" s="7">
        <f t="shared" si="9"/>
        <v>404.16500000000002</v>
      </c>
      <c r="O113" s="7">
        <f t="shared" si="10"/>
        <v>49.865000000000002</v>
      </c>
      <c r="P113" s="7">
        <f t="shared" si="11"/>
        <v>0</v>
      </c>
    </row>
    <row r="114" spans="1:16" ht="25.5">
      <c r="A114" s="8" t="s">
        <v>347</v>
      </c>
      <c r="B114" s="9" t="s">
        <v>348</v>
      </c>
      <c r="C114" s="10">
        <v>0</v>
      </c>
      <c r="D114" s="10">
        <v>404.16500000000002</v>
      </c>
      <c r="E114" s="10">
        <v>49.865000000000002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49.865000000000002</v>
      </c>
      <c r="L114" s="10">
        <f t="shared" si="7"/>
        <v>404.16500000000002</v>
      </c>
      <c r="M114" s="10">
        <f t="shared" si="8"/>
        <v>0</v>
      </c>
      <c r="N114" s="10">
        <f t="shared" si="9"/>
        <v>404.16500000000002</v>
      </c>
      <c r="O114" s="10">
        <f t="shared" si="10"/>
        <v>49.865000000000002</v>
      </c>
      <c r="P114" s="10">
        <f t="shared" si="11"/>
        <v>0</v>
      </c>
    </row>
    <row r="115" spans="1:16">
      <c r="A115" s="5" t="s">
        <v>360</v>
      </c>
      <c r="B115" s="6" t="s">
        <v>361</v>
      </c>
      <c r="C115" s="7">
        <v>0</v>
      </c>
      <c r="D115" s="7">
        <v>143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143</v>
      </c>
      <c r="M115" s="7">
        <f t="shared" si="8"/>
        <v>0</v>
      </c>
      <c r="N115" s="7">
        <f t="shared" si="9"/>
        <v>143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347</v>
      </c>
      <c r="B116" s="9" t="s">
        <v>348</v>
      </c>
      <c r="C116" s="10">
        <v>0</v>
      </c>
      <c r="D116" s="10">
        <v>143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143</v>
      </c>
      <c r="M116" s="10">
        <f t="shared" si="8"/>
        <v>0</v>
      </c>
      <c r="N116" s="10">
        <f t="shared" si="9"/>
        <v>143</v>
      </c>
      <c r="O116" s="10">
        <f t="shared" si="10"/>
        <v>0</v>
      </c>
      <c r="P116" s="10">
        <f t="shared" si="11"/>
        <v>0</v>
      </c>
    </row>
    <row r="117" spans="1:16">
      <c r="A117" s="5" t="s">
        <v>362</v>
      </c>
      <c r="B117" s="6" t="s">
        <v>70</v>
      </c>
      <c r="C117" s="7">
        <v>0</v>
      </c>
      <c r="D117" s="7">
        <v>950</v>
      </c>
      <c r="E117" s="7">
        <v>665</v>
      </c>
      <c r="F117" s="7">
        <v>258.07499999999999</v>
      </c>
      <c r="G117" s="7">
        <v>0</v>
      </c>
      <c r="H117" s="7">
        <v>0</v>
      </c>
      <c r="I117" s="7">
        <v>258.07499999999999</v>
      </c>
      <c r="J117" s="7">
        <v>0</v>
      </c>
      <c r="K117" s="7">
        <f t="shared" si="6"/>
        <v>406.92500000000001</v>
      </c>
      <c r="L117" s="7">
        <f t="shared" si="7"/>
        <v>691.92499999999995</v>
      </c>
      <c r="M117" s="7">
        <f t="shared" si="8"/>
        <v>38.808270676691727</v>
      </c>
      <c r="N117" s="7">
        <f t="shared" si="9"/>
        <v>950</v>
      </c>
      <c r="O117" s="7">
        <f t="shared" si="10"/>
        <v>665</v>
      </c>
      <c r="P117" s="7">
        <f t="shared" si="11"/>
        <v>0</v>
      </c>
    </row>
    <row r="118" spans="1:16" ht="25.5">
      <c r="A118" s="8" t="s">
        <v>347</v>
      </c>
      <c r="B118" s="9" t="s">
        <v>348</v>
      </c>
      <c r="C118" s="10">
        <v>0</v>
      </c>
      <c r="D118" s="10">
        <v>950</v>
      </c>
      <c r="E118" s="10">
        <v>665</v>
      </c>
      <c r="F118" s="10">
        <v>258.07499999999999</v>
      </c>
      <c r="G118" s="10">
        <v>0</v>
      </c>
      <c r="H118" s="10">
        <v>0</v>
      </c>
      <c r="I118" s="10">
        <v>258.07499999999999</v>
      </c>
      <c r="J118" s="10">
        <v>0</v>
      </c>
      <c r="K118" s="10">
        <f t="shared" si="6"/>
        <v>406.92500000000001</v>
      </c>
      <c r="L118" s="10">
        <f t="shared" si="7"/>
        <v>691.92499999999995</v>
      </c>
      <c r="M118" s="10">
        <f t="shared" si="8"/>
        <v>38.808270676691727</v>
      </c>
      <c r="N118" s="10">
        <f t="shared" si="9"/>
        <v>950</v>
      </c>
      <c r="O118" s="10">
        <f t="shared" si="10"/>
        <v>665</v>
      </c>
      <c r="P118" s="10">
        <f t="shared" si="11"/>
        <v>0</v>
      </c>
    </row>
    <row r="119" spans="1:16" ht="25.5">
      <c r="A119" s="5" t="s">
        <v>219</v>
      </c>
      <c r="B119" s="6" t="s">
        <v>220</v>
      </c>
      <c r="C119" s="7">
        <v>4586.0901299999996</v>
      </c>
      <c r="D119" s="7">
        <v>6231.2901299999994</v>
      </c>
      <c r="E119" s="7">
        <v>358.33300000000003</v>
      </c>
      <c r="F119" s="7">
        <v>121.62938000000001</v>
      </c>
      <c r="G119" s="7">
        <v>0</v>
      </c>
      <c r="H119" s="7">
        <v>121.92193000000002</v>
      </c>
      <c r="I119" s="7">
        <v>0</v>
      </c>
      <c r="J119" s="7">
        <v>0</v>
      </c>
      <c r="K119" s="7">
        <f t="shared" si="6"/>
        <v>236.70362</v>
      </c>
      <c r="L119" s="7">
        <f t="shared" si="7"/>
        <v>6109.6607499999991</v>
      </c>
      <c r="M119" s="7">
        <f t="shared" si="8"/>
        <v>33.943114365687784</v>
      </c>
      <c r="N119" s="7">
        <f t="shared" si="9"/>
        <v>6109.368199999999</v>
      </c>
      <c r="O119" s="7">
        <f t="shared" si="10"/>
        <v>236.41107</v>
      </c>
      <c r="P119" s="7">
        <f t="shared" si="11"/>
        <v>34.024756302098886</v>
      </c>
    </row>
    <row r="120" spans="1:16" ht="25.5">
      <c r="A120" s="5" t="s">
        <v>221</v>
      </c>
      <c r="B120" s="6" t="s">
        <v>222</v>
      </c>
      <c r="C120" s="7">
        <v>134</v>
      </c>
      <c r="D120" s="7">
        <v>134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134</v>
      </c>
      <c r="M120" s="7">
        <f t="shared" si="8"/>
        <v>0</v>
      </c>
      <c r="N120" s="7">
        <f t="shared" si="9"/>
        <v>134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345</v>
      </c>
      <c r="B121" s="9" t="s">
        <v>346</v>
      </c>
      <c r="C121" s="10">
        <v>134</v>
      </c>
      <c r="D121" s="10">
        <v>134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134</v>
      </c>
      <c r="M121" s="10">
        <f t="shared" si="8"/>
        <v>0</v>
      </c>
      <c r="N121" s="10">
        <f t="shared" si="9"/>
        <v>134</v>
      </c>
      <c r="O121" s="10">
        <f t="shared" si="10"/>
        <v>0</v>
      </c>
      <c r="P121" s="10">
        <f t="shared" si="11"/>
        <v>0</v>
      </c>
    </row>
    <row r="122" spans="1:16">
      <c r="A122" s="5" t="s">
        <v>227</v>
      </c>
      <c r="B122" s="6" t="s">
        <v>228</v>
      </c>
      <c r="C122" s="7">
        <v>0</v>
      </c>
      <c r="D122" s="7">
        <v>10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10</v>
      </c>
      <c r="M122" s="7">
        <f t="shared" si="8"/>
        <v>0</v>
      </c>
      <c r="N122" s="7">
        <f t="shared" si="9"/>
        <v>10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345</v>
      </c>
      <c r="B123" s="9" t="s">
        <v>346</v>
      </c>
      <c r="C123" s="10">
        <v>0</v>
      </c>
      <c r="D123" s="10">
        <v>10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10</v>
      </c>
      <c r="M123" s="10">
        <f t="shared" si="8"/>
        <v>0</v>
      </c>
      <c r="N123" s="10">
        <f t="shared" si="9"/>
        <v>10</v>
      </c>
      <c r="O123" s="10">
        <f t="shared" si="10"/>
        <v>0</v>
      </c>
      <c r="P123" s="10">
        <f t="shared" si="11"/>
        <v>0</v>
      </c>
    </row>
    <row r="124" spans="1:16" ht="51">
      <c r="A124" s="5" t="s">
        <v>231</v>
      </c>
      <c r="B124" s="6" t="s">
        <v>232</v>
      </c>
      <c r="C124" s="7">
        <v>38</v>
      </c>
      <c r="D124" s="7">
        <v>583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583</v>
      </c>
      <c r="M124" s="7">
        <f t="shared" si="8"/>
        <v>0</v>
      </c>
      <c r="N124" s="7">
        <f t="shared" si="9"/>
        <v>583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347</v>
      </c>
      <c r="B125" s="9" t="s">
        <v>348</v>
      </c>
      <c r="C125" s="10">
        <v>38</v>
      </c>
      <c r="D125" s="10">
        <v>583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583</v>
      </c>
      <c r="M125" s="10">
        <f t="shared" si="8"/>
        <v>0</v>
      </c>
      <c r="N125" s="10">
        <f t="shared" si="9"/>
        <v>583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235</v>
      </c>
      <c r="B126" s="6" t="s">
        <v>236</v>
      </c>
      <c r="C126" s="7">
        <v>0</v>
      </c>
      <c r="D126" s="7">
        <v>618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618</v>
      </c>
      <c r="M126" s="7">
        <f t="shared" si="8"/>
        <v>0</v>
      </c>
      <c r="N126" s="7">
        <f t="shared" si="9"/>
        <v>618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345</v>
      </c>
      <c r="B127" s="9" t="s">
        <v>346</v>
      </c>
      <c r="C127" s="10">
        <v>0</v>
      </c>
      <c r="D127" s="10">
        <v>618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618</v>
      </c>
      <c r="M127" s="10">
        <f t="shared" si="8"/>
        <v>0</v>
      </c>
      <c r="N127" s="10">
        <f t="shared" si="9"/>
        <v>618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239</v>
      </c>
      <c r="B128" s="6" t="s">
        <v>105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0.29254999999999998</v>
      </c>
      <c r="I128" s="7">
        <v>0</v>
      </c>
      <c r="J128" s="7">
        <v>0</v>
      </c>
      <c r="K128" s="7">
        <f t="shared" si="6"/>
        <v>0</v>
      </c>
      <c r="L128" s="7">
        <f t="shared" si="7"/>
        <v>0</v>
      </c>
      <c r="M128" s="7">
        <f t="shared" si="8"/>
        <v>0</v>
      </c>
      <c r="N128" s="7">
        <f t="shared" si="9"/>
        <v>-0.29254999999999998</v>
      </c>
      <c r="O128" s="7">
        <f t="shared" si="10"/>
        <v>-0.29254999999999998</v>
      </c>
      <c r="P128" s="7">
        <f t="shared" si="11"/>
        <v>0</v>
      </c>
    </row>
    <row r="129" spans="1:16">
      <c r="A129" s="8" t="s">
        <v>27</v>
      </c>
      <c r="B129" s="9" t="s">
        <v>28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0.28439999999999999</v>
      </c>
      <c r="I129" s="10">
        <v>0</v>
      </c>
      <c r="J129" s="10">
        <v>0</v>
      </c>
      <c r="K129" s="10">
        <f t="shared" si="6"/>
        <v>0</v>
      </c>
      <c r="L129" s="10">
        <f t="shared" si="7"/>
        <v>0</v>
      </c>
      <c r="M129" s="10">
        <f t="shared" si="8"/>
        <v>0</v>
      </c>
      <c r="N129" s="10">
        <f t="shared" si="9"/>
        <v>-0.28439999999999999</v>
      </c>
      <c r="O129" s="10">
        <f t="shared" si="10"/>
        <v>-0.28439999999999999</v>
      </c>
      <c r="P129" s="10">
        <f t="shared" si="11"/>
        <v>0</v>
      </c>
    </row>
    <row r="130" spans="1:16">
      <c r="A130" s="8" t="s">
        <v>29</v>
      </c>
      <c r="B130" s="9" t="s">
        <v>30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8.150000000000001E-3</v>
      </c>
      <c r="I130" s="10">
        <v>0</v>
      </c>
      <c r="J130" s="10">
        <v>0</v>
      </c>
      <c r="K130" s="10">
        <f t="shared" si="6"/>
        <v>0</v>
      </c>
      <c r="L130" s="10">
        <f t="shared" si="7"/>
        <v>0</v>
      </c>
      <c r="M130" s="10">
        <f t="shared" si="8"/>
        <v>0</v>
      </c>
      <c r="N130" s="10">
        <f t="shared" si="9"/>
        <v>-8.150000000000001E-3</v>
      </c>
      <c r="O130" s="10">
        <f t="shared" si="10"/>
        <v>-8.150000000000001E-3</v>
      </c>
      <c r="P130" s="10">
        <f t="shared" si="11"/>
        <v>0</v>
      </c>
    </row>
    <row r="131" spans="1:16">
      <c r="A131" s="5" t="s">
        <v>363</v>
      </c>
      <c r="B131" s="6" t="s">
        <v>361</v>
      </c>
      <c r="C131" s="7">
        <v>0</v>
      </c>
      <c r="D131" s="7">
        <v>472.2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472.2</v>
      </c>
      <c r="M131" s="7">
        <f t="shared" si="8"/>
        <v>0</v>
      </c>
      <c r="N131" s="7">
        <f t="shared" si="9"/>
        <v>472.2</v>
      </c>
      <c r="O131" s="7">
        <f t="shared" si="10"/>
        <v>0</v>
      </c>
      <c r="P131" s="7">
        <f t="shared" si="11"/>
        <v>0</v>
      </c>
    </row>
    <row r="132" spans="1:16">
      <c r="A132" s="8" t="s">
        <v>352</v>
      </c>
      <c r="B132" s="9" t="s">
        <v>353</v>
      </c>
      <c r="C132" s="10">
        <v>0</v>
      </c>
      <c r="D132" s="10">
        <v>15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15</v>
      </c>
      <c r="M132" s="10">
        <f t="shared" si="8"/>
        <v>0</v>
      </c>
      <c r="N132" s="10">
        <f t="shared" si="9"/>
        <v>15</v>
      </c>
      <c r="O132" s="10">
        <f t="shared" si="10"/>
        <v>0</v>
      </c>
      <c r="P132" s="10">
        <f t="shared" si="11"/>
        <v>0</v>
      </c>
    </row>
    <row r="133" spans="1:16" ht="25.5">
      <c r="A133" s="8" t="s">
        <v>347</v>
      </c>
      <c r="B133" s="9" t="s">
        <v>348</v>
      </c>
      <c r="C133" s="10">
        <v>0</v>
      </c>
      <c r="D133" s="10">
        <v>457.2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457.2</v>
      </c>
      <c r="M133" s="10">
        <f t="shared" si="8"/>
        <v>0</v>
      </c>
      <c r="N133" s="10">
        <f t="shared" si="9"/>
        <v>457.2</v>
      </c>
      <c r="O133" s="10">
        <f t="shared" si="10"/>
        <v>0</v>
      </c>
      <c r="P133" s="10">
        <f t="shared" si="11"/>
        <v>0</v>
      </c>
    </row>
    <row r="134" spans="1:16">
      <c r="A134" s="5" t="s">
        <v>364</v>
      </c>
      <c r="B134" s="6" t="s">
        <v>357</v>
      </c>
      <c r="C134" s="7">
        <v>4414.0901299999996</v>
      </c>
      <c r="D134" s="7">
        <v>4414.0901299999996</v>
      </c>
      <c r="E134" s="7">
        <v>358.33300000000003</v>
      </c>
      <c r="F134" s="7">
        <v>121.62938000000001</v>
      </c>
      <c r="G134" s="7">
        <v>0</v>
      </c>
      <c r="H134" s="7">
        <v>121.62938000000001</v>
      </c>
      <c r="I134" s="7">
        <v>0</v>
      </c>
      <c r="J134" s="7">
        <v>0</v>
      </c>
      <c r="K134" s="7">
        <f t="shared" ref="K134:K197" si="12">E134-F134</f>
        <v>236.70362</v>
      </c>
      <c r="L134" s="7">
        <f t="shared" ref="L134:L197" si="13">D134-F134</f>
        <v>4292.4607499999993</v>
      </c>
      <c r="M134" s="7">
        <f t="shared" ref="M134:M197" si="14">IF(E134=0,0,(F134/E134)*100)</f>
        <v>33.943114365687784</v>
      </c>
      <c r="N134" s="7">
        <f t="shared" ref="N134:N197" si="15">D134-H134</f>
        <v>4292.4607499999993</v>
      </c>
      <c r="O134" s="7">
        <f t="shared" ref="O134:O197" si="16">E134-H134</f>
        <v>236.70362</v>
      </c>
      <c r="P134" s="7">
        <f t="shared" ref="P134:P197" si="17">IF(E134=0,0,(H134/E134)*100)</f>
        <v>33.943114365687784</v>
      </c>
    </row>
    <row r="135" spans="1:16" ht="25.5">
      <c r="A135" s="8" t="s">
        <v>347</v>
      </c>
      <c r="B135" s="9" t="s">
        <v>348</v>
      </c>
      <c r="C135" s="10">
        <v>4414.0901299999996</v>
      </c>
      <c r="D135" s="10">
        <v>4414.0901299999996</v>
      </c>
      <c r="E135" s="10">
        <v>358.33300000000003</v>
      </c>
      <c r="F135" s="10">
        <v>121.62938000000001</v>
      </c>
      <c r="G135" s="10">
        <v>0</v>
      </c>
      <c r="H135" s="10">
        <v>121.62938000000001</v>
      </c>
      <c r="I135" s="10">
        <v>0</v>
      </c>
      <c r="J135" s="10">
        <v>0</v>
      </c>
      <c r="K135" s="10">
        <f t="shared" si="12"/>
        <v>236.70362</v>
      </c>
      <c r="L135" s="10">
        <f t="shared" si="13"/>
        <v>4292.4607499999993</v>
      </c>
      <c r="M135" s="10">
        <f t="shared" si="14"/>
        <v>33.943114365687784</v>
      </c>
      <c r="N135" s="10">
        <f t="shared" si="15"/>
        <v>4292.4607499999993</v>
      </c>
      <c r="O135" s="10">
        <f t="shared" si="16"/>
        <v>236.70362</v>
      </c>
      <c r="P135" s="10">
        <f t="shared" si="17"/>
        <v>33.943114365687784</v>
      </c>
    </row>
    <row r="136" spans="1:16" ht="25.5">
      <c r="A136" s="5" t="s">
        <v>244</v>
      </c>
      <c r="B136" s="6" t="s">
        <v>245</v>
      </c>
      <c r="C136" s="7">
        <v>5854.2491200000004</v>
      </c>
      <c r="D136" s="7">
        <v>21334.010120000006</v>
      </c>
      <c r="E136" s="7">
        <v>3569.2460000000001</v>
      </c>
      <c r="F136" s="7">
        <v>24.839000000000002</v>
      </c>
      <c r="G136" s="7">
        <v>0</v>
      </c>
      <c r="H136" s="7">
        <v>24.839000000000002</v>
      </c>
      <c r="I136" s="7">
        <v>0</v>
      </c>
      <c r="J136" s="7">
        <v>0</v>
      </c>
      <c r="K136" s="7">
        <f t="shared" si="12"/>
        <v>3544.4070000000002</v>
      </c>
      <c r="L136" s="7">
        <f t="shared" si="13"/>
        <v>21309.171120000006</v>
      </c>
      <c r="M136" s="7">
        <f t="shared" si="14"/>
        <v>0.69591728897363758</v>
      </c>
      <c r="N136" s="7">
        <f t="shared" si="15"/>
        <v>21309.171120000006</v>
      </c>
      <c r="O136" s="7">
        <f t="shared" si="16"/>
        <v>3544.4070000000002</v>
      </c>
      <c r="P136" s="7">
        <f t="shared" si="17"/>
        <v>0.69591728897363758</v>
      </c>
    </row>
    <row r="137" spans="1:16">
      <c r="A137" s="5" t="s">
        <v>247</v>
      </c>
      <c r="B137" s="6" t="s">
        <v>248</v>
      </c>
      <c r="C137" s="7">
        <v>2317.6323700000003</v>
      </c>
      <c r="D137" s="7">
        <v>9241.00137</v>
      </c>
      <c r="E137" s="7">
        <v>1000</v>
      </c>
      <c r="F137" s="7">
        <v>24.839000000000002</v>
      </c>
      <c r="G137" s="7">
        <v>0</v>
      </c>
      <c r="H137" s="7">
        <v>24.839000000000002</v>
      </c>
      <c r="I137" s="7">
        <v>0</v>
      </c>
      <c r="J137" s="7">
        <v>0</v>
      </c>
      <c r="K137" s="7">
        <f t="shared" si="12"/>
        <v>975.16099999999994</v>
      </c>
      <c r="L137" s="7">
        <f t="shared" si="13"/>
        <v>9216.16237</v>
      </c>
      <c r="M137" s="7">
        <f t="shared" si="14"/>
        <v>2.4839000000000002</v>
      </c>
      <c r="N137" s="7">
        <f t="shared" si="15"/>
        <v>9216.16237</v>
      </c>
      <c r="O137" s="7">
        <f t="shared" si="16"/>
        <v>975.16099999999994</v>
      </c>
      <c r="P137" s="7">
        <f t="shared" si="17"/>
        <v>2.4839000000000002</v>
      </c>
    </row>
    <row r="138" spans="1:16">
      <c r="A138" s="8" t="s">
        <v>365</v>
      </c>
      <c r="B138" s="9" t="s">
        <v>366</v>
      </c>
      <c r="C138" s="10">
        <v>514.0675</v>
      </c>
      <c r="D138" s="10">
        <v>2437.4365000000003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2437.4365000000003</v>
      </c>
      <c r="M138" s="10">
        <f t="shared" si="14"/>
        <v>0</v>
      </c>
      <c r="N138" s="10">
        <f t="shared" si="15"/>
        <v>2437.4365000000003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347</v>
      </c>
      <c r="B139" s="9" t="s">
        <v>348</v>
      </c>
      <c r="C139" s="10">
        <v>1803.5648700000002</v>
      </c>
      <c r="D139" s="10">
        <v>6803.5648700000002</v>
      </c>
      <c r="E139" s="10">
        <v>1000</v>
      </c>
      <c r="F139" s="10">
        <v>24.839000000000002</v>
      </c>
      <c r="G139" s="10">
        <v>0</v>
      </c>
      <c r="H139" s="10">
        <v>24.839000000000002</v>
      </c>
      <c r="I139" s="10">
        <v>0</v>
      </c>
      <c r="J139" s="10">
        <v>0</v>
      </c>
      <c r="K139" s="10">
        <f t="shared" si="12"/>
        <v>975.16099999999994</v>
      </c>
      <c r="L139" s="10">
        <f t="shared" si="13"/>
        <v>6778.7258700000002</v>
      </c>
      <c r="M139" s="10">
        <f t="shared" si="14"/>
        <v>2.4839000000000002</v>
      </c>
      <c r="N139" s="10">
        <f t="shared" si="15"/>
        <v>6778.7258700000002</v>
      </c>
      <c r="O139" s="10">
        <f t="shared" si="16"/>
        <v>975.16099999999994</v>
      </c>
      <c r="P139" s="10">
        <f t="shared" si="17"/>
        <v>2.4839000000000002</v>
      </c>
    </row>
    <row r="140" spans="1:16">
      <c r="A140" s="5" t="s">
        <v>251</v>
      </c>
      <c r="B140" s="6" t="s">
        <v>252</v>
      </c>
      <c r="C140" s="7">
        <v>769.97379000000012</v>
      </c>
      <c r="D140" s="7">
        <v>1080.89879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1080.89879</v>
      </c>
      <c r="M140" s="7">
        <f t="shared" si="14"/>
        <v>0</v>
      </c>
      <c r="N140" s="7">
        <f t="shared" si="15"/>
        <v>1080.89879</v>
      </c>
      <c r="O140" s="7">
        <f t="shared" si="16"/>
        <v>0</v>
      </c>
      <c r="P140" s="7">
        <f t="shared" si="17"/>
        <v>0</v>
      </c>
    </row>
    <row r="141" spans="1:16">
      <c r="A141" s="8" t="s">
        <v>365</v>
      </c>
      <c r="B141" s="9" t="s">
        <v>366</v>
      </c>
      <c r="C141" s="10">
        <v>65.734999999999999</v>
      </c>
      <c r="D141" s="10">
        <v>65.734999999999999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65.734999999999999</v>
      </c>
      <c r="M141" s="10">
        <f t="shared" si="14"/>
        <v>0</v>
      </c>
      <c r="N141" s="10">
        <f t="shared" si="15"/>
        <v>65.734999999999999</v>
      </c>
      <c r="O141" s="10">
        <f t="shared" si="16"/>
        <v>0</v>
      </c>
      <c r="P141" s="10">
        <f t="shared" si="17"/>
        <v>0</v>
      </c>
    </row>
    <row r="142" spans="1:16" ht="25.5">
      <c r="A142" s="8" t="s">
        <v>347</v>
      </c>
      <c r="B142" s="9" t="s">
        <v>348</v>
      </c>
      <c r="C142" s="10">
        <v>704.23879000000011</v>
      </c>
      <c r="D142" s="10">
        <v>1015.1637900000001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1015.1637900000001</v>
      </c>
      <c r="M142" s="10">
        <f t="shared" si="14"/>
        <v>0</v>
      </c>
      <c r="N142" s="10">
        <f t="shared" si="15"/>
        <v>1015.1637900000001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253</v>
      </c>
      <c r="B143" s="6" t="s">
        <v>254</v>
      </c>
      <c r="C143" s="7">
        <v>661.37427000000002</v>
      </c>
      <c r="D143" s="7">
        <v>8597.3202700000002</v>
      </c>
      <c r="E143" s="7">
        <v>2490.9459999999999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2490.9459999999999</v>
      </c>
      <c r="L143" s="7">
        <f t="shared" si="13"/>
        <v>8597.3202700000002</v>
      </c>
      <c r="M143" s="7">
        <f t="shared" si="14"/>
        <v>0</v>
      </c>
      <c r="N143" s="7">
        <f t="shared" si="15"/>
        <v>8597.3202700000002</v>
      </c>
      <c r="O143" s="7">
        <f t="shared" si="16"/>
        <v>2490.9459999999999</v>
      </c>
      <c r="P143" s="7">
        <f t="shared" si="17"/>
        <v>0</v>
      </c>
    </row>
    <row r="144" spans="1:16">
      <c r="A144" s="8" t="s">
        <v>358</v>
      </c>
      <c r="B144" s="9" t="s">
        <v>359</v>
      </c>
      <c r="C144" s="10">
        <v>635.87565000000006</v>
      </c>
      <c r="D144" s="10">
        <v>6680.8756500000009</v>
      </c>
      <c r="E144" s="10">
        <v>2000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2000</v>
      </c>
      <c r="L144" s="10">
        <f t="shared" si="13"/>
        <v>6680.8756500000009</v>
      </c>
      <c r="M144" s="10">
        <f t="shared" si="14"/>
        <v>0</v>
      </c>
      <c r="N144" s="10">
        <f t="shared" si="15"/>
        <v>6680.8756500000009</v>
      </c>
      <c r="O144" s="10">
        <f t="shared" si="16"/>
        <v>2000</v>
      </c>
      <c r="P144" s="10">
        <f t="shared" si="17"/>
        <v>0</v>
      </c>
    </row>
    <row r="145" spans="1:16" ht="25.5">
      <c r="A145" s="8" t="s">
        <v>347</v>
      </c>
      <c r="B145" s="9" t="s">
        <v>348</v>
      </c>
      <c r="C145" s="10">
        <v>25.498619999999999</v>
      </c>
      <c r="D145" s="10">
        <v>1916.4446200000002</v>
      </c>
      <c r="E145" s="10">
        <v>490.94600000000003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490.94600000000003</v>
      </c>
      <c r="L145" s="10">
        <f t="shared" si="13"/>
        <v>1916.4446200000002</v>
      </c>
      <c r="M145" s="10">
        <f t="shared" si="14"/>
        <v>0</v>
      </c>
      <c r="N145" s="10">
        <f t="shared" si="15"/>
        <v>1916.4446200000002</v>
      </c>
      <c r="O145" s="10">
        <f t="shared" si="16"/>
        <v>490.94600000000003</v>
      </c>
      <c r="P145" s="10">
        <f t="shared" si="17"/>
        <v>0</v>
      </c>
    </row>
    <row r="146" spans="1:16" ht="25.5">
      <c r="A146" s="5" t="s">
        <v>256</v>
      </c>
      <c r="B146" s="6" t="s">
        <v>126</v>
      </c>
      <c r="C146" s="7">
        <v>9.725620000000001</v>
      </c>
      <c r="D146" s="7">
        <v>319.24662000000001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319.24662000000001</v>
      </c>
      <c r="M146" s="7">
        <f t="shared" si="14"/>
        <v>0</v>
      </c>
      <c r="N146" s="7">
        <f t="shared" si="15"/>
        <v>319.24662000000001</v>
      </c>
      <c r="O146" s="7">
        <f t="shared" si="16"/>
        <v>0</v>
      </c>
      <c r="P146" s="7">
        <f t="shared" si="17"/>
        <v>0</v>
      </c>
    </row>
    <row r="147" spans="1:16">
      <c r="A147" s="8" t="s">
        <v>358</v>
      </c>
      <c r="B147" s="9" t="s">
        <v>359</v>
      </c>
      <c r="C147" s="10">
        <v>9.725620000000001</v>
      </c>
      <c r="D147" s="10">
        <v>319.24662000000001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319.24662000000001</v>
      </c>
      <c r="M147" s="10">
        <f t="shared" si="14"/>
        <v>0</v>
      </c>
      <c r="N147" s="10">
        <f t="shared" si="15"/>
        <v>319.24662000000001</v>
      </c>
      <c r="O147" s="10">
        <f t="shared" si="16"/>
        <v>0</v>
      </c>
      <c r="P147" s="10">
        <f t="shared" si="17"/>
        <v>0</v>
      </c>
    </row>
    <row r="148" spans="1:16">
      <c r="A148" s="5" t="s">
        <v>367</v>
      </c>
      <c r="B148" s="6" t="s">
        <v>368</v>
      </c>
      <c r="C148" s="7">
        <v>107.51407</v>
      </c>
      <c r="D148" s="7">
        <v>107.51407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107.51407</v>
      </c>
      <c r="M148" s="7">
        <f t="shared" si="14"/>
        <v>0</v>
      </c>
      <c r="N148" s="7">
        <f t="shared" si="15"/>
        <v>107.51407</v>
      </c>
      <c r="O148" s="7">
        <f t="shared" si="16"/>
        <v>0</v>
      </c>
      <c r="P148" s="7">
        <f t="shared" si="17"/>
        <v>0</v>
      </c>
    </row>
    <row r="149" spans="1:16">
      <c r="A149" s="8" t="s">
        <v>352</v>
      </c>
      <c r="B149" s="9" t="s">
        <v>353</v>
      </c>
      <c r="C149" s="10">
        <v>69.678070000000005</v>
      </c>
      <c r="D149" s="10">
        <v>69.678070000000005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69.678070000000005</v>
      </c>
      <c r="M149" s="10">
        <f t="shared" si="14"/>
        <v>0</v>
      </c>
      <c r="N149" s="10">
        <f t="shared" si="15"/>
        <v>69.678070000000005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347</v>
      </c>
      <c r="B150" s="9" t="s">
        <v>348</v>
      </c>
      <c r="C150" s="10">
        <v>37.835999999999999</v>
      </c>
      <c r="D150" s="10">
        <v>37.835999999999999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37.835999999999999</v>
      </c>
      <c r="M150" s="10">
        <f t="shared" si="14"/>
        <v>0</v>
      </c>
      <c r="N150" s="10">
        <f t="shared" si="15"/>
        <v>37.835999999999999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257</v>
      </c>
      <c r="B151" s="6" t="s">
        <v>258</v>
      </c>
      <c r="C151" s="7">
        <v>937.98400000000004</v>
      </c>
      <c r="D151" s="7">
        <v>937.98400000000004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937.98400000000004</v>
      </c>
      <c r="M151" s="7">
        <f t="shared" si="14"/>
        <v>0</v>
      </c>
      <c r="N151" s="7">
        <f t="shared" si="15"/>
        <v>937.98400000000004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347</v>
      </c>
      <c r="B152" s="9" t="s">
        <v>348</v>
      </c>
      <c r="C152" s="10">
        <v>937.98400000000004</v>
      </c>
      <c r="D152" s="10">
        <v>937.98400000000004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937.98400000000004</v>
      </c>
      <c r="M152" s="10">
        <f t="shared" si="14"/>
        <v>0</v>
      </c>
      <c r="N152" s="10">
        <f t="shared" si="15"/>
        <v>937.98400000000004</v>
      </c>
      <c r="O152" s="10">
        <f t="shared" si="16"/>
        <v>0</v>
      </c>
      <c r="P152" s="10">
        <f t="shared" si="17"/>
        <v>0</v>
      </c>
    </row>
    <row r="153" spans="1:16">
      <c r="A153" s="5" t="s">
        <v>369</v>
      </c>
      <c r="B153" s="6" t="s">
        <v>370</v>
      </c>
      <c r="C153" s="7">
        <v>1050.0450000000001</v>
      </c>
      <c r="D153" s="7">
        <v>1050.0450000000001</v>
      </c>
      <c r="E153" s="7">
        <v>78.3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78.3</v>
      </c>
      <c r="L153" s="7">
        <f t="shared" si="13"/>
        <v>1050.0450000000001</v>
      </c>
      <c r="M153" s="7">
        <f t="shared" si="14"/>
        <v>0</v>
      </c>
      <c r="N153" s="7">
        <f t="shared" si="15"/>
        <v>1050.0450000000001</v>
      </c>
      <c r="O153" s="7">
        <f t="shared" si="16"/>
        <v>78.3</v>
      </c>
      <c r="P153" s="7">
        <f t="shared" si="17"/>
        <v>0</v>
      </c>
    </row>
    <row r="154" spans="1:16" ht="25.5">
      <c r="A154" s="8" t="s">
        <v>55</v>
      </c>
      <c r="B154" s="9" t="s">
        <v>56</v>
      </c>
      <c r="C154" s="10">
        <v>861.14499999999998</v>
      </c>
      <c r="D154" s="10">
        <v>861.14499999999998</v>
      </c>
      <c r="E154" s="10">
        <v>78.3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78.3</v>
      </c>
      <c r="L154" s="10">
        <f t="shared" si="13"/>
        <v>861.14499999999998</v>
      </c>
      <c r="M154" s="10">
        <f t="shared" si="14"/>
        <v>0</v>
      </c>
      <c r="N154" s="10">
        <f t="shared" si="15"/>
        <v>861.14499999999998</v>
      </c>
      <c r="O154" s="10">
        <f t="shared" si="16"/>
        <v>78.3</v>
      </c>
      <c r="P154" s="10">
        <f t="shared" si="17"/>
        <v>0</v>
      </c>
    </row>
    <row r="155" spans="1:16" ht="25.5">
      <c r="A155" s="8" t="s">
        <v>347</v>
      </c>
      <c r="B155" s="9" t="s">
        <v>348</v>
      </c>
      <c r="C155" s="10">
        <v>188.9</v>
      </c>
      <c r="D155" s="10">
        <v>188.9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188.9</v>
      </c>
      <c r="M155" s="10">
        <f t="shared" si="14"/>
        <v>0</v>
      </c>
      <c r="N155" s="10">
        <f t="shared" si="15"/>
        <v>188.9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259</v>
      </c>
      <c r="B156" s="6" t="s">
        <v>260</v>
      </c>
      <c r="C156" s="7">
        <v>10760.03786</v>
      </c>
      <c r="D156" s="7">
        <v>24704.024860000005</v>
      </c>
      <c r="E156" s="7">
        <v>0</v>
      </c>
      <c r="F156" s="7">
        <v>1000</v>
      </c>
      <c r="G156" s="7">
        <v>0</v>
      </c>
      <c r="H156" s="7">
        <v>1000</v>
      </c>
      <c r="I156" s="7">
        <v>0</v>
      </c>
      <c r="J156" s="7">
        <v>0</v>
      </c>
      <c r="K156" s="7">
        <f t="shared" si="12"/>
        <v>-1000</v>
      </c>
      <c r="L156" s="7">
        <f t="shared" si="13"/>
        <v>23704.024860000005</v>
      </c>
      <c r="M156" s="7">
        <f t="shared" si="14"/>
        <v>0</v>
      </c>
      <c r="N156" s="7">
        <f t="shared" si="15"/>
        <v>23704.024860000005</v>
      </c>
      <c r="O156" s="7">
        <f t="shared" si="16"/>
        <v>-1000</v>
      </c>
      <c r="P156" s="7">
        <f t="shared" si="17"/>
        <v>0</v>
      </c>
    </row>
    <row r="157" spans="1:16" ht="25.5">
      <c r="A157" s="5" t="s">
        <v>262</v>
      </c>
      <c r="B157" s="6" t="s">
        <v>263</v>
      </c>
      <c r="C157" s="7">
        <v>884.55289000000005</v>
      </c>
      <c r="D157" s="7">
        <v>884.55289000000005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884.55289000000005</v>
      </c>
      <c r="M157" s="7">
        <f t="shared" si="14"/>
        <v>0</v>
      </c>
      <c r="N157" s="7">
        <f t="shared" si="15"/>
        <v>884.55289000000005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347</v>
      </c>
      <c r="B158" s="9" t="s">
        <v>348</v>
      </c>
      <c r="C158" s="10">
        <v>884.55289000000005</v>
      </c>
      <c r="D158" s="10">
        <v>884.55289000000005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884.55289000000005</v>
      </c>
      <c r="M158" s="10">
        <f t="shared" si="14"/>
        <v>0</v>
      </c>
      <c r="N158" s="10">
        <f t="shared" si="15"/>
        <v>884.55289000000005</v>
      </c>
      <c r="O158" s="10">
        <f t="shared" si="16"/>
        <v>0</v>
      </c>
      <c r="P158" s="10">
        <f t="shared" si="17"/>
        <v>0</v>
      </c>
    </row>
    <row r="159" spans="1:16">
      <c r="A159" s="5" t="s">
        <v>268</v>
      </c>
      <c r="B159" s="6" t="s">
        <v>216</v>
      </c>
      <c r="C159" s="7">
        <v>478.63100000000003</v>
      </c>
      <c r="D159" s="7">
        <v>1478.6310000000001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1478.6310000000001</v>
      </c>
      <c r="M159" s="7">
        <f t="shared" si="14"/>
        <v>0</v>
      </c>
      <c r="N159" s="7">
        <f t="shared" si="15"/>
        <v>1478.6310000000001</v>
      </c>
      <c r="O159" s="7">
        <f t="shared" si="16"/>
        <v>0</v>
      </c>
      <c r="P159" s="7">
        <f t="shared" si="17"/>
        <v>0</v>
      </c>
    </row>
    <row r="160" spans="1:16">
      <c r="A160" s="8" t="s">
        <v>358</v>
      </c>
      <c r="B160" s="9" t="s">
        <v>359</v>
      </c>
      <c r="C160" s="10">
        <v>478.63100000000003</v>
      </c>
      <c r="D160" s="10">
        <v>1478.6310000000001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1478.6310000000001</v>
      </c>
      <c r="M160" s="10">
        <f t="shared" si="14"/>
        <v>0</v>
      </c>
      <c r="N160" s="10">
        <f t="shared" si="15"/>
        <v>1478.6310000000001</v>
      </c>
      <c r="O160" s="10">
        <f t="shared" si="16"/>
        <v>0</v>
      </c>
      <c r="P160" s="10">
        <f t="shared" si="17"/>
        <v>0</v>
      </c>
    </row>
    <row r="161" spans="1:16">
      <c r="A161" s="5" t="s">
        <v>371</v>
      </c>
      <c r="B161" s="6" t="s">
        <v>368</v>
      </c>
      <c r="C161" s="7">
        <v>49.978000000000002</v>
      </c>
      <c r="D161" s="7">
        <v>3341.4650000000001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3341.4650000000001</v>
      </c>
      <c r="M161" s="7">
        <f t="shared" si="14"/>
        <v>0</v>
      </c>
      <c r="N161" s="7">
        <f t="shared" si="15"/>
        <v>3341.4650000000001</v>
      </c>
      <c r="O161" s="7">
        <f t="shared" si="16"/>
        <v>0</v>
      </c>
      <c r="P161" s="7">
        <f t="shared" si="17"/>
        <v>0</v>
      </c>
    </row>
    <row r="162" spans="1:16">
      <c r="A162" s="8" t="s">
        <v>350</v>
      </c>
      <c r="B162" s="9" t="s">
        <v>351</v>
      </c>
      <c r="C162" s="10">
        <v>49.978000000000002</v>
      </c>
      <c r="D162" s="10">
        <v>3244.5650000000001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3244.5650000000001</v>
      </c>
      <c r="M162" s="10">
        <f t="shared" si="14"/>
        <v>0</v>
      </c>
      <c r="N162" s="10">
        <f t="shared" si="15"/>
        <v>3244.5650000000001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347</v>
      </c>
      <c r="B163" s="9" t="s">
        <v>348</v>
      </c>
      <c r="C163" s="10">
        <v>0</v>
      </c>
      <c r="D163" s="10">
        <v>96.9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96.9</v>
      </c>
      <c r="M163" s="10">
        <f t="shared" si="14"/>
        <v>0</v>
      </c>
      <c r="N163" s="10">
        <f t="shared" si="15"/>
        <v>96.9</v>
      </c>
      <c r="O163" s="10">
        <f t="shared" si="16"/>
        <v>0</v>
      </c>
      <c r="P163" s="10">
        <f t="shared" si="17"/>
        <v>0</v>
      </c>
    </row>
    <row r="164" spans="1:16">
      <c r="A164" s="5" t="s">
        <v>372</v>
      </c>
      <c r="B164" s="6" t="s">
        <v>361</v>
      </c>
      <c r="C164" s="7">
        <v>0</v>
      </c>
      <c r="D164" s="7">
        <v>54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54</v>
      </c>
      <c r="M164" s="7">
        <f t="shared" si="14"/>
        <v>0</v>
      </c>
      <c r="N164" s="7">
        <f t="shared" si="15"/>
        <v>54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347</v>
      </c>
      <c r="B165" s="9" t="s">
        <v>348</v>
      </c>
      <c r="C165" s="10">
        <v>0</v>
      </c>
      <c r="D165" s="10">
        <v>54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54</v>
      </c>
      <c r="M165" s="10">
        <f t="shared" si="14"/>
        <v>0</v>
      </c>
      <c r="N165" s="10">
        <f t="shared" si="15"/>
        <v>54</v>
      </c>
      <c r="O165" s="10">
        <f t="shared" si="16"/>
        <v>0</v>
      </c>
      <c r="P165" s="10">
        <f t="shared" si="17"/>
        <v>0</v>
      </c>
    </row>
    <row r="166" spans="1:16" ht="38.25">
      <c r="A166" s="5" t="s">
        <v>373</v>
      </c>
      <c r="B166" s="6" t="s">
        <v>374</v>
      </c>
      <c r="C166" s="7">
        <v>61.338750000000005</v>
      </c>
      <c r="D166" s="7">
        <v>492.63875000000002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492.63875000000002</v>
      </c>
      <c r="M166" s="7">
        <f t="shared" si="14"/>
        <v>0</v>
      </c>
      <c r="N166" s="7">
        <f t="shared" si="15"/>
        <v>492.63875000000002</v>
      </c>
      <c r="O166" s="7">
        <f t="shared" si="16"/>
        <v>0</v>
      </c>
      <c r="P166" s="7">
        <f t="shared" si="17"/>
        <v>0</v>
      </c>
    </row>
    <row r="167" spans="1:16">
      <c r="A167" s="8" t="s">
        <v>352</v>
      </c>
      <c r="B167" s="9" t="s">
        <v>353</v>
      </c>
      <c r="C167" s="10">
        <v>42.632750000000001</v>
      </c>
      <c r="D167" s="10">
        <v>473.93275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473.93275</v>
      </c>
      <c r="M167" s="10">
        <f t="shared" si="14"/>
        <v>0</v>
      </c>
      <c r="N167" s="10">
        <f t="shared" si="15"/>
        <v>473.93275</v>
      </c>
      <c r="O167" s="10">
        <f t="shared" si="16"/>
        <v>0</v>
      </c>
      <c r="P167" s="10">
        <f t="shared" si="17"/>
        <v>0</v>
      </c>
    </row>
    <row r="168" spans="1:16" ht="25.5">
      <c r="A168" s="8" t="s">
        <v>347</v>
      </c>
      <c r="B168" s="9" t="s">
        <v>348</v>
      </c>
      <c r="C168" s="10">
        <v>18.706</v>
      </c>
      <c r="D168" s="10">
        <v>18.706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18.706</v>
      </c>
      <c r="M168" s="10">
        <f t="shared" si="14"/>
        <v>0</v>
      </c>
      <c r="N168" s="10">
        <f t="shared" si="15"/>
        <v>18.706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375</v>
      </c>
      <c r="B169" s="6" t="s">
        <v>299</v>
      </c>
      <c r="C169" s="7">
        <v>2970.0227999999997</v>
      </c>
      <c r="D169" s="7">
        <v>2970.0227999999997</v>
      </c>
      <c r="E169" s="7">
        <v>0</v>
      </c>
      <c r="F169" s="7">
        <v>1000</v>
      </c>
      <c r="G169" s="7">
        <v>0</v>
      </c>
      <c r="H169" s="7">
        <v>1000</v>
      </c>
      <c r="I169" s="7">
        <v>0</v>
      </c>
      <c r="J169" s="7">
        <v>0</v>
      </c>
      <c r="K169" s="7">
        <f t="shared" si="12"/>
        <v>-1000</v>
      </c>
      <c r="L169" s="7">
        <f t="shared" si="13"/>
        <v>1970.0227999999997</v>
      </c>
      <c r="M169" s="7">
        <f t="shared" si="14"/>
        <v>0</v>
      </c>
      <c r="N169" s="7">
        <f t="shared" si="15"/>
        <v>1970.0227999999997</v>
      </c>
      <c r="O169" s="7">
        <f t="shared" si="16"/>
        <v>-1000</v>
      </c>
      <c r="P169" s="7">
        <f t="shared" si="17"/>
        <v>0</v>
      </c>
    </row>
    <row r="170" spans="1:16">
      <c r="A170" s="8" t="s">
        <v>358</v>
      </c>
      <c r="B170" s="9" t="s">
        <v>359</v>
      </c>
      <c r="C170" s="10">
        <v>2970.0227999999997</v>
      </c>
      <c r="D170" s="10">
        <v>2970.0227999999997</v>
      </c>
      <c r="E170" s="10">
        <v>0</v>
      </c>
      <c r="F170" s="10">
        <v>1000</v>
      </c>
      <c r="G170" s="10">
        <v>0</v>
      </c>
      <c r="H170" s="10">
        <v>1000</v>
      </c>
      <c r="I170" s="10">
        <v>0</v>
      </c>
      <c r="J170" s="10">
        <v>0</v>
      </c>
      <c r="K170" s="10">
        <f t="shared" si="12"/>
        <v>-1000</v>
      </c>
      <c r="L170" s="10">
        <f t="shared" si="13"/>
        <v>1970.0227999999997</v>
      </c>
      <c r="M170" s="10">
        <f t="shared" si="14"/>
        <v>0</v>
      </c>
      <c r="N170" s="10">
        <f t="shared" si="15"/>
        <v>1970.0227999999997</v>
      </c>
      <c r="O170" s="10">
        <f t="shared" si="16"/>
        <v>-1000</v>
      </c>
      <c r="P170" s="10">
        <f t="shared" si="17"/>
        <v>0</v>
      </c>
    </row>
    <row r="171" spans="1:16">
      <c r="A171" s="5" t="s">
        <v>376</v>
      </c>
      <c r="B171" s="6" t="s">
        <v>357</v>
      </c>
      <c r="C171" s="7">
        <v>6019.3346200000005</v>
      </c>
      <c r="D171" s="7">
        <v>15167.334620000001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15167.334620000001</v>
      </c>
      <c r="M171" s="7">
        <f t="shared" si="14"/>
        <v>0</v>
      </c>
      <c r="N171" s="7">
        <f t="shared" si="15"/>
        <v>15167.334620000001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347</v>
      </c>
      <c r="B172" s="9" t="s">
        <v>348</v>
      </c>
      <c r="C172" s="10">
        <v>6019.3346200000005</v>
      </c>
      <c r="D172" s="10">
        <v>15167.334620000001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15167.334620000001</v>
      </c>
      <c r="M172" s="10">
        <f t="shared" si="14"/>
        <v>0</v>
      </c>
      <c r="N172" s="10">
        <f t="shared" si="15"/>
        <v>15167.334620000001</v>
      </c>
      <c r="O172" s="10">
        <f t="shared" si="16"/>
        <v>0</v>
      </c>
      <c r="P172" s="10">
        <f t="shared" si="17"/>
        <v>0</v>
      </c>
    </row>
    <row r="173" spans="1:16">
      <c r="A173" s="5" t="s">
        <v>271</v>
      </c>
      <c r="B173" s="6" t="s">
        <v>272</v>
      </c>
      <c r="C173" s="7">
        <v>296.1798</v>
      </c>
      <c r="D173" s="7">
        <v>315.37979999999999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315.37979999999999</v>
      </c>
      <c r="M173" s="7">
        <f t="shared" si="14"/>
        <v>0</v>
      </c>
      <c r="N173" s="7">
        <f t="shared" si="15"/>
        <v>315.37979999999999</v>
      </c>
      <c r="O173" s="7">
        <f t="shared" si="16"/>
        <v>0</v>
      </c>
      <c r="P173" s="7">
        <f t="shared" si="17"/>
        <v>0</v>
      </c>
    </row>
    <row r="174" spans="1:16">
      <c r="A174" s="8" t="s">
        <v>352</v>
      </c>
      <c r="B174" s="9" t="s">
        <v>353</v>
      </c>
      <c r="C174" s="10">
        <v>296.1798</v>
      </c>
      <c r="D174" s="10">
        <v>296.1798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296.1798</v>
      </c>
      <c r="M174" s="10">
        <f t="shared" si="14"/>
        <v>0</v>
      </c>
      <c r="N174" s="10">
        <f t="shared" si="15"/>
        <v>296.1798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347</v>
      </c>
      <c r="B175" s="9" t="s">
        <v>348</v>
      </c>
      <c r="C175" s="10">
        <v>0</v>
      </c>
      <c r="D175" s="10">
        <v>19.2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19.2</v>
      </c>
      <c r="M175" s="10">
        <f t="shared" si="14"/>
        <v>0</v>
      </c>
      <c r="N175" s="10">
        <f t="shared" si="15"/>
        <v>19.2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276</v>
      </c>
      <c r="B176" s="6" t="s">
        <v>277</v>
      </c>
      <c r="C176" s="7">
        <v>38249.196750000003</v>
      </c>
      <c r="D176" s="7">
        <v>124885.54154999999</v>
      </c>
      <c r="E176" s="7">
        <v>7785.0000000000009</v>
      </c>
      <c r="F176" s="7">
        <v>3633.4048300000004</v>
      </c>
      <c r="G176" s="7">
        <v>0</v>
      </c>
      <c r="H176" s="7">
        <v>9706.3129000000008</v>
      </c>
      <c r="I176" s="7">
        <v>0</v>
      </c>
      <c r="J176" s="7">
        <v>0</v>
      </c>
      <c r="K176" s="7">
        <f t="shared" si="12"/>
        <v>4151.5951700000005</v>
      </c>
      <c r="L176" s="7">
        <f t="shared" si="13"/>
        <v>121252.13671999999</v>
      </c>
      <c r="M176" s="7">
        <f t="shared" si="14"/>
        <v>46.671866795118817</v>
      </c>
      <c r="N176" s="7">
        <f t="shared" si="15"/>
        <v>115179.22864999999</v>
      </c>
      <c r="O176" s="7">
        <f t="shared" si="16"/>
        <v>-1921.3128999999999</v>
      </c>
      <c r="P176" s="7">
        <f t="shared" si="17"/>
        <v>124.67967758509954</v>
      </c>
    </row>
    <row r="177" spans="1:16" ht="51">
      <c r="A177" s="5" t="s">
        <v>377</v>
      </c>
      <c r="B177" s="6" t="s">
        <v>22</v>
      </c>
      <c r="C177" s="7">
        <v>216</v>
      </c>
      <c r="D177" s="7">
        <v>616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616</v>
      </c>
      <c r="M177" s="7">
        <f t="shared" si="14"/>
        <v>0</v>
      </c>
      <c r="N177" s="7">
        <f t="shared" si="15"/>
        <v>616</v>
      </c>
      <c r="O177" s="7">
        <f t="shared" si="16"/>
        <v>0</v>
      </c>
      <c r="P177" s="7">
        <f t="shared" si="17"/>
        <v>0</v>
      </c>
    </row>
    <row r="178" spans="1:16">
      <c r="A178" s="8" t="s">
        <v>358</v>
      </c>
      <c r="B178" s="9" t="s">
        <v>359</v>
      </c>
      <c r="C178" s="10">
        <v>216</v>
      </c>
      <c r="D178" s="10">
        <v>616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616</v>
      </c>
      <c r="M178" s="10">
        <f t="shared" si="14"/>
        <v>0</v>
      </c>
      <c r="N178" s="10">
        <f t="shared" si="15"/>
        <v>616</v>
      </c>
      <c r="O178" s="10">
        <f t="shared" si="16"/>
        <v>0</v>
      </c>
      <c r="P178" s="10">
        <f t="shared" si="17"/>
        <v>0</v>
      </c>
    </row>
    <row r="179" spans="1:16">
      <c r="A179" s="5" t="s">
        <v>378</v>
      </c>
      <c r="B179" s="6" t="s">
        <v>50</v>
      </c>
      <c r="C179" s="7">
        <v>878.07780000000002</v>
      </c>
      <c r="D179" s="7">
        <v>878.07780000000002</v>
      </c>
      <c r="E179" s="7">
        <v>0</v>
      </c>
      <c r="F179" s="7">
        <v>194.012</v>
      </c>
      <c r="G179" s="7">
        <v>0</v>
      </c>
      <c r="H179" s="7">
        <v>194.012</v>
      </c>
      <c r="I179" s="7">
        <v>0</v>
      </c>
      <c r="J179" s="7">
        <v>0</v>
      </c>
      <c r="K179" s="7">
        <f t="shared" si="12"/>
        <v>-194.012</v>
      </c>
      <c r="L179" s="7">
        <f t="shared" si="13"/>
        <v>684.06580000000008</v>
      </c>
      <c r="M179" s="7">
        <f t="shared" si="14"/>
        <v>0</v>
      </c>
      <c r="N179" s="7">
        <f t="shared" si="15"/>
        <v>684.06580000000008</v>
      </c>
      <c r="O179" s="7">
        <f t="shared" si="16"/>
        <v>-194.012</v>
      </c>
      <c r="P179" s="7">
        <f t="shared" si="17"/>
        <v>0</v>
      </c>
    </row>
    <row r="180" spans="1:16">
      <c r="A180" s="8" t="s">
        <v>358</v>
      </c>
      <c r="B180" s="9" t="s">
        <v>359</v>
      </c>
      <c r="C180" s="10">
        <v>878.07780000000002</v>
      </c>
      <c r="D180" s="10">
        <v>878.07780000000002</v>
      </c>
      <c r="E180" s="10">
        <v>0</v>
      </c>
      <c r="F180" s="10">
        <v>194.012</v>
      </c>
      <c r="G180" s="10">
        <v>0</v>
      </c>
      <c r="H180" s="10">
        <v>194.012</v>
      </c>
      <c r="I180" s="10">
        <v>0</v>
      </c>
      <c r="J180" s="10">
        <v>0</v>
      </c>
      <c r="K180" s="10">
        <f t="shared" si="12"/>
        <v>-194.012</v>
      </c>
      <c r="L180" s="10">
        <f t="shared" si="13"/>
        <v>684.06580000000008</v>
      </c>
      <c r="M180" s="10">
        <f t="shared" si="14"/>
        <v>0</v>
      </c>
      <c r="N180" s="10">
        <f t="shared" si="15"/>
        <v>684.06580000000008</v>
      </c>
      <c r="O180" s="10">
        <f t="shared" si="16"/>
        <v>-194.012</v>
      </c>
      <c r="P180" s="10">
        <f t="shared" si="17"/>
        <v>0</v>
      </c>
    </row>
    <row r="181" spans="1:16">
      <c r="A181" s="5" t="s">
        <v>279</v>
      </c>
      <c r="B181" s="6" t="s">
        <v>77</v>
      </c>
      <c r="C181" s="7">
        <v>0</v>
      </c>
      <c r="D181" s="7">
        <v>170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170</v>
      </c>
      <c r="M181" s="7">
        <f t="shared" si="14"/>
        <v>0</v>
      </c>
      <c r="N181" s="7">
        <f t="shared" si="15"/>
        <v>170</v>
      </c>
      <c r="O181" s="7">
        <f t="shared" si="16"/>
        <v>0</v>
      </c>
      <c r="P181" s="7">
        <f t="shared" si="17"/>
        <v>0</v>
      </c>
    </row>
    <row r="182" spans="1:16">
      <c r="A182" s="8" t="s">
        <v>358</v>
      </c>
      <c r="B182" s="9" t="s">
        <v>359</v>
      </c>
      <c r="C182" s="10">
        <v>0</v>
      </c>
      <c r="D182" s="10">
        <v>170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170</v>
      </c>
      <c r="M182" s="10">
        <f t="shared" si="14"/>
        <v>0</v>
      </c>
      <c r="N182" s="10">
        <f t="shared" si="15"/>
        <v>170</v>
      </c>
      <c r="O182" s="10">
        <f t="shared" si="16"/>
        <v>0</v>
      </c>
      <c r="P182" s="10">
        <f t="shared" si="17"/>
        <v>0</v>
      </c>
    </row>
    <row r="183" spans="1:16" ht="51">
      <c r="A183" s="5" t="s">
        <v>280</v>
      </c>
      <c r="B183" s="6" t="s">
        <v>85</v>
      </c>
      <c r="C183" s="7">
        <v>1.026</v>
      </c>
      <c r="D183" s="7">
        <v>9267.7260000000006</v>
      </c>
      <c r="E183" s="7">
        <v>2926.7350000000001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2926.7350000000001</v>
      </c>
      <c r="L183" s="7">
        <f t="shared" si="13"/>
        <v>9267.7260000000006</v>
      </c>
      <c r="M183" s="7">
        <f t="shared" si="14"/>
        <v>0</v>
      </c>
      <c r="N183" s="7">
        <f t="shared" si="15"/>
        <v>9267.7260000000006</v>
      </c>
      <c r="O183" s="7">
        <f t="shared" si="16"/>
        <v>2926.7350000000001</v>
      </c>
      <c r="P183" s="7">
        <f t="shared" si="17"/>
        <v>0</v>
      </c>
    </row>
    <row r="184" spans="1:16">
      <c r="A184" s="8" t="s">
        <v>358</v>
      </c>
      <c r="B184" s="9" t="s">
        <v>359</v>
      </c>
      <c r="C184" s="10">
        <v>1.026</v>
      </c>
      <c r="D184" s="10">
        <v>9267.7260000000006</v>
      </c>
      <c r="E184" s="10">
        <v>2926.7350000000001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2926.7350000000001</v>
      </c>
      <c r="L184" s="10">
        <f t="shared" si="13"/>
        <v>9267.7260000000006</v>
      </c>
      <c r="M184" s="10">
        <f t="shared" si="14"/>
        <v>0</v>
      </c>
      <c r="N184" s="10">
        <f t="shared" si="15"/>
        <v>9267.7260000000006</v>
      </c>
      <c r="O184" s="10">
        <f t="shared" si="16"/>
        <v>2926.7350000000001</v>
      </c>
      <c r="P184" s="10">
        <f t="shared" si="17"/>
        <v>0</v>
      </c>
    </row>
    <row r="185" spans="1:16" ht="38.25">
      <c r="A185" s="5" t="s">
        <v>379</v>
      </c>
      <c r="B185" s="6" t="s">
        <v>204</v>
      </c>
      <c r="C185" s="7">
        <v>5.1291000000000002</v>
      </c>
      <c r="D185" s="7">
        <v>5.1291000000000002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5.1291000000000002</v>
      </c>
      <c r="M185" s="7">
        <f t="shared" si="14"/>
        <v>0</v>
      </c>
      <c r="N185" s="7">
        <f t="shared" si="15"/>
        <v>5.1291000000000002</v>
      </c>
      <c r="O185" s="7">
        <f t="shared" si="16"/>
        <v>0</v>
      </c>
      <c r="P185" s="7">
        <f t="shared" si="17"/>
        <v>0</v>
      </c>
    </row>
    <row r="186" spans="1:16">
      <c r="A186" s="8" t="s">
        <v>358</v>
      </c>
      <c r="B186" s="9" t="s">
        <v>359</v>
      </c>
      <c r="C186" s="10">
        <v>5.1291000000000002</v>
      </c>
      <c r="D186" s="10">
        <v>5.1291000000000002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5.1291000000000002</v>
      </c>
      <c r="M186" s="10">
        <f t="shared" si="14"/>
        <v>0</v>
      </c>
      <c r="N186" s="10">
        <f t="shared" si="15"/>
        <v>5.1291000000000002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380</v>
      </c>
      <c r="B187" s="6" t="s">
        <v>110</v>
      </c>
      <c r="C187" s="7">
        <v>1100.3888400000001</v>
      </c>
      <c r="D187" s="7">
        <v>1220.3888400000001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1220.3888400000001</v>
      </c>
      <c r="M187" s="7">
        <f t="shared" si="14"/>
        <v>0</v>
      </c>
      <c r="N187" s="7">
        <f t="shared" si="15"/>
        <v>1220.3888400000001</v>
      </c>
      <c r="O187" s="7">
        <f t="shared" si="16"/>
        <v>0</v>
      </c>
      <c r="P187" s="7">
        <f t="shared" si="17"/>
        <v>0</v>
      </c>
    </row>
    <row r="188" spans="1:16">
      <c r="A188" s="8" t="s">
        <v>358</v>
      </c>
      <c r="B188" s="9" t="s">
        <v>359</v>
      </c>
      <c r="C188" s="10">
        <v>1100.3888400000001</v>
      </c>
      <c r="D188" s="10">
        <v>1220.3888400000001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1220.3888400000001</v>
      </c>
      <c r="M188" s="10">
        <f t="shared" si="14"/>
        <v>0</v>
      </c>
      <c r="N188" s="10">
        <f t="shared" si="15"/>
        <v>1220.3888400000001</v>
      </c>
      <c r="O188" s="10">
        <f t="shared" si="16"/>
        <v>0</v>
      </c>
      <c r="P188" s="10">
        <f t="shared" si="17"/>
        <v>0</v>
      </c>
    </row>
    <row r="189" spans="1:16">
      <c r="A189" s="5" t="s">
        <v>381</v>
      </c>
      <c r="B189" s="6" t="s">
        <v>216</v>
      </c>
      <c r="C189" s="7">
        <v>5072.9199100000005</v>
      </c>
      <c r="D189" s="7">
        <v>12539.110910000001</v>
      </c>
      <c r="E189" s="7">
        <v>0</v>
      </c>
      <c r="F189" s="7">
        <v>996.25128000000007</v>
      </c>
      <c r="G189" s="7">
        <v>0</v>
      </c>
      <c r="H189" s="7">
        <v>996.25128000000007</v>
      </c>
      <c r="I189" s="7">
        <v>0</v>
      </c>
      <c r="J189" s="7">
        <v>0</v>
      </c>
      <c r="K189" s="7">
        <f t="shared" si="12"/>
        <v>-996.25128000000007</v>
      </c>
      <c r="L189" s="7">
        <f t="shared" si="13"/>
        <v>11542.859630000001</v>
      </c>
      <c r="M189" s="7">
        <f t="shared" si="14"/>
        <v>0</v>
      </c>
      <c r="N189" s="7">
        <f t="shared" si="15"/>
        <v>11542.859630000001</v>
      </c>
      <c r="O189" s="7">
        <f t="shared" si="16"/>
        <v>-996.25128000000007</v>
      </c>
      <c r="P189" s="7">
        <f t="shared" si="17"/>
        <v>0</v>
      </c>
    </row>
    <row r="190" spans="1:16">
      <c r="A190" s="8" t="s">
        <v>358</v>
      </c>
      <c r="B190" s="9" t="s">
        <v>359</v>
      </c>
      <c r="C190" s="10">
        <v>5072.9199100000005</v>
      </c>
      <c r="D190" s="10">
        <v>12539.110910000001</v>
      </c>
      <c r="E190" s="10">
        <v>0</v>
      </c>
      <c r="F190" s="10">
        <v>996.25128000000007</v>
      </c>
      <c r="G190" s="10">
        <v>0</v>
      </c>
      <c r="H190" s="10">
        <v>996.25128000000007</v>
      </c>
      <c r="I190" s="10">
        <v>0</v>
      </c>
      <c r="J190" s="10">
        <v>0</v>
      </c>
      <c r="K190" s="10">
        <f t="shared" si="12"/>
        <v>-996.25128000000007</v>
      </c>
      <c r="L190" s="10">
        <f t="shared" si="13"/>
        <v>11542.859630000001</v>
      </c>
      <c r="M190" s="10">
        <f t="shared" si="14"/>
        <v>0</v>
      </c>
      <c r="N190" s="10">
        <f t="shared" si="15"/>
        <v>11542.859630000001</v>
      </c>
      <c r="O190" s="10">
        <f t="shared" si="16"/>
        <v>-996.25128000000007</v>
      </c>
      <c r="P190" s="10">
        <f t="shared" si="17"/>
        <v>0</v>
      </c>
    </row>
    <row r="191" spans="1:16" ht="25.5">
      <c r="A191" s="5" t="s">
        <v>382</v>
      </c>
      <c r="B191" s="6" t="s">
        <v>126</v>
      </c>
      <c r="C191" s="7">
        <v>25</v>
      </c>
      <c r="D191" s="7">
        <v>25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25</v>
      </c>
      <c r="M191" s="7">
        <f t="shared" si="14"/>
        <v>0</v>
      </c>
      <c r="N191" s="7">
        <f t="shared" si="15"/>
        <v>25</v>
      </c>
      <c r="O191" s="7">
        <f t="shared" si="16"/>
        <v>0</v>
      </c>
      <c r="P191" s="7">
        <f t="shared" si="17"/>
        <v>0</v>
      </c>
    </row>
    <row r="192" spans="1:16">
      <c r="A192" s="8" t="s">
        <v>358</v>
      </c>
      <c r="B192" s="9" t="s">
        <v>359</v>
      </c>
      <c r="C192" s="10">
        <v>25</v>
      </c>
      <c r="D192" s="10">
        <v>25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25</v>
      </c>
      <c r="M192" s="10">
        <f t="shared" si="14"/>
        <v>0</v>
      </c>
      <c r="N192" s="10">
        <f t="shared" si="15"/>
        <v>25</v>
      </c>
      <c r="O192" s="10">
        <f t="shared" si="16"/>
        <v>0</v>
      </c>
      <c r="P192" s="10">
        <f t="shared" si="17"/>
        <v>0</v>
      </c>
    </row>
    <row r="193" spans="1:16">
      <c r="A193" s="5" t="s">
        <v>383</v>
      </c>
      <c r="B193" s="6" t="s">
        <v>384</v>
      </c>
      <c r="C193" s="7">
        <v>10000</v>
      </c>
      <c r="D193" s="7">
        <v>21645</v>
      </c>
      <c r="E193" s="7">
        <v>4583.9650000000001</v>
      </c>
      <c r="F193" s="7">
        <v>0</v>
      </c>
      <c r="G193" s="7">
        <v>0</v>
      </c>
      <c r="H193" s="7">
        <v>5666.966480000001</v>
      </c>
      <c r="I193" s="7">
        <v>0</v>
      </c>
      <c r="J193" s="7">
        <v>0</v>
      </c>
      <c r="K193" s="7">
        <f t="shared" si="12"/>
        <v>4583.9650000000001</v>
      </c>
      <c r="L193" s="7">
        <f t="shared" si="13"/>
        <v>21645</v>
      </c>
      <c r="M193" s="7">
        <f t="shared" si="14"/>
        <v>0</v>
      </c>
      <c r="N193" s="7">
        <f t="shared" si="15"/>
        <v>15978.033519999999</v>
      </c>
      <c r="O193" s="7">
        <f t="shared" si="16"/>
        <v>-1083.0014800000008</v>
      </c>
      <c r="P193" s="7">
        <f t="shared" si="17"/>
        <v>123.62586712594886</v>
      </c>
    </row>
    <row r="194" spans="1:16">
      <c r="A194" s="8" t="s">
        <v>350</v>
      </c>
      <c r="B194" s="9" t="s">
        <v>351</v>
      </c>
      <c r="C194" s="10">
        <v>5000</v>
      </c>
      <c r="D194" s="10">
        <v>9845</v>
      </c>
      <c r="E194" s="10">
        <v>3495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3495</v>
      </c>
      <c r="L194" s="10">
        <f t="shared" si="13"/>
        <v>9845</v>
      </c>
      <c r="M194" s="10">
        <f t="shared" si="14"/>
        <v>0</v>
      </c>
      <c r="N194" s="10">
        <f t="shared" si="15"/>
        <v>9845</v>
      </c>
      <c r="O194" s="10">
        <f t="shared" si="16"/>
        <v>3495</v>
      </c>
      <c r="P194" s="10">
        <f t="shared" si="17"/>
        <v>0</v>
      </c>
    </row>
    <row r="195" spans="1:16">
      <c r="A195" s="8" t="s">
        <v>352</v>
      </c>
      <c r="B195" s="9" t="s">
        <v>353</v>
      </c>
      <c r="C195" s="10">
        <v>5000</v>
      </c>
      <c r="D195" s="10">
        <v>11800</v>
      </c>
      <c r="E195" s="10">
        <v>1088.9649999999999</v>
      </c>
      <c r="F195" s="10">
        <v>0</v>
      </c>
      <c r="G195" s="10">
        <v>0</v>
      </c>
      <c r="H195" s="10">
        <v>5666.966480000001</v>
      </c>
      <c r="I195" s="10">
        <v>0</v>
      </c>
      <c r="J195" s="10">
        <v>0</v>
      </c>
      <c r="K195" s="10">
        <f t="shared" si="12"/>
        <v>1088.9649999999999</v>
      </c>
      <c r="L195" s="10">
        <f t="shared" si="13"/>
        <v>11800</v>
      </c>
      <c r="M195" s="10">
        <f t="shared" si="14"/>
        <v>0</v>
      </c>
      <c r="N195" s="10">
        <f t="shared" si="15"/>
        <v>6133.033519999999</v>
      </c>
      <c r="O195" s="10">
        <f t="shared" si="16"/>
        <v>-4578.0014800000008</v>
      </c>
      <c r="P195" s="10">
        <f t="shared" si="17"/>
        <v>520.39932229226849</v>
      </c>
    </row>
    <row r="196" spans="1:16">
      <c r="A196" s="5" t="s">
        <v>385</v>
      </c>
      <c r="B196" s="6" t="s">
        <v>386</v>
      </c>
      <c r="C196" s="7">
        <v>654.69302000000005</v>
      </c>
      <c r="D196" s="7">
        <v>1513.9943400000002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1513.9943400000002</v>
      </c>
      <c r="M196" s="7">
        <f t="shared" si="14"/>
        <v>0</v>
      </c>
      <c r="N196" s="7">
        <f t="shared" si="15"/>
        <v>1513.9943400000002</v>
      </c>
      <c r="O196" s="7">
        <f t="shared" si="16"/>
        <v>0</v>
      </c>
      <c r="P196" s="7">
        <f t="shared" si="17"/>
        <v>0</v>
      </c>
    </row>
    <row r="197" spans="1:16">
      <c r="A197" s="8" t="s">
        <v>352</v>
      </c>
      <c r="B197" s="9" t="s">
        <v>353</v>
      </c>
      <c r="C197" s="10">
        <v>654.69302000000005</v>
      </c>
      <c r="D197" s="10">
        <v>1513.9943400000002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1513.9943400000002</v>
      </c>
      <c r="M197" s="10">
        <f t="shared" si="14"/>
        <v>0</v>
      </c>
      <c r="N197" s="10">
        <f t="shared" si="15"/>
        <v>1513.9943400000002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387</v>
      </c>
      <c r="B198" s="6" t="s">
        <v>388</v>
      </c>
      <c r="C198" s="7">
        <v>33.58</v>
      </c>
      <c r="D198" s="7">
        <v>1118.557</v>
      </c>
      <c r="E198" s="7">
        <v>85</v>
      </c>
      <c r="F198" s="7">
        <v>33.252629999999996</v>
      </c>
      <c r="G198" s="7">
        <v>0</v>
      </c>
      <c r="H198" s="7">
        <v>33.252629999999996</v>
      </c>
      <c r="I198" s="7">
        <v>0</v>
      </c>
      <c r="J198" s="7">
        <v>0</v>
      </c>
      <c r="K198" s="7">
        <f t="shared" ref="K198:K242" si="18">E198-F198</f>
        <v>51.747370000000004</v>
      </c>
      <c r="L198" s="7">
        <f t="shared" ref="L198:L242" si="19">D198-F198</f>
        <v>1085.3043700000001</v>
      </c>
      <c r="M198" s="7">
        <f t="shared" ref="M198:M242" si="20">IF(E198=0,0,(F198/E198)*100)</f>
        <v>39.120741176470588</v>
      </c>
      <c r="N198" s="7">
        <f t="shared" ref="N198:N242" si="21">D198-H198</f>
        <v>1085.3043700000001</v>
      </c>
      <c r="O198" s="7">
        <f t="shared" ref="O198:O242" si="22">E198-H198</f>
        <v>51.747370000000004</v>
      </c>
      <c r="P198" s="7">
        <f t="shared" ref="P198:P242" si="23">IF(E198=0,0,(H198/E198)*100)</f>
        <v>39.120741176470588</v>
      </c>
    </row>
    <row r="199" spans="1:16">
      <c r="A199" s="8" t="s">
        <v>352</v>
      </c>
      <c r="B199" s="9" t="s">
        <v>353</v>
      </c>
      <c r="C199" s="10">
        <v>33.58</v>
      </c>
      <c r="D199" s="10">
        <v>1118.557</v>
      </c>
      <c r="E199" s="10">
        <v>85</v>
      </c>
      <c r="F199" s="10">
        <v>33.252629999999996</v>
      </c>
      <c r="G199" s="10">
        <v>0</v>
      </c>
      <c r="H199" s="10">
        <v>33.252629999999996</v>
      </c>
      <c r="I199" s="10">
        <v>0</v>
      </c>
      <c r="J199" s="10">
        <v>0</v>
      </c>
      <c r="K199" s="10">
        <f t="shared" si="18"/>
        <v>51.747370000000004</v>
      </c>
      <c r="L199" s="10">
        <f t="shared" si="19"/>
        <v>1085.3043700000001</v>
      </c>
      <c r="M199" s="10">
        <f t="shared" si="20"/>
        <v>39.120741176470588</v>
      </c>
      <c r="N199" s="10">
        <f t="shared" si="21"/>
        <v>1085.3043700000001</v>
      </c>
      <c r="O199" s="10">
        <f t="shared" si="22"/>
        <v>51.747370000000004</v>
      </c>
      <c r="P199" s="10">
        <f t="shared" si="23"/>
        <v>39.120741176470588</v>
      </c>
    </row>
    <row r="200" spans="1:16">
      <c r="A200" s="5" t="s">
        <v>389</v>
      </c>
      <c r="B200" s="6" t="s">
        <v>361</v>
      </c>
      <c r="C200" s="7">
        <v>15202.56177</v>
      </c>
      <c r="D200" s="7">
        <v>27164.517090000001</v>
      </c>
      <c r="E200" s="7">
        <v>0</v>
      </c>
      <c r="F200" s="7">
        <v>39.864739999999998</v>
      </c>
      <c r="G200" s="7">
        <v>0</v>
      </c>
      <c r="H200" s="7">
        <v>39.864739999999998</v>
      </c>
      <c r="I200" s="7">
        <v>0</v>
      </c>
      <c r="J200" s="7">
        <v>0</v>
      </c>
      <c r="K200" s="7">
        <f t="shared" si="18"/>
        <v>-39.864739999999998</v>
      </c>
      <c r="L200" s="7">
        <f t="shared" si="19"/>
        <v>27124.65235</v>
      </c>
      <c r="M200" s="7">
        <f t="shared" si="20"/>
        <v>0</v>
      </c>
      <c r="N200" s="7">
        <f t="shared" si="21"/>
        <v>27124.65235</v>
      </c>
      <c r="O200" s="7">
        <f t="shared" si="22"/>
        <v>-39.864739999999998</v>
      </c>
      <c r="P200" s="7">
        <f t="shared" si="23"/>
        <v>0</v>
      </c>
    </row>
    <row r="201" spans="1:16">
      <c r="A201" s="8" t="s">
        <v>350</v>
      </c>
      <c r="B201" s="9" t="s">
        <v>351</v>
      </c>
      <c r="C201" s="10">
        <v>4900</v>
      </c>
      <c r="D201" s="10">
        <v>5301.0630000000001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5301.0630000000001</v>
      </c>
      <c r="M201" s="10">
        <f t="shared" si="20"/>
        <v>0</v>
      </c>
      <c r="N201" s="10">
        <f t="shared" si="21"/>
        <v>5301.0630000000001</v>
      </c>
      <c r="O201" s="10">
        <f t="shared" si="22"/>
        <v>0</v>
      </c>
      <c r="P201" s="10">
        <f t="shared" si="23"/>
        <v>0</v>
      </c>
    </row>
    <row r="202" spans="1:16">
      <c r="A202" s="8" t="s">
        <v>352</v>
      </c>
      <c r="B202" s="9" t="s">
        <v>353</v>
      </c>
      <c r="C202" s="10">
        <v>10302.56177</v>
      </c>
      <c r="D202" s="10">
        <v>21863.454089999999</v>
      </c>
      <c r="E202" s="10">
        <v>0</v>
      </c>
      <c r="F202" s="10">
        <v>39.864739999999998</v>
      </c>
      <c r="G202" s="10">
        <v>0</v>
      </c>
      <c r="H202" s="10">
        <v>39.864739999999998</v>
      </c>
      <c r="I202" s="10">
        <v>0</v>
      </c>
      <c r="J202" s="10">
        <v>0</v>
      </c>
      <c r="K202" s="10">
        <f t="shared" si="18"/>
        <v>-39.864739999999998</v>
      </c>
      <c r="L202" s="10">
        <f t="shared" si="19"/>
        <v>21823.589349999998</v>
      </c>
      <c r="M202" s="10">
        <f t="shared" si="20"/>
        <v>0</v>
      </c>
      <c r="N202" s="10">
        <f t="shared" si="21"/>
        <v>21823.589349999998</v>
      </c>
      <c r="O202" s="10">
        <f t="shared" si="22"/>
        <v>-39.864739999999998</v>
      </c>
      <c r="P202" s="10">
        <f t="shared" si="23"/>
        <v>0</v>
      </c>
    </row>
    <row r="203" spans="1:16" ht="38.25">
      <c r="A203" s="5" t="s">
        <v>390</v>
      </c>
      <c r="B203" s="6" t="s">
        <v>391</v>
      </c>
      <c r="C203" s="7">
        <v>5030.1644000000006</v>
      </c>
      <c r="D203" s="7">
        <v>12630.164400000001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12630.164400000001</v>
      </c>
      <c r="M203" s="7">
        <f t="shared" si="20"/>
        <v>0</v>
      </c>
      <c r="N203" s="7">
        <f t="shared" si="21"/>
        <v>12630.164400000001</v>
      </c>
      <c r="O203" s="7">
        <f t="shared" si="22"/>
        <v>0</v>
      </c>
      <c r="P203" s="7">
        <f t="shared" si="23"/>
        <v>0</v>
      </c>
    </row>
    <row r="204" spans="1:16">
      <c r="A204" s="8" t="s">
        <v>352</v>
      </c>
      <c r="B204" s="9" t="s">
        <v>353</v>
      </c>
      <c r="C204" s="10">
        <v>5030.1644000000006</v>
      </c>
      <c r="D204" s="10">
        <v>12630.164400000001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12630.164400000001</v>
      </c>
      <c r="M204" s="10">
        <f t="shared" si="20"/>
        <v>0</v>
      </c>
      <c r="N204" s="10">
        <f t="shared" si="21"/>
        <v>12630.164400000001</v>
      </c>
      <c r="O204" s="10">
        <f t="shared" si="22"/>
        <v>0</v>
      </c>
      <c r="P204" s="10">
        <f t="shared" si="23"/>
        <v>0</v>
      </c>
    </row>
    <row r="205" spans="1:16" ht="38.25">
      <c r="A205" s="5" t="s">
        <v>392</v>
      </c>
      <c r="B205" s="6" t="s">
        <v>374</v>
      </c>
      <c r="C205" s="7">
        <v>10.068</v>
      </c>
      <c r="D205" s="7">
        <v>15577.087160000001</v>
      </c>
      <c r="E205" s="7">
        <v>189.3</v>
      </c>
      <c r="F205" s="7">
        <v>219.39006000000001</v>
      </c>
      <c r="G205" s="7">
        <v>0</v>
      </c>
      <c r="H205" s="7">
        <v>625.33165000000008</v>
      </c>
      <c r="I205" s="7">
        <v>0</v>
      </c>
      <c r="J205" s="7">
        <v>0</v>
      </c>
      <c r="K205" s="7">
        <f t="shared" si="18"/>
        <v>-30.090059999999994</v>
      </c>
      <c r="L205" s="7">
        <f t="shared" si="19"/>
        <v>15357.697100000001</v>
      </c>
      <c r="M205" s="7">
        <f t="shared" si="20"/>
        <v>115.89543581616482</v>
      </c>
      <c r="N205" s="7">
        <f t="shared" si="21"/>
        <v>14951.755510000001</v>
      </c>
      <c r="O205" s="7">
        <f t="shared" si="22"/>
        <v>-436.03165000000007</v>
      </c>
      <c r="P205" s="7">
        <f t="shared" si="23"/>
        <v>330.33895932382461</v>
      </c>
    </row>
    <row r="206" spans="1:16">
      <c r="A206" s="8" t="s">
        <v>352</v>
      </c>
      <c r="B206" s="9" t="s">
        <v>353</v>
      </c>
      <c r="C206" s="10">
        <v>10.068</v>
      </c>
      <c r="D206" s="10">
        <v>15577.087160000001</v>
      </c>
      <c r="E206" s="10">
        <v>189.3</v>
      </c>
      <c r="F206" s="10">
        <v>219.39006000000001</v>
      </c>
      <c r="G206" s="10">
        <v>0</v>
      </c>
      <c r="H206" s="10">
        <v>625.33165000000008</v>
      </c>
      <c r="I206" s="10">
        <v>0</v>
      </c>
      <c r="J206" s="10">
        <v>0</v>
      </c>
      <c r="K206" s="10">
        <f t="shared" si="18"/>
        <v>-30.090059999999994</v>
      </c>
      <c r="L206" s="10">
        <f t="shared" si="19"/>
        <v>15357.697100000001</v>
      </c>
      <c r="M206" s="10">
        <f t="shared" si="20"/>
        <v>115.89543581616482</v>
      </c>
      <c r="N206" s="10">
        <f t="shared" si="21"/>
        <v>14951.755510000001</v>
      </c>
      <c r="O206" s="10">
        <f t="shared" si="22"/>
        <v>-436.03165000000007</v>
      </c>
      <c r="P206" s="10">
        <f t="shared" si="23"/>
        <v>330.33895932382461</v>
      </c>
    </row>
    <row r="207" spans="1:16" ht="25.5">
      <c r="A207" s="5" t="s">
        <v>393</v>
      </c>
      <c r="B207" s="6" t="s">
        <v>394</v>
      </c>
      <c r="C207" s="7">
        <v>0</v>
      </c>
      <c r="D207" s="7">
        <v>2159.3130000000001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2159.3130000000001</v>
      </c>
      <c r="M207" s="7">
        <f t="shared" si="20"/>
        <v>0</v>
      </c>
      <c r="N207" s="7">
        <f t="shared" si="21"/>
        <v>2159.3130000000001</v>
      </c>
      <c r="O207" s="7">
        <f t="shared" si="22"/>
        <v>0</v>
      </c>
      <c r="P207" s="7">
        <f t="shared" si="23"/>
        <v>0</v>
      </c>
    </row>
    <row r="208" spans="1:16">
      <c r="A208" s="8" t="s">
        <v>352</v>
      </c>
      <c r="B208" s="9" t="s">
        <v>353</v>
      </c>
      <c r="C208" s="10">
        <v>0</v>
      </c>
      <c r="D208" s="10">
        <v>2159.3130000000001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2159.3130000000001</v>
      </c>
      <c r="M208" s="10">
        <f t="shared" si="20"/>
        <v>0</v>
      </c>
      <c r="N208" s="10">
        <f t="shared" si="21"/>
        <v>2159.3130000000001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395</v>
      </c>
      <c r="B209" s="6" t="s">
        <v>299</v>
      </c>
      <c r="C209" s="7">
        <v>0</v>
      </c>
      <c r="D209" s="7">
        <v>10735.888000000001</v>
      </c>
      <c r="E209" s="7">
        <v>0</v>
      </c>
      <c r="F209" s="7">
        <v>87.564000000000007</v>
      </c>
      <c r="G209" s="7">
        <v>0</v>
      </c>
      <c r="H209" s="7">
        <v>87.564000000000007</v>
      </c>
      <c r="I209" s="7">
        <v>0</v>
      </c>
      <c r="J209" s="7">
        <v>0</v>
      </c>
      <c r="K209" s="7">
        <f t="shared" si="18"/>
        <v>-87.564000000000007</v>
      </c>
      <c r="L209" s="7">
        <f t="shared" si="19"/>
        <v>10648.324000000001</v>
      </c>
      <c r="M209" s="7">
        <f t="shared" si="20"/>
        <v>0</v>
      </c>
      <c r="N209" s="7">
        <f t="shared" si="21"/>
        <v>10648.324000000001</v>
      </c>
      <c r="O209" s="7">
        <f t="shared" si="22"/>
        <v>-87.564000000000007</v>
      </c>
      <c r="P209" s="7">
        <f t="shared" si="23"/>
        <v>0</v>
      </c>
    </row>
    <row r="210" spans="1:16">
      <c r="A210" s="8" t="s">
        <v>358</v>
      </c>
      <c r="B210" s="9" t="s">
        <v>359</v>
      </c>
      <c r="C210" s="10">
        <v>0</v>
      </c>
      <c r="D210" s="10">
        <v>10735.888000000001</v>
      </c>
      <c r="E210" s="10">
        <v>0</v>
      </c>
      <c r="F210" s="10">
        <v>87.564000000000007</v>
      </c>
      <c r="G210" s="10">
        <v>0</v>
      </c>
      <c r="H210" s="10">
        <v>87.564000000000007</v>
      </c>
      <c r="I210" s="10">
        <v>0</v>
      </c>
      <c r="J210" s="10">
        <v>0</v>
      </c>
      <c r="K210" s="10">
        <f t="shared" si="18"/>
        <v>-87.564000000000007</v>
      </c>
      <c r="L210" s="10">
        <f t="shared" si="19"/>
        <v>10648.324000000001</v>
      </c>
      <c r="M210" s="10">
        <f t="shared" si="20"/>
        <v>0</v>
      </c>
      <c r="N210" s="10">
        <f t="shared" si="21"/>
        <v>10648.324000000001</v>
      </c>
      <c r="O210" s="10">
        <f t="shared" si="22"/>
        <v>-87.564000000000007</v>
      </c>
      <c r="P210" s="10">
        <f t="shared" si="23"/>
        <v>0</v>
      </c>
    </row>
    <row r="211" spans="1:16">
      <c r="A211" s="5" t="s">
        <v>396</v>
      </c>
      <c r="B211" s="6" t="s">
        <v>66</v>
      </c>
      <c r="C211" s="7">
        <v>19.587910000000001</v>
      </c>
      <c r="D211" s="7">
        <v>7619.5879100000002</v>
      </c>
      <c r="E211" s="7">
        <v>0</v>
      </c>
      <c r="F211" s="7">
        <v>2063.0701200000003</v>
      </c>
      <c r="G211" s="7">
        <v>0</v>
      </c>
      <c r="H211" s="7">
        <v>2063.0701200000003</v>
      </c>
      <c r="I211" s="7">
        <v>0</v>
      </c>
      <c r="J211" s="7">
        <v>0</v>
      </c>
      <c r="K211" s="7">
        <f t="shared" si="18"/>
        <v>-2063.0701200000003</v>
      </c>
      <c r="L211" s="7">
        <f t="shared" si="19"/>
        <v>5556.5177899999999</v>
      </c>
      <c r="M211" s="7">
        <f t="shared" si="20"/>
        <v>0</v>
      </c>
      <c r="N211" s="7">
        <f t="shared" si="21"/>
        <v>5556.5177899999999</v>
      </c>
      <c r="O211" s="7">
        <f t="shared" si="22"/>
        <v>-2063.0701200000003</v>
      </c>
      <c r="P211" s="7">
        <f t="shared" si="23"/>
        <v>0</v>
      </c>
    </row>
    <row r="212" spans="1:16">
      <c r="A212" s="8" t="s">
        <v>358</v>
      </c>
      <c r="B212" s="9" t="s">
        <v>359</v>
      </c>
      <c r="C212" s="10">
        <v>19.587910000000001</v>
      </c>
      <c r="D212" s="10">
        <v>7619.5879100000002</v>
      </c>
      <c r="E212" s="10">
        <v>0</v>
      </c>
      <c r="F212" s="10">
        <v>2063.0701200000003</v>
      </c>
      <c r="G212" s="10">
        <v>0</v>
      </c>
      <c r="H212" s="10">
        <v>2063.0701200000003</v>
      </c>
      <c r="I212" s="10">
        <v>0</v>
      </c>
      <c r="J212" s="10">
        <v>0</v>
      </c>
      <c r="K212" s="10">
        <f t="shared" si="18"/>
        <v>-2063.0701200000003</v>
      </c>
      <c r="L212" s="10">
        <f t="shared" si="19"/>
        <v>5556.5177899999999</v>
      </c>
      <c r="M212" s="10">
        <f t="shared" si="20"/>
        <v>0</v>
      </c>
      <c r="N212" s="10">
        <f t="shared" si="21"/>
        <v>5556.5177899999999</v>
      </c>
      <c r="O212" s="10">
        <f t="shared" si="22"/>
        <v>-2063.0701200000003</v>
      </c>
      <c r="P212" s="10">
        <f t="shared" si="23"/>
        <v>0</v>
      </c>
    </row>
    <row r="213" spans="1:16" ht="25.5">
      <c r="A213" s="5" t="s">
        <v>282</v>
      </c>
      <c r="B213" s="6" t="s">
        <v>283</v>
      </c>
      <c r="C213" s="7">
        <v>99.195990000000009</v>
      </c>
      <c r="D213" s="7">
        <v>173.19598999999999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173.19598999999999</v>
      </c>
      <c r="M213" s="7">
        <f t="shared" si="20"/>
        <v>0</v>
      </c>
      <c r="N213" s="7">
        <f t="shared" si="21"/>
        <v>173.19598999999999</v>
      </c>
      <c r="O213" s="7">
        <f t="shared" si="22"/>
        <v>0</v>
      </c>
      <c r="P213" s="7">
        <f t="shared" si="23"/>
        <v>0</v>
      </c>
    </row>
    <row r="214" spans="1:16">
      <c r="A214" s="5" t="s">
        <v>397</v>
      </c>
      <c r="B214" s="6" t="s">
        <v>216</v>
      </c>
      <c r="C214" s="7">
        <v>0</v>
      </c>
      <c r="D214" s="7">
        <v>24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24</v>
      </c>
      <c r="M214" s="7">
        <f t="shared" si="20"/>
        <v>0</v>
      </c>
      <c r="N214" s="7">
        <f t="shared" si="21"/>
        <v>24</v>
      </c>
      <c r="O214" s="7">
        <f t="shared" si="22"/>
        <v>0</v>
      </c>
      <c r="P214" s="7">
        <f t="shared" si="23"/>
        <v>0</v>
      </c>
    </row>
    <row r="215" spans="1:16">
      <c r="A215" s="8" t="s">
        <v>358</v>
      </c>
      <c r="B215" s="9" t="s">
        <v>359</v>
      </c>
      <c r="C215" s="10">
        <v>0</v>
      </c>
      <c r="D215" s="10">
        <v>24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24</v>
      </c>
      <c r="M215" s="10">
        <f t="shared" si="20"/>
        <v>0</v>
      </c>
      <c r="N215" s="10">
        <f t="shared" si="21"/>
        <v>24</v>
      </c>
      <c r="O215" s="10">
        <f t="shared" si="22"/>
        <v>0</v>
      </c>
      <c r="P215" s="10">
        <f t="shared" si="23"/>
        <v>0</v>
      </c>
    </row>
    <row r="216" spans="1:16">
      <c r="A216" s="5" t="s">
        <v>398</v>
      </c>
      <c r="B216" s="6" t="s">
        <v>399</v>
      </c>
      <c r="C216" s="7">
        <v>99.195990000000009</v>
      </c>
      <c r="D216" s="7">
        <v>99.195990000000009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99.195990000000009</v>
      </c>
      <c r="M216" s="7">
        <f t="shared" si="20"/>
        <v>0</v>
      </c>
      <c r="N216" s="7">
        <f t="shared" si="21"/>
        <v>99.195990000000009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287</v>
      </c>
      <c r="B217" s="9" t="s">
        <v>288</v>
      </c>
      <c r="C217" s="10">
        <v>99.195990000000009</v>
      </c>
      <c r="D217" s="10">
        <v>99.195990000000009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99.195990000000009</v>
      </c>
      <c r="M217" s="10">
        <f t="shared" si="20"/>
        <v>0</v>
      </c>
      <c r="N217" s="10">
        <f t="shared" si="21"/>
        <v>99.195990000000009</v>
      </c>
      <c r="O217" s="10">
        <f t="shared" si="22"/>
        <v>0</v>
      </c>
      <c r="P217" s="10">
        <f t="shared" si="23"/>
        <v>0</v>
      </c>
    </row>
    <row r="218" spans="1:16" ht="38.25">
      <c r="A218" s="5" t="s">
        <v>400</v>
      </c>
      <c r="B218" s="6" t="s">
        <v>401</v>
      </c>
      <c r="C218" s="7">
        <v>0</v>
      </c>
      <c r="D218" s="7">
        <v>50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50</v>
      </c>
      <c r="M218" s="7">
        <f t="shared" si="20"/>
        <v>0</v>
      </c>
      <c r="N218" s="7">
        <f t="shared" si="21"/>
        <v>50</v>
      </c>
      <c r="O218" s="7">
        <f t="shared" si="22"/>
        <v>0</v>
      </c>
      <c r="P218" s="7">
        <f t="shared" si="23"/>
        <v>0</v>
      </c>
    </row>
    <row r="219" spans="1:16" ht="25.5">
      <c r="A219" s="8" t="s">
        <v>287</v>
      </c>
      <c r="B219" s="9" t="s">
        <v>288</v>
      </c>
      <c r="C219" s="10">
        <v>0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289</v>
      </c>
      <c r="B220" s="6" t="s">
        <v>290</v>
      </c>
      <c r="C220" s="7">
        <v>30950.764749999998</v>
      </c>
      <c r="D220" s="7">
        <v>32625.764749999998</v>
      </c>
      <c r="E220" s="7">
        <v>609.88326000000166</v>
      </c>
      <c r="F220" s="7">
        <v>732.09599000000003</v>
      </c>
      <c r="G220" s="7">
        <v>3.0000000000000001E-5</v>
      </c>
      <c r="H220" s="7">
        <v>732.09599000000003</v>
      </c>
      <c r="I220" s="7">
        <v>0</v>
      </c>
      <c r="J220" s="7">
        <v>0</v>
      </c>
      <c r="K220" s="7">
        <f t="shared" si="18"/>
        <v>-122.21272999999837</v>
      </c>
      <c r="L220" s="7">
        <f t="shared" si="19"/>
        <v>31893.668759999997</v>
      </c>
      <c r="M220" s="7">
        <f t="shared" si="20"/>
        <v>120.03870871943559</v>
      </c>
      <c r="N220" s="7">
        <f t="shared" si="21"/>
        <v>31893.668759999997</v>
      </c>
      <c r="O220" s="7">
        <f t="shared" si="22"/>
        <v>-122.21272999999837</v>
      </c>
      <c r="P220" s="7">
        <f t="shared" si="23"/>
        <v>120.03870871943559</v>
      </c>
    </row>
    <row r="221" spans="1:16" ht="25.5">
      <c r="A221" s="5" t="s">
        <v>296</v>
      </c>
      <c r="B221" s="6" t="s">
        <v>297</v>
      </c>
      <c r="C221" s="7">
        <v>0</v>
      </c>
      <c r="D221" s="7">
        <v>675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675</v>
      </c>
      <c r="M221" s="7">
        <f t="shared" si="20"/>
        <v>0</v>
      </c>
      <c r="N221" s="7">
        <f t="shared" si="21"/>
        <v>675</v>
      </c>
      <c r="O221" s="7">
        <f t="shared" si="22"/>
        <v>0</v>
      </c>
      <c r="P221" s="7">
        <f t="shared" si="23"/>
        <v>0</v>
      </c>
    </row>
    <row r="222" spans="1:16" ht="25.5">
      <c r="A222" s="8" t="s">
        <v>347</v>
      </c>
      <c r="B222" s="9" t="s">
        <v>348</v>
      </c>
      <c r="C222" s="10">
        <v>0</v>
      </c>
      <c r="D222" s="10">
        <v>675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675</v>
      </c>
      <c r="M222" s="10">
        <f t="shared" si="20"/>
        <v>0</v>
      </c>
      <c r="N222" s="10">
        <f t="shared" si="21"/>
        <v>675</v>
      </c>
      <c r="O222" s="10">
        <f t="shared" si="22"/>
        <v>0</v>
      </c>
      <c r="P222" s="10">
        <f t="shared" si="23"/>
        <v>0</v>
      </c>
    </row>
    <row r="223" spans="1:16">
      <c r="A223" s="5" t="s">
        <v>402</v>
      </c>
      <c r="B223" s="6" t="s">
        <v>357</v>
      </c>
      <c r="C223" s="7">
        <v>28873.034749999999</v>
      </c>
      <c r="D223" s="7">
        <v>29873.034749999999</v>
      </c>
      <c r="E223" s="7">
        <v>429.88326000000166</v>
      </c>
      <c r="F223" s="7">
        <v>612.75916000000007</v>
      </c>
      <c r="G223" s="7">
        <v>0</v>
      </c>
      <c r="H223" s="7">
        <v>612.75916000000007</v>
      </c>
      <c r="I223" s="7">
        <v>0</v>
      </c>
      <c r="J223" s="7">
        <v>0</v>
      </c>
      <c r="K223" s="7">
        <f t="shared" si="18"/>
        <v>-182.87589999999841</v>
      </c>
      <c r="L223" s="7">
        <f t="shared" si="19"/>
        <v>29260.275589999997</v>
      </c>
      <c r="M223" s="7">
        <f t="shared" si="20"/>
        <v>142.54082841001943</v>
      </c>
      <c r="N223" s="7">
        <f t="shared" si="21"/>
        <v>29260.275589999997</v>
      </c>
      <c r="O223" s="7">
        <f t="shared" si="22"/>
        <v>-182.87589999999841</v>
      </c>
      <c r="P223" s="7">
        <f t="shared" si="23"/>
        <v>142.54082841001943</v>
      </c>
    </row>
    <row r="224" spans="1:16" ht="25.5">
      <c r="A224" s="8" t="s">
        <v>347</v>
      </c>
      <c r="B224" s="9" t="s">
        <v>348</v>
      </c>
      <c r="C224" s="10">
        <v>28873.034749999999</v>
      </c>
      <c r="D224" s="10">
        <v>29873.034749999999</v>
      </c>
      <c r="E224" s="10">
        <v>429.88326000000166</v>
      </c>
      <c r="F224" s="10">
        <v>612.75916000000007</v>
      </c>
      <c r="G224" s="10">
        <v>0</v>
      </c>
      <c r="H224" s="10">
        <v>612.75916000000007</v>
      </c>
      <c r="I224" s="10">
        <v>0</v>
      </c>
      <c r="J224" s="10">
        <v>0</v>
      </c>
      <c r="K224" s="10">
        <f t="shared" si="18"/>
        <v>-182.87589999999841</v>
      </c>
      <c r="L224" s="10">
        <f t="shared" si="19"/>
        <v>29260.275589999997</v>
      </c>
      <c r="M224" s="10">
        <f t="shared" si="20"/>
        <v>142.54082841001943</v>
      </c>
      <c r="N224" s="10">
        <f t="shared" si="21"/>
        <v>29260.275589999997</v>
      </c>
      <c r="O224" s="10">
        <f t="shared" si="22"/>
        <v>-182.87589999999841</v>
      </c>
      <c r="P224" s="10">
        <f t="shared" si="23"/>
        <v>142.54082841001943</v>
      </c>
    </row>
    <row r="225" spans="1:16" ht="63.75">
      <c r="A225" s="5" t="s">
        <v>403</v>
      </c>
      <c r="B225" s="6" t="s">
        <v>404</v>
      </c>
      <c r="C225" s="7">
        <v>2077.73</v>
      </c>
      <c r="D225" s="7">
        <v>2077.73</v>
      </c>
      <c r="E225" s="7">
        <v>180</v>
      </c>
      <c r="F225" s="7">
        <v>119.33683000000001</v>
      </c>
      <c r="G225" s="7">
        <v>3.0000000000000001E-5</v>
      </c>
      <c r="H225" s="7">
        <v>119.33683000000001</v>
      </c>
      <c r="I225" s="7">
        <v>0</v>
      </c>
      <c r="J225" s="7">
        <v>0</v>
      </c>
      <c r="K225" s="7">
        <f t="shared" si="18"/>
        <v>60.663169999999994</v>
      </c>
      <c r="L225" s="7">
        <f t="shared" si="19"/>
        <v>1958.3931700000001</v>
      </c>
      <c r="M225" s="7">
        <f t="shared" si="20"/>
        <v>66.298238888888889</v>
      </c>
      <c r="N225" s="7">
        <f t="shared" si="21"/>
        <v>1958.3931700000001</v>
      </c>
      <c r="O225" s="7">
        <f t="shared" si="22"/>
        <v>60.663169999999994</v>
      </c>
      <c r="P225" s="7">
        <f t="shared" si="23"/>
        <v>66.298238888888889</v>
      </c>
    </row>
    <row r="226" spans="1:16" ht="25.5">
      <c r="A226" s="8" t="s">
        <v>55</v>
      </c>
      <c r="B226" s="9" t="s">
        <v>56</v>
      </c>
      <c r="C226" s="10">
        <v>2077.73</v>
      </c>
      <c r="D226" s="10">
        <v>2077.73</v>
      </c>
      <c r="E226" s="10">
        <v>180</v>
      </c>
      <c r="F226" s="10">
        <v>119.33683000000001</v>
      </c>
      <c r="G226" s="10">
        <v>3.0000000000000001E-5</v>
      </c>
      <c r="H226" s="10">
        <v>119.33683000000001</v>
      </c>
      <c r="I226" s="10">
        <v>0</v>
      </c>
      <c r="J226" s="10">
        <v>0</v>
      </c>
      <c r="K226" s="10">
        <f t="shared" si="18"/>
        <v>60.663169999999994</v>
      </c>
      <c r="L226" s="10">
        <f t="shared" si="19"/>
        <v>1958.3931700000001</v>
      </c>
      <c r="M226" s="10">
        <f t="shared" si="20"/>
        <v>66.298238888888889</v>
      </c>
      <c r="N226" s="10">
        <f t="shared" si="21"/>
        <v>1958.3931700000001</v>
      </c>
      <c r="O226" s="10">
        <f t="shared" si="22"/>
        <v>60.663169999999994</v>
      </c>
      <c r="P226" s="10">
        <f t="shared" si="23"/>
        <v>66.298238888888889</v>
      </c>
    </row>
    <row r="227" spans="1:16" ht="25.5">
      <c r="A227" s="5" t="s">
        <v>300</v>
      </c>
      <c r="B227" s="6" t="s">
        <v>301</v>
      </c>
      <c r="C227" s="7">
        <v>95</v>
      </c>
      <c r="D227" s="7">
        <v>125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125</v>
      </c>
      <c r="M227" s="7">
        <f t="shared" si="20"/>
        <v>0</v>
      </c>
      <c r="N227" s="7">
        <f t="shared" si="21"/>
        <v>125</v>
      </c>
      <c r="O227" s="7">
        <f t="shared" si="22"/>
        <v>0</v>
      </c>
      <c r="P227" s="7">
        <f t="shared" si="23"/>
        <v>0</v>
      </c>
    </row>
    <row r="228" spans="1:16">
      <c r="A228" s="5" t="s">
        <v>307</v>
      </c>
      <c r="B228" s="6" t="s">
        <v>206</v>
      </c>
      <c r="C228" s="7">
        <v>0</v>
      </c>
      <c r="D228" s="7">
        <v>30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30</v>
      </c>
      <c r="M228" s="7">
        <f t="shared" si="20"/>
        <v>0</v>
      </c>
      <c r="N228" s="7">
        <f t="shared" si="21"/>
        <v>30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345</v>
      </c>
      <c r="B229" s="9" t="s">
        <v>346</v>
      </c>
      <c r="C229" s="10">
        <v>0</v>
      </c>
      <c r="D229" s="10">
        <v>30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30</v>
      </c>
      <c r="M229" s="10">
        <f t="shared" si="20"/>
        <v>0</v>
      </c>
      <c r="N229" s="10">
        <f t="shared" si="21"/>
        <v>30</v>
      </c>
      <c r="O229" s="10">
        <f t="shared" si="22"/>
        <v>0</v>
      </c>
      <c r="P229" s="10">
        <f t="shared" si="23"/>
        <v>0</v>
      </c>
    </row>
    <row r="230" spans="1:16">
      <c r="A230" s="5" t="s">
        <v>310</v>
      </c>
      <c r="B230" s="6" t="s">
        <v>216</v>
      </c>
      <c r="C230" s="7">
        <v>93.5</v>
      </c>
      <c r="D230" s="7">
        <v>93.5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93.5</v>
      </c>
      <c r="M230" s="7">
        <f t="shared" si="20"/>
        <v>0</v>
      </c>
      <c r="N230" s="7">
        <f t="shared" si="21"/>
        <v>93.5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345</v>
      </c>
      <c r="B231" s="9" t="s">
        <v>346</v>
      </c>
      <c r="C231" s="10">
        <v>93.5</v>
      </c>
      <c r="D231" s="10">
        <v>93.5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93.5</v>
      </c>
      <c r="M231" s="10">
        <f t="shared" si="20"/>
        <v>0</v>
      </c>
      <c r="N231" s="10">
        <f t="shared" si="21"/>
        <v>93.5</v>
      </c>
      <c r="O231" s="10">
        <f t="shared" si="22"/>
        <v>0</v>
      </c>
      <c r="P231" s="10">
        <f t="shared" si="23"/>
        <v>0</v>
      </c>
    </row>
    <row r="232" spans="1:16">
      <c r="A232" s="5" t="s">
        <v>405</v>
      </c>
      <c r="B232" s="6" t="s">
        <v>370</v>
      </c>
      <c r="C232" s="7">
        <v>1.5</v>
      </c>
      <c r="D232" s="7">
        <v>1.5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1.5</v>
      </c>
      <c r="M232" s="7">
        <f t="shared" si="20"/>
        <v>0</v>
      </c>
      <c r="N232" s="7">
        <f t="shared" si="21"/>
        <v>1.5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347</v>
      </c>
      <c r="B233" s="9" t="s">
        <v>348</v>
      </c>
      <c r="C233" s="10">
        <v>1.5</v>
      </c>
      <c r="D233" s="10">
        <v>1.5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1.5</v>
      </c>
      <c r="M233" s="10">
        <f t="shared" si="20"/>
        <v>0</v>
      </c>
      <c r="N233" s="10">
        <f t="shared" si="21"/>
        <v>1.5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312</v>
      </c>
      <c r="B234" s="6" t="s">
        <v>313</v>
      </c>
      <c r="C234" s="7">
        <v>0</v>
      </c>
      <c r="D234" s="7">
        <v>1499.15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1499.15</v>
      </c>
      <c r="M234" s="7">
        <f t="shared" si="20"/>
        <v>0</v>
      </c>
      <c r="N234" s="7">
        <f t="shared" si="21"/>
        <v>1499.15</v>
      </c>
      <c r="O234" s="7">
        <f t="shared" si="22"/>
        <v>0</v>
      </c>
      <c r="P234" s="7">
        <f t="shared" si="23"/>
        <v>0</v>
      </c>
    </row>
    <row r="235" spans="1:16">
      <c r="A235" s="5" t="s">
        <v>322</v>
      </c>
      <c r="B235" s="6" t="s">
        <v>323</v>
      </c>
      <c r="C235" s="7">
        <v>0</v>
      </c>
      <c r="D235" s="7">
        <v>1499.15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1499.15</v>
      </c>
      <c r="M235" s="7">
        <f t="shared" si="20"/>
        <v>0</v>
      </c>
      <c r="N235" s="7">
        <f t="shared" si="21"/>
        <v>1499.15</v>
      </c>
      <c r="O235" s="7">
        <f t="shared" si="22"/>
        <v>0</v>
      </c>
      <c r="P235" s="7">
        <f t="shared" si="23"/>
        <v>0</v>
      </c>
    </row>
    <row r="236" spans="1:16">
      <c r="A236" s="8" t="s">
        <v>350</v>
      </c>
      <c r="B236" s="9" t="s">
        <v>351</v>
      </c>
      <c r="C236" s="10">
        <v>0</v>
      </c>
      <c r="D236" s="10">
        <v>1499.15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1499.15</v>
      </c>
      <c r="M236" s="10">
        <f t="shared" si="20"/>
        <v>0</v>
      </c>
      <c r="N236" s="10">
        <f t="shared" si="21"/>
        <v>1499.15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324</v>
      </c>
      <c r="B237" s="6" t="s">
        <v>325</v>
      </c>
      <c r="C237" s="7">
        <v>66207.52016</v>
      </c>
      <c r="D237" s="7">
        <v>411.54999999999256</v>
      </c>
      <c r="E237" s="7">
        <v>351.55</v>
      </c>
      <c r="F237" s="7">
        <v>351.55</v>
      </c>
      <c r="G237" s="7">
        <v>0</v>
      </c>
      <c r="H237" s="7">
        <v>351.55</v>
      </c>
      <c r="I237" s="7">
        <v>0</v>
      </c>
      <c r="J237" s="7">
        <v>0</v>
      </c>
      <c r="K237" s="7">
        <f t="shared" si="18"/>
        <v>0</v>
      </c>
      <c r="L237" s="7">
        <f t="shared" si="19"/>
        <v>59.999999999992554</v>
      </c>
      <c r="M237" s="7">
        <f t="shared" si="20"/>
        <v>100</v>
      </c>
      <c r="N237" s="7">
        <f t="shared" si="21"/>
        <v>59.999999999992554</v>
      </c>
      <c r="O237" s="7">
        <f t="shared" si="22"/>
        <v>0</v>
      </c>
      <c r="P237" s="7">
        <f t="shared" si="23"/>
        <v>100</v>
      </c>
    </row>
    <row r="238" spans="1:16">
      <c r="A238" s="5" t="s">
        <v>327</v>
      </c>
      <c r="B238" s="6" t="s">
        <v>70</v>
      </c>
      <c r="C238" s="7">
        <v>66147.52016</v>
      </c>
      <c r="D238" s="7">
        <v>-7.4505805969238283E-12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-7.4505805969238283E-12</v>
      </c>
      <c r="M238" s="7">
        <f t="shared" si="20"/>
        <v>0</v>
      </c>
      <c r="N238" s="7">
        <f t="shared" si="21"/>
        <v>-7.4505805969238283E-12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347</v>
      </c>
      <c r="B239" s="9" t="s">
        <v>348</v>
      </c>
      <c r="C239" s="10">
        <v>66147.52016</v>
      </c>
      <c r="D239" s="10">
        <v>-7.4505805969238283E-12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-7.4505805969238283E-12</v>
      </c>
      <c r="M239" s="10">
        <f t="shared" si="20"/>
        <v>0</v>
      </c>
      <c r="N239" s="10">
        <f t="shared" si="21"/>
        <v>-7.4505805969238283E-12</v>
      </c>
      <c r="O239" s="10">
        <f t="shared" si="22"/>
        <v>0</v>
      </c>
      <c r="P239" s="10">
        <f t="shared" si="23"/>
        <v>0</v>
      </c>
    </row>
    <row r="240" spans="1:16" ht="38.25">
      <c r="A240" s="5" t="s">
        <v>339</v>
      </c>
      <c r="B240" s="6" t="s">
        <v>340</v>
      </c>
      <c r="C240" s="7">
        <v>60</v>
      </c>
      <c r="D240" s="7">
        <v>411.55</v>
      </c>
      <c r="E240" s="7">
        <v>351.55</v>
      </c>
      <c r="F240" s="7">
        <v>351.55</v>
      </c>
      <c r="G240" s="7">
        <v>0</v>
      </c>
      <c r="H240" s="7">
        <v>351.55</v>
      </c>
      <c r="I240" s="7">
        <v>0</v>
      </c>
      <c r="J240" s="7">
        <v>0</v>
      </c>
      <c r="K240" s="7">
        <f t="shared" si="18"/>
        <v>0</v>
      </c>
      <c r="L240" s="7">
        <f t="shared" si="19"/>
        <v>60</v>
      </c>
      <c r="M240" s="7">
        <f t="shared" si="20"/>
        <v>100</v>
      </c>
      <c r="N240" s="7">
        <f t="shared" si="21"/>
        <v>60</v>
      </c>
      <c r="O240" s="7">
        <f t="shared" si="22"/>
        <v>0</v>
      </c>
      <c r="P240" s="7">
        <f t="shared" si="23"/>
        <v>100</v>
      </c>
    </row>
    <row r="241" spans="1:16" ht="25.5">
      <c r="A241" s="8" t="s">
        <v>406</v>
      </c>
      <c r="B241" s="9" t="s">
        <v>407</v>
      </c>
      <c r="C241" s="10">
        <v>60</v>
      </c>
      <c r="D241" s="10">
        <v>411.55</v>
      </c>
      <c r="E241" s="10">
        <v>351.55</v>
      </c>
      <c r="F241" s="10">
        <v>351.55</v>
      </c>
      <c r="G241" s="10">
        <v>0</v>
      </c>
      <c r="H241" s="10">
        <v>351.55</v>
      </c>
      <c r="I241" s="10">
        <v>0</v>
      </c>
      <c r="J241" s="10">
        <v>0</v>
      </c>
      <c r="K241" s="10">
        <f t="shared" si="18"/>
        <v>0</v>
      </c>
      <c r="L241" s="10">
        <f t="shared" si="19"/>
        <v>60</v>
      </c>
      <c r="M241" s="10">
        <f t="shared" si="20"/>
        <v>100</v>
      </c>
      <c r="N241" s="10">
        <f t="shared" si="21"/>
        <v>60</v>
      </c>
      <c r="O241" s="10">
        <f t="shared" si="22"/>
        <v>0</v>
      </c>
      <c r="P241" s="10">
        <f t="shared" si="23"/>
        <v>100</v>
      </c>
    </row>
    <row r="242" spans="1:16">
      <c r="A242" s="5" t="s">
        <v>341</v>
      </c>
      <c r="B242" s="6" t="s">
        <v>342</v>
      </c>
      <c r="C242" s="7">
        <v>268445.41891000001</v>
      </c>
      <c r="D242" s="7">
        <v>317254.98755000002</v>
      </c>
      <c r="E242" s="7">
        <v>19377.61476</v>
      </c>
      <c r="F242" s="7">
        <v>6175.7641999999996</v>
      </c>
      <c r="G242" s="7">
        <v>3.0000000000000001E-5</v>
      </c>
      <c r="H242" s="7">
        <v>14016.029740000002</v>
      </c>
      <c r="I242" s="7">
        <v>1120.19921</v>
      </c>
      <c r="J242" s="7">
        <v>0</v>
      </c>
      <c r="K242" s="7">
        <f t="shared" si="18"/>
        <v>13201.850560000001</v>
      </c>
      <c r="L242" s="7">
        <f t="shared" si="19"/>
        <v>311079.22335000004</v>
      </c>
      <c r="M242" s="7">
        <f t="shared" si="20"/>
        <v>31.87061089039836</v>
      </c>
      <c r="N242" s="7">
        <f t="shared" si="21"/>
        <v>303238.95780999999</v>
      </c>
      <c r="O242" s="7">
        <f t="shared" si="22"/>
        <v>5361.5850199999986</v>
      </c>
      <c r="P242" s="7">
        <f t="shared" si="23"/>
        <v>72.331037197273716</v>
      </c>
    </row>
    <row r="243" spans="1:1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2019-06-03T06:58:09Z</dcterms:created>
  <dcterms:modified xsi:type="dcterms:W3CDTF">2019-06-05T08:46:06Z</dcterms:modified>
</cp:coreProperties>
</file>