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0730" windowHeight="11760" tabRatio="909"/>
  </bookViews>
  <sheets>
    <sheet name="ДОДАТОК 2 Форма 2 п.1-5" sheetId="14" r:id="rId1"/>
    <sheet name="ДОДАТОК 2 Ф-2 п.6" sheetId="32" r:id="rId2"/>
    <sheet name="ДОДАТОК 2 Ф-2 п.7" sheetId="21" r:id="rId3"/>
    <sheet name="ДОДАТОК 2 Ф-2 п.8" sheetId="23" r:id="rId4"/>
    <sheet name="ДОДАТОК 2 Ф-2 п. 9" sheetId="19" r:id="rId5"/>
    <sheet name="ДОДАТОК 2 Ф-2 п.10" sheetId="20" r:id="rId6"/>
    <sheet name="ДОДАТОК 2 Ф-2 п.11-12" sheetId="31" r:id="rId7"/>
    <sheet name="ДОДАТОК 2 Ф-2 п.13-15" sheetId="25" r:id="rId8"/>
    <sheet name="ДОДАТОК 3 Форма 3 (потреба) " sheetId="16" r:id="rId9"/>
  </sheets>
  <definedNames>
    <definedName name="_xlnm.Print_Area" localSheetId="4">'ДОДАТОК 2 Ф-2 п. 9'!$A$1:$K$40</definedName>
    <definedName name="_xlnm.Print_Area" localSheetId="5">'ДОДАТОК 2 Ф-2 п.10'!$A$1:$P$11</definedName>
    <definedName name="_xlnm.Print_Area" localSheetId="6">'ДОДАТОК 2 Ф-2 п.11-12'!$A$1:$N$41</definedName>
    <definedName name="_xlnm.Print_Area" localSheetId="7">'ДОДАТОК 2 Ф-2 п.13-15'!$A$1:$L$55</definedName>
    <definedName name="_xlnm.Print_Area" localSheetId="1">'ДОДАТОК 2 Ф-2 п.6'!$A$1:$N$47</definedName>
    <definedName name="_xlnm.Print_Area" localSheetId="2">'ДОДАТОК 2 Ф-2 п.7'!$A$1:$N$20</definedName>
    <definedName name="_xlnm.Print_Area" localSheetId="3">'ДОДАТОК 2 Ф-2 п.8'!$A$1:$M$39</definedName>
    <definedName name="_xlnm.Print_Area" localSheetId="0">'ДОДАТОК 2 Форма 2 п.1-5'!$A$1:$N$38</definedName>
    <definedName name="_xlnm.Print_Area" localSheetId="8">'ДОДАТОК 3 Форма 3 (потреба) '!$A$1:$H$80</definedName>
  </definedNames>
  <calcPr calcId="125725"/>
</workbook>
</file>

<file path=xl/calcChain.xml><?xml version="1.0" encoding="utf-8"?>
<calcChain xmlns="http://schemas.openxmlformats.org/spreadsheetml/2006/main">
  <c r="K20" i="31"/>
  <c r="H20"/>
  <c r="H9"/>
  <c r="C37" i="25" l="1"/>
  <c r="C38"/>
  <c r="C39"/>
  <c r="C40"/>
  <c r="C41"/>
  <c r="C36"/>
  <c r="C42" s="1"/>
  <c r="D42"/>
  <c r="D41"/>
  <c r="D40"/>
  <c r="D39"/>
  <c r="D38"/>
  <c r="D37"/>
  <c r="D36"/>
  <c r="F35" i="23"/>
  <c r="H35"/>
  <c r="I35"/>
  <c r="E35"/>
  <c r="H30"/>
  <c r="E30"/>
  <c r="J28"/>
  <c r="G28"/>
  <c r="L18"/>
  <c r="F18"/>
  <c r="H18"/>
  <c r="I18"/>
  <c r="J18"/>
  <c r="K18"/>
  <c r="E18"/>
  <c r="H7" i="19"/>
  <c r="J7" s="1"/>
  <c r="H8"/>
  <c r="J8" s="1"/>
  <c r="H9"/>
  <c r="J9" s="1"/>
  <c r="H6"/>
  <c r="J6" s="1"/>
  <c r="C31" i="25"/>
  <c r="D10" i="19" l="1"/>
  <c r="B10"/>
  <c r="G11" i="23"/>
  <c r="G10"/>
  <c r="G18" s="1"/>
  <c r="J10" i="21"/>
  <c r="G10"/>
  <c r="J9"/>
  <c r="F10" i="32"/>
  <c r="F11"/>
  <c r="F12"/>
  <c r="F13"/>
  <c r="F14"/>
  <c r="F15"/>
  <c r="F16"/>
  <c r="F17"/>
  <c r="F9"/>
  <c r="C17"/>
  <c r="I10"/>
  <c r="I11"/>
  <c r="I12"/>
  <c r="I13"/>
  <c r="I14"/>
  <c r="I15"/>
  <c r="I16"/>
  <c r="I17"/>
  <c r="I9"/>
  <c r="G17"/>
  <c r="G28" i="14"/>
  <c r="J24"/>
  <c r="J28" s="1"/>
  <c r="F24"/>
  <c r="F28" s="1"/>
  <c r="C28"/>
  <c r="F10" i="19"/>
  <c r="H10" s="1"/>
  <c r="J10" s="1"/>
  <c r="H31" i="25"/>
  <c r="I30"/>
  <c r="I29"/>
  <c r="I27"/>
  <c r="I26"/>
  <c r="I25"/>
  <c r="I24"/>
  <c r="I31" s="1"/>
  <c r="D11"/>
  <c r="J11" s="1"/>
  <c r="D12"/>
  <c r="J12" s="1"/>
  <c r="D13"/>
  <c r="J13" s="1"/>
  <c r="D14"/>
  <c r="J14" s="1"/>
  <c r="D15"/>
  <c r="J15" s="1"/>
  <c r="D16"/>
  <c r="J16" s="1"/>
  <c r="E17"/>
  <c r="F17"/>
  <c r="G17"/>
  <c r="H17"/>
  <c r="I17"/>
  <c r="C17"/>
  <c r="J33" i="32"/>
  <c r="J34"/>
  <c r="J35"/>
  <c r="F33"/>
  <c r="F34"/>
  <c r="F35"/>
  <c r="F36"/>
  <c r="F37"/>
  <c r="N15"/>
  <c r="L17"/>
  <c r="M17"/>
  <c r="K17"/>
  <c r="N14"/>
  <c r="N10"/>
  <c r="J25" i="14"/>
  <c r="J27" i="23"/>
  <c r="G25" i="14"/>
  <c r="G27" i="23"/>
  <c r="M11"/>
  <c r="M10"/>
  <c r="M18" s="1"/>
  <c r="N9" i="21"/>
  <c r="N10" s="1"/>
  <c r="G38" i="32"/>
  <c r="F32"/>
  <c r="J32"/>
  <c r="J36"/>
  <c r="J37"/>
  <c r="C38"/>
  <c r="N11"/>
  <c r="N12"/>
  <c r="N9"/>
  <c r="G38" i="14"/>
  <c r="C38"/>
  <c r="J34"/>
  <c r="J38" s="1"/>
  <c r="F34"/>
  <c r="F38" s="1"/>
  <c r="L28"/>
  <c r="M28"/>
  <c r="K28"/>
  <c r="N24"/>
  <c r="N28" s="1"/>
  <c r="M13" i="31"/>
  <c r="L13"/>
  <c r="I13"/>
  <c r="N9"/>
  <c r="N13" s="1"/>
  <c r="K9"/>
  <c r="K13" s="1"/>
  <c r="J18" i="21"/>
  <c r="J19" s="1"/>
  <c r="F18"/>
  <c r="F19"/>
  <c r="C19"/>
  <c r="G19"/>
  <c r="K10"/>
  <c r="J30" i="23" l="1"/>
  <c r="J35"/>
  <c r="G30"/>
  <c r="G35"/>
  <c r="D17" i="25"/>
  <c r="J17"/>
  <c r="N17" i="32"/>
  <c r="F38"/>
  <c r="J38"/>
</calcChain>
</file>

<file path=xl/sharedStrings.xml><?xml version="1.0" encoding="utf-8"?>
<sst xmlns="http://schemas.openxmlformats.org/spreadsheetml/2006/main" count="572" uniqueCount="223">
  <si>
    <t xml:space="preserve">Найменування
</t>
  </si>
  <si>
    <t xml:space="preserve">фактично зайняті </t>
  </si>
  <si>
    <t>загальний фонд</t>
  </si>
  <si>
    <t>затрат</t>
  </si>
  <si>
    <t>продукту</t>
  </si>
  <si>
    <t>ефективності</t>
  </si>
  <si>
    <t>якості</t>
  </si>
  <si>
    <t>...</t>
  </si>
  <si>
    <t>Керівник фінансової служби</t>
  </si>
  <si>
    <t xml:space="preserve">загального фонду </t>
  </si>
  <si>
    <t>Затверджені призначення</t>
  </si>
  <si>
    <t>Граничний обсяг</t>
  </si>
  <si>
    <t>Найменування</t>
  </si>
  <si>
    <t xml:space="preserve">Показники </t>
  </si>
  <si>
    <t>Джерело інформації</t>
  </si>
  <si>
    <t>……</t>
  </si>
  <si>
    <t>…….</t>
  </si>
  <si>
    <t>Х</t>
  </si>
  <si>
    <t>…..</t>
  </si>
  <si>
    <t>Загальний фонд</t>
  </si>
  <si>
    <t>Спеціальний фонд</t>
  </si>
  <si>
    <t>Одиниця виміру</t>
  </si>
  <si>
    <t>№ з/п</t>
  </si>
  <si>
    <t>затверджено</t>
  </si>
  <si>
    <t>Коли та яким документом затверджена</t>
  </si>
  <si>
    <t>Затверджено з урахуванням змін</t>
  </si>
  <si>
    <t>загального фонду</t>
  </si>
  <si>
    <t>спеціального фонду</t>
  </si>
  <si>
    <t>Причини виникнення заборгованості</t>
  </si>
  <si>
    <t>(підпис)</t>
  </si>
  <si>
    <t>(прізвище та ініціали)</t>
  </si>
  <si>
    <t>Код</t>
  </si>
  <si>
    <t xml:space="preserve">Найменування </t>
  </si>
  <si>
    <t>індикативні прогнозні показники</t>
  </si>
  <si>
    <t>Надходження із загального фонду бюджету</t>
  </si>
  <si>
    <t>Керівник установи</t>
  </si>
  <si>
    <t>граничний обсяг</t>
  </si>
  <si>
    <t xml:space="preserve">загальний фонд </t>
  </si>
  <si>
    <t>спеціальний фонд</t>
  </si>
  <si>
    <t>Категорії працівників</t>
  </si>
  <si>
    <t>фактично зайняті</t>
  </si>
  <si>
    <t xml:space="preserve">Загальний фонд </t>
  </si>
  <si>
    <t>Вжиті заходи щодо погашення заборгованості</t>
  </si>
  <si>
    <t>разом (3+4)</t>
  </si>
  <si>
    <t>разом (7+8)</t>
  </si>
  <si>
    <t>разом (11+12)</t>
  </si>
  <si>
    <t xml:space="preserve">20__ рік (прогноз) </t>
  </si>
  <si>
    <t>20__ рік (прогноз)</t>
  </si>
  <si>
    <t>20__рік (звіт)</t>
  </si>
  <si>
    <t>20__рік (проект)</t>
  </si>
  <si>
    <t>Дебіторська заборгованість на 01.01.20__</t>
  </si>
  <si>
    <t>20__рік (затверджено)</t>
  </si>
  <si>
    <t xml:space="preserve">спеціальний фонд </t>
  </si>
  <si>
    <t>УСЬОГО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</si>
  <si>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</si>
  <si>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</si>
  <si>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Повернення кредитів до бюджету</t>
  </si>
  <si>
    <t>Напрями використання бюджетних коштів</t>
  </si>
  <si>
    <t>Загальний                  фонд</t>
  </si>
  <si>
    <t>Спеціальний                        фонд</t>
  </si>
  <si>
    <t>Загальний                фонд</t>
  </si>
  <si>
    <t>Спеціальний                                     фонд</t>
  </si>
  <si>
    <t>Найменування об'єкта відповідно до проектно-кошторисної документації</t>
  </si>
  <si>
    <t>Рівень будівельної готовності               об'єкта  на кінець бюджетного періоду, %</t>
  </si>
  <si>
    <t>Погашено кредиторську заборгованість за рахунок коштів</t>
  </si>
  <si>
    <t>Бюджетні зобов’язання (4+6)</t>
  </si>
  <si>
    <t>необхідно додатково (+)</t>
  </si>
  <si>
    <t>20__рік (проект) зміни у разі передбачення додаткових коштів</t>
  </si>
  <si>
    <t>20__ рік (прогноз) зміни у разі передбачення додаткових коштів</t>
  </si>
  <si>
    <t>(грн)</t>
  </si>
  <si>
    <t xml:space="preserve">              (найменування відповідального виконавця)             </t>
  </si>
  <si>
    <t>Код Економічної класифікації видатків бюджету</t>
  </si>
  <si>
    <t>Код Класифікації кредитування бюджету</t>
  </si>
  <si>
    <t>4) надання кредитів за кодами Класифікації кредитування бюджету у 20__ - 20__ роках:</t>
  </si>
  <si>
    <t>7. Витрати за напрямами використання бюджетних коштів:</t>
  </si>
  <si>
    <t>разом (5+6)</t>
  </si>
  <si>
    <t>разом (8+9)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</si>
  <si>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</si>
  <si>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</si>
  <si>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Строк реалізації об'єкту (рік початку і завершення)</t>
  </si>
  <si>
    <t>Загальна вартість об'єкту</t>
  </si>
  <si>
    <t>разом (4+5)</t>
  </si>
  <si>
    <t>разом (10+11)</t>
  </si>
  <si>
    <t>Код Економічної класифікації видатків бюджету / код Класифікації кредитування бюджету</t>
  </si>
  <si>
    <t>Кердиторська заборгованість на кінець минулого бюджетного періоду</t>
  </si>
  <si>
    <t>Зміна кредитоської заборгованості            (6-5)</t>
  </si>
  <si>
    <t>Кердиторська заборгованість на початок минулого бюджетного періоду</t>
  </si>
  <si>
    <t>Кердиторська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</si>
  <si>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</si>
  <si>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Можлива кредиторська заборгованість на початок планового бюджетного періоду (4-5-6)</t>
  </si>
  <si>
    <t>БЮДЖЕТНИЙ ЗАПИТ НА 20__-20__ РОКИ додатковий (Форма 20___-3)</t>
  </si>
  <si>
    <t>1. ______________________________________________________________________ (___)(___)</t>
  </si>
  <si>
    <t xml:space="preserve">              (найменування відповідального виконавця)            </t>
  </si>
  <si>
    <t>2. ______________________________________________________________________ (___)(___)(___)</t>
  </si>
  <si>
    <t>3. _________________________________________________________________________________ (___)(___)(___)(___)(___)(___)(___)</t>
  </si>
  <si>
    <t>20__ рік (прогноз) у межах доведених індикативних прогнозних показників</t>
  </si>
  <si>
    <t xml:space="preserve">Наслідки у разі, якщо додаткові кошти не будуть передбачені у 20__-20__ роках, та альтернативні заходи, яких необхідно вжити для забезпечення виконання бюджетної програми </t>
  </si>
  <si>
    <t>6. Витрати за кодами Економічної класифікації видатків / Класифікації кредитування бюджету:</t>
  </si>
  <si>
    <t>2018 рік (затверджено)</t>
  </si>
  <si>
    <t>Касові видатки / надання кредитів</t>
  </si>
  <si>
    <t>Касові видатки  / надання кредитів</t>
  </si>
  <si>
    <t>Очікуваний обсяг взяття поточних зобов’язань (3-5)</t>
  </si>
  <si>
    <t>Очікуваний обсяг взяття поточних зобов’язань                       (8-10)</t>
  </si>
  <si>
    <r>
      <t xml:space="preserve">Обґрунтування необхідності додаткових коштів на 20__ і 20__ роках </t>
    </r>
    <r>
      <rPr>
        <sz val="10"/>
        <rFont val="Arial Cyr"/>
        <charset val="204"/>
      </rPr>
      <t xml:space="preserve"> </t>
    </r>
  </si>
  <si>
    <t>……..</t>
  </si>
  <si>
    <r>
      <t>Обґрунтування необхідності додаткових коштів на 20__рік</t>
    </r>
    <r>
      <rPr>
        <b/>
        <sz val="10"/>
        <color indexed="10"/>
        <rFont val="Arial Cyr"/>
        <charset val="204"/>
      </rPr>
      <t xml:space="preserve"> </t>
    </r>
  </si>
  <si>
    <t>у тому числі бюджет розвитку</t>
  </si>
  <si>
    <t>8. Результативні показники бюджетної програми:</t>
  </si>
  <si>
    <t>4. Додаткові витрати бюджету м.Житомира:</t>
  </si>
  <si>
    <t>Найменування місцевої/регіональної програми</t>
  </si>
  <si>
    <t>Зміна результативних показників бюджетної порграми/підпрограми у разі передбачення додаткових коштів:</t>
  </si>
  <si>
    <t>БЮДЖЕТНИЙ ЗАПИТ НА 2019 - 2021 РОКИ індивідуальний (Форма 202019 -2)</t>
  </si>
  <si>
    <t xml:space="preserve">2017 рік (звіт) </t>
  </si>
  <si>
    <t xml:space="preserve">2018 рік (затверджено) </t>
  </si>
  <si>
    <t xml:space="preserve">2019 рік (проект) </t>
  </si>
  <si>
    <t>1) видатки за кодами Економічної класифікації видатків бюджету у 2017 - 2019 роках:</t>
  </si>
  <si>
    <t>2018 (затверджено)</t>
  </si>
  <si>
    <t>3) видатки за кодами Економічної класифікації видатків бюджету у 2020 - 2021 роках:</t>
  </si>
  <si>
    <t>1) витрати за напрямами використання бюджетних коштів у 2017 - 2019 роках:</t>
  </si>
  <si>
    <t>2) витрати за напрямами використання бюджетних коштів у 2020 - 2021 роках:</t>
  </si>
  <si>
    <t xml:space="preserve">2020 рік (прогноз) </t>
  </si>
  <si>
    <t xml:space="preserve">2021 рік (прогноз) </t>
  </si>
  <si>
    <t>2017 рік (звіт)</t>
  </si>
  <si>
    <t>2019 рік (проект)</t>
  </si>
  <si>
    <t>2020 рік (прогноз)</t>
  </si>
  <si>
    <t>2021 рік (прогноз)</t>
  </si>
  <si>
    <t>13. Аналіз результатів, досягнутих внаслідок використання коштів загального фонду бюджету у 2017 році, очікувані результати у 2018 році, обгрунтування необхідності  передбачення витрат на 2019 -2021 роки.</t>
  </si>
  <si>
    <t>2018рік</t>
  </si>
  <si>
    <t>2019 рік</t>
  </si>
  <si>
    <t>4. Мета та завдання бюджетної програми на 2019 - 2021 роки:</t>
  </si>
  <si>
    <t xml:space="preserve">1) мета бюджетної програми, строки її реалізації; </t>
  </si>
  <si>
    <t>5. Надходження для виконання бюджетної програми:</t>
  </si>
  <si>
    <t>1) надходження для виконання бюджетної програми у 2017- 2019 роках:</t>
  </si>
  <si>
    <t>2) надходження для виконання бюджетної програми у 2020- 2021 роках:</t>
  </si>
  <si>
    <t>1) результативні показники бюджетної програми  у 2017 - 2019 роках:</t>
  </si>
  <si>
    <t>2) результативні показники бюджетної програми у 2020 - 2021 роках:</t>
  </si>
  <si>
    <t>11. Місцеві/регіональні програми, які виконуються в межах бюджетної програми:</t>
  </si>
  <si>
    <t>2) місцеві/регіональні програми, які виконуються в межах бюджетної програми  у 2020  - 2021  роках:</t>
  </si>
  <si>
    <t>1) додаткові витрати на 20__ рік за бюджетними програмами:</t>
  </si>
  <si>
    <t>Зміна результативних показників, які характеризують виконання бюджетної програми, у разі передбачення додаткових коштів</t>
  </si>
  <si>
    <r>
      <t>2) д</t>
    </r>
    <r>
      <rPr>
        <b/>
        <sz val="10"/>
        <rFont val="Arial Cyr"/>
        <charset val="204"/>
      </rPr>
      <t>одаткові витрати</t>
    </r>
    <r>
      <rPr>
        <b/>
        <sz val="10"/>
        <rFont val="Arial Cyr"/>
        <family val="2"/>
        <charset val="204"/>
      </rPr>
      <t xml:space="preserve"> на 20___ і 20___ роки за бюджетними програмами:</t>
    </r>
  </si>
  <si>
    <t>(Код типової відомчої класифікації видатків та кредитування бюджету Житомирської міської об'єднаної територіальної громади)</t>
  </si>
  <si>
    <t>(Код типової відомчої класифікації видатків та кредитування бюджету Житомирської міської                                           об'єднаної територіальної громади)</t>
  </si>
  <si>
    <t xml:space="preserve">              (найменування головного розпорядника коштів бюджету Житомирської міської об'єднаної територіальної громади )            </t>
  </si>
  <si>
    <t>(найменування бюджетної пограми/підпрограми згідно з Типовою програмною класифікацією видатків та кредитування бюджету Житомирської міської                                            об'єднаної територіальної громади)</t>
  </si>
  <si>
    <t>Наслідки у разі, якщо додаткові кошти не будуть передбачені у 20__ році, та альтернативні заходи, яких необхідно вжити для забезпечення виконання бюджетної програми</t>
  </si>
  <si>
    <t>2) кредиторська заборгованість  бюджету Житомирської міської  об'єднаної територіальної громади у 2018 - 2019  роках:</t>
  </si>
  <si>
    <t xml:space="preserve">                (код Типової відомчої класифікації видатків та кредитування  бюджету Житомирської міської  об'єднаної територіальної громади)</t>
  </si>
  <si>
    <t xml:space="preserve">                (код Типової відомчої класифікації видатків та кредитування бюджету Житомирської міської  об'єднаної територіальної громади)</t>
  </si>
  <si>
    <t xml:space="preserve">     (код Програмної класифікації видатків та кредитування бюджету Житомирської міської  об'єднаної територіальної громади)</t>
  </si>
  <si>
    <t>(найменування бюджетної пограми згідно з Типовою програмною класифікацією видатків та кредитуваннябюджету Житомирської міської  об'єднаної територіальної громади)</t>
  </si>
  <si>
    <t xml:space="preserve">              (найменування головного розпорядника коштів місцевого бюджету )             </t>
  </si>
  <si>
    <t>грн.</t>
  </si>
  <si>
    <t>од.</t>
  </si>
  <si>
    <t>%</t>
  </si>
  <si>
    <t>од</t>
  </si>
  <si>
    <t>Рішення міської ради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</si>
  <si>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</si>
  <si>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</si>
  <si>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</si>
  <si>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</si>
  <si>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2) надання кредитів за кодами Класифікації кредитування бюджету у 2017 - 2019 роках:</t>
  </si>
  <si>
    <t>Показники затрат</t>
  </si>
  <si>
    <t>в т.ч посадових осіб місцевого самоврядування</t>
  </si>
  <si>
    <t>Кількість штатних одиниць</t>
  </si>
  <si>
    <t>обсяг витрат, всього в т.ч</t>
  </si>
  <si>
    <t>рішення міської ради, кошторис</t>
  </si>
  <si>
    <t>Показники продукту</t>
  </si>
  <si>
    <t>Кількість отриманих листів, звернень, заяв, скарг</t>
  </si>
  <si>
    <t>книга реєстрації</t>
  </si>
  <si>
    <t>кількість прийнятих нормативно-правових актів</t>
  </si>
  <si>
    <t>Кількість виконавчих листів, звернень, заяв, скарг на одну посадову особу органів місцевого самоврядування</t>
  </si>
  <si>
    <t>кількість прийнятих нормативно-правових актів на одну посадову  особу органів місцевого самоврядування</t>
  </si>
  <si>
    <t>Витрати на утримання однієї штатної одиниці</t>
  </si>
  <si>
    <t>Показники якості</t>
  </si>
  <si>
    <t>відсоток вчасно виконаних листів, звернень заяв, скарг у їх загальній кількості</t>
  </si>
  <si>
    <t>2017рік (звіт)</t>
  </si>
  <si>
    <t>2018рік (план)</t>
  </si>
  <si>
    <t>2020рік</t>
  </si>
  <si>
    <t>2021 рік</t>
  </si>
  <si>
    <t>Кількість закладів, установ</t>
  </si>
  <si>
    <t>Посадові особи місцевого самоврядування</t>
  </si>
  <si>
    <t>3. Керівництво і управління у відповідній сфері у  містах (місті у Києві) селищах, селах, об’єднаних територіальних громадах (2)(7)(1)(0)(1)(6)(0)</t>
  </si>
  <si>
    <t>2.  Управління з розвитку села Вереси Житомирської міської ради                                    (2)(7)(1)</t>
  </si>
  <si>
    <t>Оплата комунальних послуг та енергоносіїв</t>
  </si>
  <si>
    <t>Інші поточні видатки</t>
  </si>
  <si>
    <t xml:space="preserve">2020 рік (звіт) </t>
  </si>
  <si>
    <t>2021 (затверджено)</t>
  </si>
  <si>
    <t xml:space="preserve">2022рік (проект) </t>
  </si>
  <si>
    <t xml:space="preserve">3. Керівництво і управління у відповідній сфері у  містах (місті у Києві) селищах, селах, об’єднаних територіальних громадах </t>
  </si>
  <si>
    <t>2019рік (проект)</t>
  </si>
  <si>
    <t>1. Обов’язкові виплати</t>
  </si>
  <si>
    <t>4. Матеріальна допомога</t>
  </si>
  <si>
    <t>1) місцеві/регіональні програми, які виконуються в межах бюджетної програми у 2017  - 2019 роках:</t>
  </si>
  <si>
    <t>1) кредиторська заборгованість  бюджету Житомирської міської  об'єднаної територіальної громади  у 2017 році:</t>
  </si>
  <si>
    <t>14 . Бюджетні зобов’язання у 2017 -2019 роках:</t>
  </si>
  <si>
    <t>3) дебіторська заборгованість в 2017_-2019  роках:</t>
  </si>
  <si>
    <t>4) аналіз управління бюджетними зобов’язаннями та пропозиції щодо упорядкування бюджетних зобов’язань у 2018 році.</t>
  </si>
  <si>
    <t>15. Підстави та обґрунтування видатків спеціального фонду на 2019 рік та на 2020 - 2021 роки за рахунок надходжень до спеціального фонду, аналіз результатів, досягнутих внаслідок використання коштів спеціального фонду бюджету у 2017 році, та очікувані результати у 2018 році.</t>
  </si>
  <si>
    <r>
      <t xml:space="preserve">9. Структура видатків на оплату праці:                                                                                                                                                                    </t>
    </r>
    <r>
      <rPr>
        <sz val="18"/>
        <rFont val="Times New Roman"/>
        <family val="1"/>
        <charset val="204"/>
      </rPr>
      <t xml:space="preserve"> </t>
    </r>
  </si>
  <si>
    <t>керівники</t>
  </si>
  <si>
    <t xml:space="preserve">інші посадові особи </t>
  </si>
  <si>
    <t>інший персонал</t>
  </si>
  <si>
    <t>х</t>
  </si>
  <si>
    <t xml:space="preserve">Видатки на відрядження </t>
  </si>
  <si>
    <t xml:space="preserve">Окремі заходи по реалізації державних (регіональних 0 програм , не віднесені до заходів розвитку </t>
  </si>
  <si>
    <t>Шут О.В.</t>
  </si>
  <si>
    <t>Хас С.О.</t>
  </si>
  <si>
    <t xml:space="preserve">Головний бухгалтер </t>
  </si>
  <si>
    <t xml:space="preserve">3) підстави для реалізації бюджетної програми. Закон України "Про Державний бюджет України", рішення сесії від 18.12.2018 р. №  1297    "Про бюджет Житомирської міської обєднаної територіальної громади ( бюджет міста Житомира) на 2019 рік"".                                                                                                                                                        </t>
  </si>
  <si>
    <t>керівництво і управління у сфері територіальної громади села Вереси</t>
  </si>
  <si>
    <r>
      <t xml:space="preserve">2) завдання бюджетної програми;  </t>
    </r>
    <r>
      <rPr>
        <sz val="14"/>
        <rFont val="Times New Roman"/>
        <family val="1"/>
        <charset val="204"/>
      </rPr>
      <t xml:space="preserve">здійснення виконавчим органом міської ради - управлінням з розвитком села Вереси Житомирської міської ради наданих повноважень у сфері   управління і керівництвом села Вереси
</t>
    </r>
  </si>
  <si>
    <t xml:space="preserve">Штатний розпис </t>
  </si>
  <si>
    <t xml:space="preserve">кількість засідань комісій </t>
  </si>
  <si>
    <t>розрахунково</t>
  </si>
  <si>
    <t>12. Об`єкти, які виконуються в межах бюджетної програми/підпрограми за рахунок коштів бюджету розвитку у  2017 - 2021_ роках:</t>
  </si>
  <si>
    <r>
      <t>Спеціальний фонд (</t>
    </r>
    <r>
      <rPr>
        <i/>
        <sz val="10"/>
        <rFont val="Times New Roman"/>
        <family val="1"/>
        <charset val="204"/>
      </rPr>
      <t>бюджет розвитку)</t>
    </r>
  </si>
  <si>
    <r>
      <t xml:space="preserve">Спеціальний фонд </t>
    </r>
    <r>
      <rPr>
        <i/>
        <sz val="10"/>
        <rFont val="Times New Roman"/>
        <family val="1"/>
        <charset val="204"/>
      </rPr>
      <t>(бюджет розвитку)</t>
    </r>
  </si>
  <si>
    <t>Очікувана дебіторська заборгованість на 01.01.2019</t>
  </si>
  <si>
    <t>1.  Управління з розвитку села Вереси Житомирської міської ради                                      (2)(7)</t>
  </si>
  <si>
    <t>2. Стимулюючі доплати та надбавки</t>
  </si>
  <si>
    <t>3. Премії</t>
  </si>
  <si>
    <t>(код Програмної класифікації видатків та кредитування бюджету Житомирської міської об'єднаної                                                       територіальної громади)</t>
  </si>
</sst>
</file>

<file path=xl/styles.xml><?xml version="1.0" encoding="utf-8"?>
<styleSheet xmlns="http://schemas.openxmlformats.org/spreadsheetml/2006/main">
  <fonts count="45">
    <font>
      <sz val="10"/>
      <name val="Arial Cyr"/>
      <charset val="204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Arial Cyr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Arial Cyr"/>
      <charset val="204"/>
    </font>
    <font>
      <sz val="9"/>
      <name val="Arial"/>
      <family val="2"/>
      <charset val="204"/>
    </font>
    <font>
      <sz val="12"/>
      <name val="Arial Cyr"/>
      <charset val="204"/>
    </font>
    <font>
      <b/>
      <i/>
      <sz val="10"/>
      <name val="Arial Cyr"/>
      <charset val="204"/>
    </font>
    <font>
      <b/>
      <sz val="14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color indexed="10"/>
      <name val="Arial Cyr"/>
      <charset val="204"/>
    </font>
    <font>
      <sz val="9"/>
      <name val="Arial Cyr"/>
      <charset val="204"/>
    </font>
    <font>
      <i/>
      <sz val="10"/>
      <name val="Arial Cyr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sz val="10"/>
      <color theme="1"/>
      <name val="Arial Cyr"/>
      <charset val="204"/>
    </font>
    <font>
      <b/>
      <sz val="10"/>
      <color theme="1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Arial Cyr"/>
      <family val="2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0">
    <xf numFmtId="0" fontId="0" fillId="0" borderId="0" xfId="0"/>
    <xf numFmtId="0" fontId="3" fillId="0" borderId="0" xfId="0" applyFont="1" applyFill="1"/>
    <xf numFmtId="0" fontId="3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Alignment="1" applyProtection="1">
      <alignment vertical="center"/>
      <protection hidden="1"/>
    </xf>
    <xf numFmtId="0" fontId="4" fillId="0" borderId="1" xfId="0" applyFont="1" applyFill="1" applyBorder="1" applyAlignment="1">
      <alignment horizontal="left" vertic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top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wrapText="1"/>
    </xf>
    <xf numFmtId="0" fontId="17" fillId="0" borderId="0" xfId="0" applyFont="1" applyFill="1" applyAlignment="1">
      <alignment horizontal="right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top" wrapText="1"/>
    </xf>
    <xf numFmtId="0" fontId="0" fillId="0" borderId="0" xfId="0" applyFont="1" applyFill="1" applyBorder="1"/>
    <xf numFmtId="0" fontId="9" fillId="0" borderId="0" xfId="0" applyFont="1" applyFill="1"/>
    <xf numFmtId="0" fontId="9" fillId="0" borderId="0" xfId="0" applyFont="1" applyFill="1" applyAlignment="1"/>
    <xf numFmtId="0" fontId="4" fillId="0" borderId="1" xfId="0" applyFont="1" applyFill="1" applyBorder="1" applyAlignment="1">
      <alignment horizontal="left"/>
    </xf>
    <xf numFmtId="0" fontId="9" fillId="0" borderId="0" xfId="0" applyFont="1" applyFill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/>
    <xf numFmtId="0" fontId="0" fillId="0" borderId="0" xfId="0" applyFont="1" applyFill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justify" vertical="center" wrapText="1"/>
    </xf>
    <xf numFmtId="0" fontId="0" fillId="0" borderId="5" xfId="0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/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3" fontId="0" fillId="0" borderId="0" xfId="0" applyNumberFormat="1" applyFont="1" applyFill="1" applyAlignment="1">
      <alignment wrapText="1"/>
    </xf>
    <xf numFmtId="3" fontId="9" fillId="0" borderId="0" xfId="0" applyNumberFormat="1" applyFont="1" applyFill="1" applyAlignment="1">
      <alignment wrapText="1"/>
    </xf>
    <xf numFmtId="3" fontId="17" fillId="0" borderId="0" xfId="0" applyNumberFormat="1" applyFont="1" applyFill="1" applyAlignment="1">
      <alignment horizontal="right" wrapText="1"/>
    </xf>
    <xf numFmtId="3" fontId="16" fillId="0" borderId="2" xfId="0" applyNumberFormat="1" applyFont="1" applyFill="1" applyBorder="1" applyAlignment="1">
      <alignment horizontal="center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0" fillId="0" borderId="1" xfId="0" applyFont="1" applyFill="1" applyBorder="1"/>
    <xf numFmtId="0" fontId="4" fillId="0" borderId="1" xfId="0" applyFont="1" applyFill="1" applyBorder="1" applyAlignment="1">
      <alignment horizontal="center" wrapText="1"/>
    </xf>
    <xf numFmtId="0" fontId="25" fillId="0" borderId="0" xfId="0" applyFont="1" applyFill="1"/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wrapText="1"/>
    </xf>
    <xf numFmtId="0" fontId="27" fillId="0" borderId="0" xfId="0" applyFont="1" applyFill="1"/>
    <xf numFmtId="0" fontId="28" fillId="0" borderId="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wrapText="1"/>
    </xf>
    <xf numFmtId="0" fontId="27" fillId="0" borderId="0" xfId="0" applyFont="1" applyFill="1" applyAlignment="1">
      <alignment horizontal="center"/>
    </xf>
    <xf numFmtId="0" fontId="27" fillId="0" borderId="1" xfId="0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left" wrapText="1"/>
    </xf>
    <xf numFmtId="0" fontId="27" fillId="0" borderId="1" xfId="0" applyFont="1" applyFill="1" applyBorder="1" applyAlignment="1">
      <alignment wrapText="1"/>
    </xf>
    <xf numFmtId="0" fontId="28" fillId="0" borderId="0" xfId="0" applyFont="1" applyFill="1" applyBorder="1" applyAlignment="1">
      <alignment vertical="top" wrapText="1"/>
    </xf>
    <xf numFmtId="0" fontId="28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3" fillId="0" borderId="0" xfId="0" applyFont="1" applyFill="1" applyAlignment="1">
      <alignment horizontal="right" vertical="center" wrapText="1"/>
    </xf>
    <xf numFmtId="0" fontId="29" fillId="0" borderId="0" xfId="0" applyFont="1" applyFill="1" applyAlignment="1">
      <alignment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vertical="center" wrapText="1"/>
    </xf>
    <xf numFmtId="0" fontId="34" fillId="0" borderId="1" xfId="0" applyFont="1" applyFill="1" applyBorder="1" applyAlignment="1">
      <alignment horizontal="left" vertical="center" wrapText="1"/>
    </xf>
    <xf numFmtId="1" fontId="34" fillId="0" borderId="1" xfId="0" applyNumberFormat="1" applyFont="1" applyFill="1" applyBorder="1" applyAlignment="1">
      <alignment horizontal="center" vertical="center" wrapText="1"/>
    </xf>
    <xf numFmtId="3" fontId="34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" fontId="11" fillId="0" borderId="1" xfId="0" applyNumberFormat="1" applyFont="1" applyFill="1" applyBorder="1" applyAlignment="1">
      <alignment horizontal="left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36" fillId="0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3" fontId="39" fillId="0" borderId="0" xfId="0" applyNumberFormat="1" applyFont="1" applyFill="1" applyAlignment="1">
      <alignment wrapText="1"/>
    </xf>
    <xf numFmtId="0" fontId="39" fillId="0" borderId="0" xfId="0" applyFont="1" applyFill="1" applyAlignment="1">
      <alignment wrapText="1"/>
    </xf>
    <xf numFmtId="0" fontId="10" fillId="0" borderId="6" xfId="0" applyFont="1" applyFill="1" applyBorder="1" applyAlignment="1">
      <alignment horizontal="left" vertical="center" wrapText="1"/>
    </xf>
    <xf numFmtId="0" fontId="36" fillId="2" borderId="0" xfId="0" applyFont="1" applyFill="1" applyAlignment="1">
      <alignment vertical="center" wrapText="1"/>
    </xf>
    <xf numFmtId="0" fontId="36" fillId="0" borderId="0" xfId="0" applyFont="1" applyFill="1" applyAlignment="1">
      <alignment horizontal="right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vertical="center" wrapText="1"/>
    </xf>
    <xf numFmtId="0" fontId="40" fillId="2" borderId="0" xfId="0" applyFont="1" applyFill="1" applyAlignment="1">
      <alignment vertical="center" wrapText="1"/>
    </xf>
    <xf numFmtId="0" fontId="38" fillId="0" borderId="0" xfId="0" applyFont="1" applyFill="1" applyAlignment="1">
      <alignment vertical="center" wrapText="1"/>
    </xf>
    <xf numFmtId="0" fontId="38" fillId="2" borderId="0" xfId="0" applyFont="1" applyFill="1" applyAlignment="1">
      <alignment vertical="center" wrapText="1"/>
    </xf>
    <xf numFmtId="0" fontId="36" fillId="0" borderId="0" xfId="0" applyFont="1" applyFill="1" applyAlignment="1">
      <alignment horizontal="left" vertical="center" wrapText="1"/>
    </xf>
    <xf numFmtId="0" fontId="36" fillId="0" borderId="6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36" fillId="0" borderId="3" xfId="0" applyFont="1" applyFill="1" applyBorder="1" applyAlignment="1">
      <alignment horizontal="left" vertical="center" wrapText="1"/>
    </xf>
    <xf numFmtId="0" fontId="40" fillId="0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left" vertical="center" wrapText="1"/>
    </xf>
    <xf numFmtId="0" fontId="36" fillId="2" borderId="0" xfId="0" applyFont="1" applyFill="1" applyBorder="1" applyAlignment="1">
      <alignment vertical="center" wrapText="1"/>
    </xf>
    <xf numFmtId="0" fontId="41" fillId="0" borderId="0" xfId="0" applyFont="1" applyFill="1" applyAlignment="1">
      <alignment vertical="center" wrapText="1"/>
    </xf>
    <xf numFmtId="3" fontId="0" fillId="0" borderId="1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4" fontId="36" fillId="0" borderId="0" xfId="0" applyNumberFormat="1" applyFont="1" applyFill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1" fillId="2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3" fontId="10" fillId="0" borderId="4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39" fillId="0" borderId="5" xfId="0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vertical="center" wrapText="1"/>
    </xf>
    <xf numFmtId="0" fontId="39" fillId="0" borderId="5" xfId="0" applyFont="1" applyFill="1" applyBorder="1" applyAlignment="1">
      <alignment vertical="center" wrapText="1"/>
    </xf>
    <xf numFmtId="0" fontId="31" fillId="0" borderId="0" xfId="0" applyFont="1" applyFill="1" applyAlignment="1">
      <alignment horizontal="justify" vertical="center" wrapText="1"/>
    </xf>
    <xf numFmtId="0" fontId="36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justify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3" fontId="10" fillId="0" borderId="6" xfId="0" applyNumberFormat="1" applyFont="1" applyFill="1" applyBorder="1" applyAlignment="1">
      <alignment horizontal="center" vertical="center" wrapText="1"/>
    </xf>
    <xf numFmtId="3" fontId="36" fillId="0" borderId="4" xfId="0" applyNumberFormat="1" applyFont="1" applyFill="1" applyBorder="1" applyAlignment="1">
      <alignment horizontal="center" vertical="center" wrapText="1"/>
    </xf>
    <xf numFmtId="3" fontId="36" fillId="0" borderId="6" xfId="0" applyNumberFormat="1" applyFont="1" applyFill="1" applyBorder="1" applyAlignment="1">
      <alignment horizontal="center" vertical="center" wrapText="1"/>
    </xf>
    <xf numFmtId="3" fontId="36" fillId="2" borderId="1" xfId="0" applyNumberFormat="1" applyFont="1" applyFill="1" applyBorder="1" applyAlignment="1">
      <alignment horizontal="center" vertical="center" wrapText="1"/>
    </xf>
    <xf numFmtId="3" fontId="36" fillId="0" borderId="1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vertical="top" wrapText="1"/>
    </xf>
    <xf numFmtId="0" fontId="36" fillId="0" borderId="0" xfId="0" applyFont="1" applyAlignment="1">
      <alignment vertical="top" wrapText="1"/>
    </xf>
    <xf numFmtId="0" fontId="31" fillId="0" borderId="0" xfId="0" applyFont="1" applyFill="1" applyAlignment="1">
      <alignment horizontal="left" vertical="center" wrapText="1"/>
    </xf>
    <xf numFmtId="0" fontId="36" fillId="0" borderId="0" xfId="0" applyFont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textRotation="90" wrapText="1"/>
    </xf>
    <xf numFmtId="0" fontId="0" fillId="0" borderId="3" xfId="0" applyFont="1" applyFill="1" applyBorder="1" applyAlignment="1">
      <alignment horizontal="center" vertical="center" textRotation="90" wrapText="1"/>
    </xf>
    <xf numFmtId="0" fontId="9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37" fillId="0" borderId="0" xfId="0" applyFont="1" applyFill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1" fillId="2" borderId="0" xfId="0" applyFont="1" applyFill="1" applyAlignment="1">
      <alignment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justify" vertical="center" wrapText="1"/>
    </xf>
    <xf numFmtId="0" fontId="36" fillId="0" borderId="0" xfId="0" applyFont="1" applyFill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3" fillId="0" borderId="0" xfId="0" applyFont="1" applyFill="1" applyAlignment="1">
      <alignment horizontal="justify" vertical="center" wrapText="1"/>
    </xf>
    <xf numFmtId="0" fontId="4" fillId="0" borderId="0" xfId="0" applyFont="1" applyFill="1" applyAlignment="1">
      <alignment horizontal="left" vertical="top" wrapText="1"/>
    </xf>
    <xf numFmtId="0" fontId="28" fillId="0" borderId="5" xfId="0" applyFont="1" applyFill="1" applyBorder="1" applyAlignment="1">
      <alignment horizontal="left" vertical="top" wrapText="1"/>
    </xf>
    <xf numFmtId="0" fontId="1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18" fillId="0" borderId="5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left" vertical="top" wrapText="1"/>
    </xf>
    <xf numFmtId="0" fontId="18" fillId="0" borderId="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>
    <tabColor rgb="FFFFFF00"/>
  </sheetPr>
  <dimension ref="A1:N109"/>
  <sheetViews>
    <sheetView showGridLines="0" tabSelected="1" view="pageBreakPreview" zoomScale="80" zoomScaleNormal="70" zoomScaleSheetLayoutView="80" workbookViewId="0">
      <selection activeCell="A9" sqref="A9:K9"/>
    </sheetView>
  </sheetViews>
  <sheetFormatPr defaultRowHeight="12.75"/>
  <cols>
    <col min="1" max="1" width="9.140625" style="33"/>
    <col min="2" max="2" width="30" style="33" customWidth="1"/>
    <col min="3" max="3" width="15" style="33" customWidth="1"/>
    <col min="4" max="4" width="15.7109375" style="33" customWidth="1"/>
    <col min="5" max="6" width="16" style="33" customWidth="1"/>
    <col min="7" max="7" width="17" style="33" customWidth="1"/>
    <col min="8" max="8" width="15.7109375" style="33" customWidth="1"/>
    <col min="9" max="9" width="18.7109375" style="33" customWidth="1"/>
    <col min="10" max="10" width="15.42578125" style="33" customWidth="1"/>
    <col min="11" max="11" width="14.28515625" style="33" customWidth="1"/>
    <col min="12" max="12" width="12.5703125" style="33" customWidth="1"/>
    <col min="13" max="13" width="16.28515625" style="33" customWidth="1"/>
    <col min="14" max="14" width="15.42578125" style="33" customWidth="1"/>
    <col min="15" max="15" width="7.42578125" style="33" customWidth="1"/>
    <col min="16" max="16" width="6.42578125" style="33" customWidth="1"/>
    <col min="17" max="16384" width="9.140625" style="33"/>
  </cols>
  <sheetData>
    <row r="1" spans="1:12" ht="24.75" customHeight="1">
      <c r="A1" s="229" t="s">
        <v>111</v>
      </c>
      <c r="B1" s="229"/>
      <c r="C1" s="229"/>
      <c r="D1" s="229"/>
      <c r="E1" s="229"/>
      <c r="F1" s="229"/>
      <c r="G1" s="229"/>
      <c r="H1" s="229"/>
    </row>
    <row r="3" spans="1:12" s="136" customFormat="1" ht="30.75" customHeight="1">
      <c r="A3" s="221" t="s">
        <v>219</v>
      </c>
      <c r="B3" s="221"/>
      <c r="C3" s="221"/>
      <c r="D3" s="221"/>
      <c r="E3" s="221"/>
      <c r="F3" s="221"/>
      <c r="G3" s="221"/>
    </row>
    <row r="4" spans="1:12" ht="19.5" customHeight="1">
      <c r="A4" s="212" t="s">
        <v>151</v>
      </c>
      <c r="B4" s="212"/>
      <c r="C4" s="212"/>
      <c r="D4" s="212"/>
      <c r="E4" s="212"/>
      <c r="F4" s="212" t="s">
        <v>147</v>
      </c>
      <c r="G4" s="212"/>
      <c r="H4" s="212"/>
      <c r="I4" s="212"/>
      <c r="J4" s="212"/>
      <c r="K4" s="212"/>
      <c r="L4" s="111"/>
    </row>
    <row r="5" spans="1:12" ht="15.75">
      <c r="A5" s="214"/>
      <c r="B5" s="214"/>
      <c r="C5" s="214"/>
      <c r="D5" s="214"/>
      <c r="E5" s="214"/>
      <c r="F5" s="213"/>
      <c r="G5" s="213"/>
      <c r="H5" s="213"/>
      <c r="I5" s="213"/>
      <c r="J5" s="213"/>
      <c r="K5" s="213"/>
      <c r="L5" s="111"/>
    </row>
    <row r="6" spans="1:12" ht="29.25" customHeight="1">
      <c r="A6" s="221" t="s">
        <v>183</v>
      </c>
      <c r="B6" s="221"/>
      <c r="C6" s="221"/>
      <c r="D6" s="221"/>
      <c r="E6" s="221"/>
      <c r="F6" s="221"/>
      <c r="G6" s="221"/>
      <c r="H6" s="111"/>
      <c r="I6" s="111"/>
      <c r="J6" s="111"/>
      <c r="K6" s="111"/>
      <c r="L6" s="111"/>
    </row>
    <row r="7" spans="1:12" ht="15" customHeight="1">
      <c r="A7" s="231" t="s">
        <v>70</v>
      </c>
      <c r="B7" s="231"/>
      <c r="C7" s="231"/>
      <c r="D7" s="231"/>
      <c r="E7" s="231"/>
      <c r="F7" s="212" t="s">
        <v>148</v>
      </c>
      <c r="G7" s="212"/>
      <c r="H7" s="212"/>
      <c r="I7" s="212"/>
      <c r="J7" s="212"/>
      <c r="K7" s="212"/>
      <c r="L7" s="111"/>
    </row>
    <row r="8" spans="1:12" ht="15" customHeight="1">
      <c r="A8" s="112"/>
      <c r="B8" s="112"/>
      <c r="C8" s="112"/>
      <c r="D8" s="112"/>
      <c r="E8" s="112"/>
      <c r="F8" s="214"/>
      <c r="G8" s="214"/>
      <c r="H8" s="214"/>
      <c r="I8" s="214"/>
      <c r="J8" s="214"/>
      <c r="K8" s="214"/>
      <c r="L8" s="111"/>
    </row>
    <row r="9" spans="1:12" ht="41.25" customHeight="1">
      <c r="A9" s="221" t="s">
        <v>182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111"/>
    </row>
    <row r="10" spans="1:12" ht="45" customHeight="1">
      <c r="A10" s="212" t="s">
        <v>150</v>
      </c>
      <c r="B10" s="212"/>
      <c r="C10" s="212"/>
      <c r="D10" s="212"/>
      <c r="E10" s="212"/>
      <c r="F10" s="212" t="s">
        <v>149</v>
      </c>
      <c r="G10" s="212"/>
      <c r="H10" s="212"/>
      <c r="I10" s="212"/>
      <c r="J10" s="212"/>
      <c r="K10" s="212"/>
      <c r="L10" s="111"/>
    </row>
    <row r="11" spans="1:12" ht="15.75">
      <c r="A11" s="56"/>
      <c r="B11" s="56"/>
      <c r="C11" s="56"/>
      <c r="D11" s="56"/>
      <c r="E11" s="56"/>
      <c r="F11" s="56"/>
      <c r="G11" s="56"/>
      <c r="H11" s="56"/>
      <c r="I11" s="111"/>
      <c r="J11" s="111"/>
      <c r="K11" s="111"/>
      <c r="L11" s="111"/>
    </row>
    <row r="12" spans="1:12" ht="28.5" customHeight="1">
      <c r="A12" s="230" t="s">
        <v>129</v>
      </c>
      <c r="B12" s="230"/>
      <c r="C12" s="230"/>
      <c r="D12" s="230"/>
      <c r="E12" s="230"/>
      <c r="F12" s="230"/>
      <c r="G12" s="230"/>
      <c r="H12" s="230"/>
      <c r="I12" s="111"/>
      <c r="J12" s="111"/>
      <c r="K12" s="111"/>
      <c r="L12" s="111"/>
    </row>
    <row r="13" spans="1:12" ht="18.75">
      <c r="A13" s="230" t="s">
        <v>130</v>
      </c>
      <c r="B13" s="230"/>
      <c r="C13" s="230"/>
      <c r="D13" s="230"/>
      <c r="E13" s="230"/>
      <c r="F13" s="111"/>
      <c r="G13" s="111"/>
      <c r="H13" s="111"/>
      <c r="I13" s="111"/>
      <c r="J13" s="111"/>
      <c r="K13" s="111"/>
      <c r="L13" s="111"/>
    </row>
    <row r="14" spans="1:12" ht="33" customHeight="1">
      <c r="A14" s="230" t="s">
        <v>210</v>
      </c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111"/>
    </row>
    <row r="15" spans="1:12" ht="48.75" customHeight="1">
      <c r="A15" s="221" t="s">
        <v>211</v>
      </c>
      <c r="B15" s="221"/>
      <c r="C15" s="221"/>
      <c r="D15" s="221"/>
      <c r="E15" s="222"/>
      <c r="F15" s="222"/>
      <c r="G15" s="222"/>
      <c r="H15" s="222"/>
      <c r="I15" s="222"/>
      <c r="J15" s="222"/>
      <c r="K15" s="222"/>
      <c r="L15" s="111"/>
    </row>
    <row r="16" spans="1:12" ht="35.25" customHeight="1">
      <c r="A16" s="219" t="s">
        <v>209</v>
      </c>
      <c r="B16" s="219"/>
      <c r="C16" s="219"/>
      <c r="D16" s="219"/>
      <c r="E16" s="220"/>
      <c r="F16" s="220"/>
      <c r="G16" s="220"/>
      <c r="H16" s="220"/>
      <c r="I16" s="220"/>
      <c r="J16" s="220"/>
      <c r="K16" s="220"/>
      <c r="L16" s="111"/>
    </row>
    <row r="17" spans="1:14" ht="25.5" customHeight="1">
      <c r="A17" s="220"/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111"/>
    </row>
    <row r="18" spans="1:14" s="113" customFormat="1" ht="26.25" customHeight="1">
      <c r="A18" s="230" t="s">
        <v>131</v>
      </c>
      <c r="B18" s="230"/>
      <c r="C18" s="230"/>
      <c r="D18" s="230"/>
      <c r="E18" s="230"/>
      <c r="F18" s="230"/>
    </row>
    <row r="19" spans="1:14" s="137" customFormat="1" ht="19.149999999999999" customHeight="1">
      <c r="A19" s="221" t="s">
        <v>132</v>
      </c>
      <c r="B19" s="221"/>
      <c r="C19" s="221"/>
      <c r="D19" s="221"/>
      <c r="E19" s="221"/>
      <c r="F19" s="221"/>
    </row>
    <row r="20" spans="1:14" s="114" customFormat="1" ht="12.75" customHeight="1">
      <c r="N20" s="115" t="s">
        <v>69</v>
      </c>
    </row>
    <row r="21" spans="1:14" s="116" customFormat="1" ht="22.5" customHeight="1">
      <c r="A21" s="217" t="s">
        <v>31</v>
      </c>
      <c r="B21" s="215" t="s">
        <v>12</v>
      </c>
      <c r="C21" s="211" t="s">
        <v>112</v>
      </c>
      <c r="D21" s="211"/>
      <c r="E21" s="211"/>
      <c r="F21" s="211"/>
      <c r="G21" s="211" t="s">
        <v>113</v>
      </c>
      <c r="H21" s="211"/>
      <c r="I21" s="211"/>
      <c r="J21" s="211"/>
      <c r="K21" s="211" t="s">
        <v>114</v>
      </c>
      <c r="L21" s="211"/>
      <c r="M21" s="211"/>
      <c r="N21" s="211"/>
    </row>
    <row r="22" spans="1:14" s="116" customFormat="1" ht="30" customHeight="1">
      <c r="A22" s="218"/>
      <c r="B22" s="216"/>
      <c r="C22" s="117" t="s">
        <v>2</v>
      </c>
      <c r="D22" s="117" t="s">
        <v>52</v>
      </c>
      <c r="E22" s="118" t="s">
        <v>106</v>
      </c>
      <c r="F22" s="118" t="s">
        <v>43</v>
      </c>
      <c r="G22" s="117" t="s">
        <v>2</v>
      </c>
      <c r="H22" s="117" t="s">
        <v>52</v>
      </c>
      <c r="I22" s="118" t="s">
        <v>106</v>
      </c>
      <c r="J22" s="118" t="s">
        <v>44</v>
      </c>
      <c r="K22" s="117" t="s">
        <v>2</v>
      </c>
      <c r="L22" s="117" t="s">
        <v>52</v>
      </c>
      <c r="M22" s="118" t="s">
        <v>106</v>
      </c>
      <c r="N22" s="118" t="s">
        <v>45</v>
      </c>
    </row>
    <row r="23" spans="1:14" s="116" customFormat="1" ht="19.5" customHeight="1">
      <c r="A23" s="119">
        <v>1</v>
      </c>
      <c r="B23" s="120">
        <v>2</v>
      </c>
      <c r="C23" s="121">
        <v>3</v>
      </c>
      <c r="D23" s="121">
        <v>4</v>
      </c>
      <c r="E23" s="121">
        <v>5</v>
      </c>
      <c r="F23" s="121">
        <v>6</v>
      </c>
      <c r="G23" s="121">
        <v>7</v>
      </c>
      <c r="H23" s="121">
        <v>8</v>
      </c>
      <c r="I23" s="121">
        <v>9</v>
      </c>
      <c r="J23" s="121">
        <v>10</v>
      </c>
      <c r="K23" s="121">
        <v>11</v>
      </c>
      <c r="L23" s="121">
        <v>12</v>
      </c>
      <c r="M23" s="121">
        <v>13</v>
      </c>
      <c r="N23" s="121">
        <v>14</v>
      </c>
    </row>
    <row r="24" spans="1:14" s="116" customFormat="1" ht="29.45" customHeight="1">
      <c r="A24" s="122"/>
      <c r="B24" s="123" t="s">
        <v>34</v>
      </c>
      <c r="C24" s="125">
        <v>996634</v>
      </c>
      <c r="D24" s="125" t="s">
        <v>17</v>
      </c>
      <c r="E24" s="125" t="s">
        <v>17</v>
      </c>
      <c r="F24" s="125">
        <f>C24</f>
        <v>996634</v>
      </c>
      <c r="G24" s="125">
        <v>1466577</v>
      </c>
      <c r="H24" s="125" t="s">
        <v>17</v>
      </c>
      <c r="I24" s="125" t="s">
        <v>17</v>
      </c>
      <c r="J24" s="125">
        <f>G24</f>
        <v>1466577</v>
      </c>
      <c r="K24" s="125">
        <v>1816095</v>
      </c>
      <c r="L24" s="124" t="s">
        <v>17</v>
      </c>
      <c r="M24" s="124" t="s">
        <v>17</v>
      </c>
      <c r="N24" s="125">
        <f>K24</f>
        <v>1816095</v>
      </c>
    </row>
    <row r="25" spans="1:14" s="116" customFormat="1" ht="45">
      <c r="A25" s="120"/>
      <c r="B25" s="123" t="s">
        <v>54</v>
      </c>
      <c r="C25" s="125" t="s">
        <v>17</v>
      </c>
      <c r="D25" s="125"/>
      <c r="E25" s="125"/>
      <c r="F25" s="125"/>
      <c r="G25" s="125">
        <f>E25</f>
        <v>0</v>
      </c>
      <c r="H25" s="125"/>
      <c r="I25" s="125"/>
      <c r="J25" s="125">
        <f>H25</f>
        <v>0</v>
      </c>
      <c r="K25" s="124" t="s">
        <v>17</v>
      </c>
      <c r="L25" s="124"/>
      <c r="M25" s="124"/>
      <c r="N25" s="124"/>
    </row>
    <row r="26" spans="1:14" ht="45">
      <c r="A26" s="126"/>
      <c r="B26" s="126" t="s">
        <v>55</v>
      </c>
      <c r="C26" s="125" t="s">
        <v>17</v>
      </c>
      <c r="D26" s="125"/>
      <c r="E26" s="125"/>
      <c r="F26" s="125"/>
      <c r="G26" s="125" t="s">
        <v>17</v>
      </c>
      <c r="H26" s="125"/>
      <c r="I26" s="125"/>
      <c r="J26" s="125"/>
      <c r="K26" s="128" t="s">
        <v>17</v>
      </c>
      <c r="L26" s="127"/>
      <c r="M26" s="127"/>
      <c r="N26" s="127"/>
    </row>
    <row r="27" spans="1:14" ht="31.15" customHeight="1">
      <c r="A27" s="129"/>
      <c r="B27" s="126" t="s">
        <v>56</v>
      </c>
      <c r="C27" s="125" t="s">
        <v>17</v>
      </c>
      <c r="D27" s="125"/>
      <c r="E27" s="125"/>
      <c r="F27" s="125"/>
      <c r="G27" s="125" t="s">
        <v>17</v>
      </c>
      <c r="H27" s="125"/>
      <c r="I27" s="125"/>
      <c r="J27" s="125"/>
      <c r="K27" s="128" t="s">
        <v>17</v>
      </c>
      <c r="L27" s="128"/>
      <c r="M27" s="128"/>
      <c r="N27" s="128"/>
    </row>
    <row r="28" spans="1:14" ht="22.5" customHeight="1">
      <c r="A28" s="129"/>
      <c r="B28" s="126" t="s">
        <v>53</v>
      </c>
      <c r="C28" s="125">
        <f>C24</f>
        <v>996634</v>
      </c>
      <c r="D28" s="125"/>
      <c r="E28" s="125"/>
      <c r="F28" s="125">
        <f>F24</f>
        <v>996634</v>
      </c>
      <c r="G28" s="125">
        <f>G24</f>
        <v>1466577</v>
      </c>
      <c r="H28" s="125"/>
      <c r="I28" s="125"/>
      <c r="J28" s="125">
        <f>J24</f>
        <v>1466577</v>
      </c>
      <c r="K28" s="125">
        <f>K24</f>
        <v>1816095</v>
      </c>
      <c r="L28" s="125" t="str">
        <f>L24</f>
        <v>Х</v>
      </c>
      <c r="M28" s="125" t="str">
        <f>M24</f>
        <v>Х</v>
      </c>
      <c r="N28" s="125">
        <f>N24</f>
        <v>1816095</v>
      </c>
    </row>
    <row r="29" spans="1:14" ht="22.5" customHeight="1">
      <c r="A29" s="210" t="s">
        <v>133</v>
      </c>
      <c r="B29" s="210"/>
      <c r="C29" s="210"/>
      <c r="D29" s="210"/>
      <c r="E29" s="210"/>
      <c r="F29" s="210"/>
      <c r="G29" s="210"/>
      <c r="H29" s="210"/>
      <c r="I29" s="210"/>
      <c r="J29" s="210"/>
      <c r="K29" s="130"/>
      <c r="L29" s="130"/>
      <c r="M29" s="130"/>
      <c r="N29" s="130"/>
    </row>
    <row r="30" spans="1:14" ht="14.25" customHeight="1">
      <c r="A30" s="130"/>
      <c r="B30" s="130"/>
      <c r="C30" s="130"/>
      <c r="D30" s="130"/>
      <c r="E30" s="130"/>
      <c r="F30" s="130"/>
      <c r="G30" s="130"/>
      <c r="H30" s="130"/>
      <c r="I30" s="130"/>
      <c r="J30" s="130" t="s">
        <v>69</v>
      </c>
      <c r="L30" s="130"/>
      <c r="M30" s="130"/>
      <c r="N30" s="130"/>
    </row>
    <row r="31" spans="1:14" ht="22.5" customHeight="1">
      <c r="A31" s="223" t="s">
        <v>31</v>
      </c>
      <c r="B31" s="224" t="s">
        <v>32</v>
      </c>
      <c r="C31" s="226" t="s">
        <v>120</v>
      </c>
      <c r="D31" s="227"/>
      <c r="E31" s="227"/>
      <c r="F31" s="228"/>
      <c r="G31" s="226" t="s">
        <v>121</v>
      </c>
      <c r="H31" s="227"/>
      <c r="I31" s="227"/>
      <c r="J31" s="228"/>
      <c r="K31" s="130"/>
      <c r="L31" s="130"/>
      <c r="M31" s="130"/>
      <c r="N31" s="130"/>
    </row>
    <row r="32" spans="1:14" ht="30" customHeight="1">
      <c r="A32" s="223"/>
      <c r="B32" s="225"/>
      <c r="C32" s="131" t="s">
        <v>2</v>
      </c>
      <c r="D32" s="131" t="s">
        <v>52</v>
      </c>
      <c r="E32" s="132" t="s">
        <v>106</v>
      </c>
      <c r="F32" s="132" t="s">
        <v>43</v>
      </c>
      <c r="G32" s="131" t="s">
        <v>2</v>
      </c>
      <c r="H32" s="131" t="s">
        <v>52</v>
      </c>
      <c r="I32" s="132" t="s">
        <v>106</v>
      </c>
      <c r="J32" s="132" t="s">
        <v>44</v>
      </c>
      <c r="K32" s="130"/>
      <c r="L32" s="130"/>
      <c r="M32" s="130"/>
      <c r="N32" s="130"/>
    </row>
    <row r="33" spans="1:14" ht="22.5" customHeight="1">
      <c r="A33" s="129">
        <v>1</v>
      </c>
      <c r="B33" s="129">
        <v>2</v>
      </c>
      <c r="C33" s="133">
        <v>3</v>
      </c>
      <c r="D33" s="133">
        <v>4</v>
      </c>
      <c r="E33" s="133">
        <v>5</v>
      </c>
      <c r="F33" s="133">
        <v>6</v>
      </c>
      <c r="G33" s="133">
        <v>7</v>
      </c>
      <c r="H33" s="133">
        <v>8</v>
      </c>
      <c r="I33" s="133">
        <v>9</v>
      </c>
      <c r="J33" s="129">
        <v>10</v>
      </c>
      <c r="K33" s="134"/>
      <c r="L33" s="134"/>
      <c r="M33" s="134"/>
      <c r="N33" s="134"/>
    </row>
    <row r="34" spans="1:14" ht="36" customHeight="1">
      <c r="A34" s="135"/>
      <c r="B34" s="126" t="s">
        <v>34</v>
      </c>
      <c r="C34" s="125">
        <v>1921665</v>
      </c>
      <c r="D34" s="125" t="s">
        <v>17</v>
      </c>
      <c r="E34" s="125" t="s">
        <v>17</v>
      </c>
      <c r="F34" s="125">
        <f>C34</f>
        <v>1921665</v>
      </c>
      <c r="G34" s="125">
        <v>2019519</v>
      </c>
      <c r="H34" s="125" t="s">
        <v>17</v>
      </c>
      <c r="I34" s="125" t="s">
        <v>17</v>
      </c>
      <c r="J34" s="125">
        <f>G34</f>
        <v>2019519</v>
      </c>
      <c r="K34" s="130"/>
      <c r="L34" s="130"/>
      <c r="M34" s="130"/>
      <c r="N34" s="130"/>
    </row>
    <row r="35" spans="1:14" ht="60.6" customHeight="1">
      <c r="A35" s="129"/>
      <c r="B35" s="126" t="s">
        <v>54</v>
      </c>
      <c r="C35" s="125" t="s">
        <v>17</v>
      </c>
      <c r="D35" s="125"/>
      <c r="E35" s="125"/>
      <c r="F35" s="125"/>
      <c r="G35" s="125" t="s">
        <v>17</v>
      </c>
      <c r="H35" s="125"/>
      <c r="I35" s="125"/>
      <c r="J35" s="125"/>
      <c r="K35" s="130"/>
      <c r="L35" s="130"/>
      <c r="M35" s="130"/>
      <c r="N35" s="130"/>
    </row>
    <row r="36" spans="1:14" ht="61.15" customHeight="1">
      <c r="A36" s="126"/>
      <c r="B36" s="126" t="s">
        <v>55</v>
      </c>
      <c r="C36" s="125" t="s">
        <v>17</v>
      </c>
      <c r="D36" s="125"/>
      <c r="E36" s="125"/>
      <c r="F36" s="125"/>
      <c r="G36" s="125" t="s">
        <v>17</v>
      </c>
      <c r="H36" s="125"/>
      <c r="I36" s="125"/>
      <c r="J36" s="125"/>
      <c r="K36" s="130"/>
      <c r="L36" s="130"/>
      <c r="M36" s="130"/>
      <c r="N36" s="130"/>
    </row>
    <row r="37" spans="1:14" ht="30">
      <c r="A37" s="129"/>
      <c r="B37" s="126" t="s">
        <v>56</v>
      </c>
      <c r="C37" s="125" t="s">
        <v>17</v>
      </c>
      <c r="D37" s="125"/>
      <c r="E37" s="125"/>
      <c r="F37" s="125"/>
      <c r="G37" s="125" t="s">
        <v>17</v>
      </c>
      <c r="H37" s="125"/>
      <c r="I37" s="125"/>
      <c r="J37" s="125"/>
      <c r="K37" s="130"/>
      <c r="L37" s="130"/>
      <c r="M37" s="130"/>
      <c r="N37" s="130"/>
    </row>
    <row r="38" spans="1:14" ht="24" customHeight="1">
      <c r="A38" s="129"/>
      <c r="B38" s="126" t="s">
        <v>53</v>
      </c>
      <c r="C38" s="125">
        <f>C34</f>
        <v>1921665</v>
      </c>
      <c r="D38" s="125"/>
      <c r="E38" s="125"/>
      <c r="F38" s="125">
        <f>F34</f>
        <v>1921665</v>
      </c>
      <c r="G38" s="125">
        <f>G34</f>
        <v>2019519</v>
      </c>
      <c r="H38" s="125"/>
      <c r="I38" s="125"/>
      <c r="J38" s="125">
        <f>J34</f>
        <v>2019519</v>
      </c>
      <c r="K38" s="130"/>
      <c r="L38" s="130"/>
      <c r="M38" s="130"/>
      <c r="N38" s="130"/>
    </row>
    <row r="39" spans="1:14" ht="22.5" customHeight="1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</row>
    <row r="40" spans="1:14" ht="22.5" customHeight="1"/>
    <row r="41" spans="1:14" ht="22.5" customHeight="1"/>
    <row r="42" spans="1:14" ht="22.5" customHeight="1"/>
    <row r="43" spans="1:14" ht="22.5" customHeight="1"/>
    <row r="44" spans="1:14" ht="22.5" customHeight="1"/>
    <row r="45" spans="1:14" ht="22.5" customHeight="1"/>
    <row r="46" spans="1:14" ht="22.5" customHeight="1"/>
    <row r="47" spans="1:14" ht="22.5" customHeight="1"/>
    <row r="48" spans="1:14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</sheetData>
  <sheetProtection selectLockedCells="1"/>
  <mergeCells count="27">
    <mergeCell ref="A31:A32"/>
    <mergeCell ref="B31:B32"/>
    <mergeCell ref="C31:F31"/>
    <mergeCell ref="G31:J31"/>
    <mergeCell ref="A1:H1"/>
    <mergeCell ref="A13:E13"/>
    <mergeCell ref="A12:H12"/>
    <mergeCell ref="A10:E10"/>
    <mergeCell ref="F10:K10"/>
    <mergeCell ref="A3:G3"/>
    <mergeCell ref="A14:K14"/>
    <mergeCell ref="A18:F18"/>
    <mergeCell ref="C21:F21"/>
    <mergeCell ref="A6:G6"/>
    <mergeCell ref="A7:E7"/>
    <mergeCell ref="A19:F19"/>
    <mergeCell ref="A29:J29"/>
    <mergeCell ref="K21:N21"/>
    <mergeCell ref="F4:K5"/>
    <mergeCell ref="A4:E5"/>
    <mergeCell ref="F7:K8"/>
    <mergeCell ref="B21:B22"/>
    <mergeCell ref="A21:A22"/>
    <mergeCell ref="G21:J21"/>
    <mergeCell ref="A16:K17"/>
    <mergeCell ref="A15:K15"/>
    <mergeCell ref="A9:K9"/>
  </mergeCells>
  <phoneticPr fontId="5" type="noConversion"/>
  <printOptions horizontalCentered="1"/>
  <pageMargins left="0.27559055118110237" right="0.23622047244094491" top="0.39370078740157483" bottom="0.39370078740157483" header="0.19685039370078741" footer="0.23622047244094491"/>
  <pageSetup paperSize="9"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N51"/>
  <sheetViews>
    <sheetView showGridLines="0" view="pageBreakPreview" topLeftCell="A10" zoomScale="70" zoomScaleNormal="70" zoomScaleSheetLayoutView="70" workbookViewId="0">
      <selection activeCell="U18" sqref="U18"/>
    </sheetView>
  </sheetViews>
  <sheetFormatPr defaultRowHeight="12.75"/>
  <cols>
    <col min="1" max="1" width="15.42578125" style="170" customWidth="1"/>
    <col min="2" max="2" width="36.85546875" style="21" customWidth="1"/>
    <col min="3" max="3" width="17.85546875" style="21" customWidth="1"/>
    <col min="4" max="4" width="15" style="21" customWidth="1"/>
    <col min="5" max="5" width="11.5703125" style="21" customWidth="1"/>
    <col min="6" max="6" width="13.7109375" style="21" customWidth="1"/>
    <col min="7" max="7" width="14.7109375" style="21" customWidth="1"/>
    <col min="8" max="8" width="13.42578125" style="21" customWidth="1"/>
    <col min="9" max="9" width="12.28515625" style="21" customWidth="1"/>
    <col min="10" max="10" width="14" style="21" customWidth="1"/>
    <col min="11" max="11" width="14.42578125" style="83" bestFit="1" customWidth="1"/>
    <col min="12" max="14" width="12.140625" style="83" customWidth="1"/>
    <col min="15" max="16384" width="9.140625" style="21"/>
  </cols>
  <sheetData>
    <row r="2" spans="1:14" ht="17.25" customHeight="1">
      <c r="A2" s="232" t="s">
        <v>97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4" ht="17.25" customHeight="1">
      <c r="A3" s="81"/>
      <c r="B3" s="167"/>
      <c r="C3" s="167"/>
      <c r="D3" s="167"/>
      <c r="E3" s="167"/>
      <c r="F3" s="167"/>
      <c r="G3" s="167"/>
      <c r="H3" s="167"/>
      <c r="I3" s="167"/>
      <c r="J3" s="167"/>
      <c r="K3" s="84"/>
    </row>
    <row r="4" spans="1:14" s="139" customFormat="1" ht="17.25" customHeight="1">
      <c r="A4" s="232" t="s">
        <v>115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138"/>
    </row>
    <row r="5" spans="1:14" ht="15.75" customHeight="1">
      <c r="A5" s="81"/>
      <c r="B5" s="167"/>
      <c r="C5" s="167"/>
      <c r="D5" s="167"/>
      <c r="E5" s="167"/>
      <c r="F5" s="167"/>
      <c r="G5" s="167"/>
      <c r="H5" s="167"/>
      <c r="I5" s="167"/>
      <c r="J5" s="167"/>
      <c r="K5" s="84"/>
      <c r="N5" s="85" t="s">
        <v>69</v>
      </c>
    </row>
    <row r="6" spans="1:14" ht="17.25" customHeight="1">
      <c r="A6" s="233" t="s">
        <v>71</v>
      </c>
      <c r="B6" s="234" t="s">
        <v>12</v>
      </c>
      <c r="C6" s="233" t="s">
        <v>112</v>
      </c>
      <c r="D6" s="233"/>
      <c r="E6" s="233"/>
      <c r="F6" s="233"/>
      <c r="G6" s="233" t="s">
        <v>116</v>
      </c>
      <c r="H6" s="233"/>
      <c r="I6" s="233"/>
      <c r="J6" s="233"/>
      <c r="K6" s="237" t="s">
        <v>114</v>
      </c>
      <c r="L6" s="237"/>
      <c r="M6" s="237"/>
      <c r="N6" s="237"/>
    </row>
    <row r="7" spans="1:14" ht="55.5" customHeight="1">
      <c r="A7" s="233"/>
      <c r="B7" s="235"/>
      <c r="C7" s="36" t="s">
        <v>2</v>
      </c>
      <c r="D7" s="36" t="s">
        <v>52</v>
      </c>
      <c r="E7" s="37" t="s">
        <v>106</v>
      </c>
      <c r="F7" s="37" t="s">
        <v>43</v>
      </c>
      <c r="G7" s="36" t="s">
        <v>2</v>
      </c>
      <c r="H7" s="36" t="s">
        <v>52</v>
      </c>
      <c r="I7" s="37" t="s">
        <v>106</v>
      </c>
      <c r="J7" s="37" t="s">
        <v>44</v>
      </c>
      <c r="K7" s="86" t="s">
        <v>2</v>
      </c>
      <c r="L7" s="86" t="s">
        <v>52</v>
      </c>
      <c r="M7" s="87" t="s">
        <v>106</v>
      </c>
      <c r="N7" s="87" t="s">
        <v>45</v>
      </c>
    </row>
    <row r="8" spans="1:14" ht="14.25" customHeight="1">
      <c r="A8" s="168">
        <v>1</v>
      </c>
      <c r="B8" s="168">
        <v>2</v>
      </c>
      <c r="C8" s="168">
        <v>3</v>
      </c>
      <c r="D8" s="168">
        <v>4</v>
      </c>
      <c r="E8" s="168">
        <v>5</v>
      </c>
      <c r="F8" s="168">
        <v>6</v>
      </c>
      <c r="G8" s="168">
        <v>7</v>
      </c>
      <c r="H8" s="168">
        <v>8</v>
      </c>
      <c r="I8" s="168">
        <v>9</v>
      </c>
      <c r="J8" s="168">
        <v>10</v>
      </c>
      <c r="K8" s="169">
        <v>11</v>
      </c>
      <c r="L8" s="169">
        <v>12</v>
      </c>
      <c r="M8" s="169">
        <v>13</v>
      </c>
      <c r="N8" s="169">
        <v>14</v>
      </c>
    </row>
    <row r="9" spans="1:14" ht="14.25">
      <c r="A9" s="82">
        <v>2111</v>
      </c>
      <c r="B9" s="17" t="s">
        <v>157</v>
      </c>
      <c r="C9" s="201">
        <v>749282</v>
      </c>
      <c r="D9" s="201"/>
      <c r="E9" s="201"/>
      <c r="F9" s="201">
        <f>C9</f>
        <v>749282</v>
      </c>
      <c r="G9" s="201">
        <v>1030000</v>
      </c>
      <c r="H9" s="201"/>
      <c r="I9" s="201">
        <f>G9</f>
        <v>1030000</v>
      </c>
      <c r="J9" s="201"/>
      <c r="K9" s="201">
        <v>1206852</v>
      </c>
      <c r="L9" s="201"/>
      <c r="M9" s="201"/>
      <c r="N9" s="201">
        <f t="shared" ref="N9:N15" si="0">K9</f>
        <v>1206852</v>
      </c>
    </row>
    <row r="10" spans="1:14" ht="14.25">
      <c r="A10" s="168">
        <v>2120</v>
      </c>
      <c r="B10" s="17" t="s">
        <v>158</v>
      </c>
      <c r="C10" s="201">
        <v>115074</v>
      </c>
      <c r="D10" s="201"/>
      <c r="E10" s="201"/>
      <c r="F10" s="201">
        <f t="shared" ref="F10:F17" si="1">C10</f>
        <v>115074</v>
      </c>
      <c r="G10" s="201">
        <v>154243</v>
      </c>
      <c r="H10" s="201"/>
      <c r="I10" s="201">
        <f t="shared" ref="I10:I17" si="2">G10</f>
        <v>154243</v>
      </c>
      <c r="J10" s="201"/>
      <c r="K10" s="201">
        <v>195800</v>
      </c>
      <c r="L10" s="201"/>
      <c r="M10" s="201"/>
      <c r="N10" s="201">
        <f t="shared" si="0"/>
        <v>195800</v>
      </c>
    </row>
    <row r="11" spans="1:14" ht="28.5">
      <c r="A11" s="168">
        <v>2210</v>
      </c>
      <c r="B11" s="17" t="s">
        <v>159</v>
      </c>
      <c r="C11" s="201">
        <v>55266</v>
      </c>
      <c r="D11" s="201"/>
      <c r="E11" s="201"/>
      <c r="F11" s="201">
        <f t="shared" si="1"/>
        <v>55266</v>
      </c>
      <c r="G11" s="201">
        <v>129370</v>
      </c>
      <c r="H11" s="201"/>
      <c r="I11" s="201">
        <f t="shared" si="2"/>
        <v>129370</v>
      </c>
      <c r="J11" s="201"/>
      <c r="K11" s="201">
        <v>157694</v>
      </c>
      <c r="L11" s="201"/>
      <c r="M11" s="201"/>
      <c r="N11" s="201">
        <f t="shared" si="0"/>
        <v>157694</v>
      </c>
    </row>
    <row r="12" spans="1:14" ht="14.25">
      <c r="A12" s="168">
        <v>2240</v>
      </c>
      <c r="B12" s="17" t="s">
        <v>160</v>
      </c>
      <c r="C12" s="201">
        <v>11849</v>
      </c>
      <c r="D12" s="201"/>
      <c r="E12" s="201"/>
      <c r="F12" s="201">
        <f t="shared" si="1"/>
        <v>11849</v>
      </c>
      <c r="G12" s="201">
        <v>39000</v>
      </c>
      <c r="H12" s="201"/>
      <c r="I12" s="201">
        <f t="shared" si="2"/>
        <v>39000</v>
      </c>
      <c r="J12" s="201"/>
      <c r="K12" s="201">
        <v>106453</v>
      </c>
      <c r="L12" s="201"/>
      <c r="M12" s="201"/>
      <c r="N12" s="201">
        <f t="shared" si="0"/>
        <v>106453</v>
      </c>
    </row>
    <row r="13" spans="1:14" ht="14.25">
      <c r="A13" s="168">
        <v>2250</v>
      </c>
      <c r="B13" s="17" t="s">
        <v>204</v>
      </c>
      <c r="C13" s="201">
        <v>180</v>
      </c>
      <c r="D13" s="201"/>
      <c r="E13" s="201"/>
      <c r="F13" s="201">
        <f t="shared" si="1"/>
        <v>180</v>
      </c>
      <c r="G13" s="201">
        <v>760</v>
      </c>
      <c r="H13" s="201"/>
      <c r="I13" s="201">
        <f t="shared" si="2"/>
        <v>760</v>
      </c>
      <c r="J13" s="201"/>
      <c r="K13" s="201"/>
      <c r="L13" s="201"/>
      <c r="M13" s="201"/>
      <c r="N13" s="201"/>
    </row>
    <row r="14" spans="1:14" ht="28.5">
      <c r="A14" s="168">
        <v>2270</v>
      </c>
      <c r="B14" s="17" t="s">
        <v>184</v>
      </c>
      <c r="C14" s="201">
        <v>63317</v>
      </c>
      <c r="D14" s="201"/>
      <c r="E14" s="201"/>
      <c r="F14" s="201">
        <f t="shared" si="1"/>
        <v>63317</v>
      </c>
      <c r="G14" s="201">
        <v>112804</v>
      </c>
      <c r="H14" s="201"/>
      <c r="I14" s="201">
        <f t="shared" si="2"/>
        <v>112804</v>
      </c>
      <c r="J14" s="201"/>
      <c r="K14" s="201">
        <v>148796</v>
      </c>
      <c r="L14" s="201"/>
      <c r="M14" s="201"/>
      <c r="N14" s="201">
        <f t="shared" si="0"/>
        <v>148796</v>
      </c>
    </row>
    <row r="15" spans="1:14" ht="14.25">
      <c r="A15" s="168">
        <v>2800</v>
      </c>
      <c r="B15" s="17" t="s">
        <v>185</v>
      </c>
      <c r="C15" s="201">
        <v>316</v>
      </c>
      <c r="D15" s="201"/>
      <c r="E15" s="201"/>
      <c r="F15" s="201">
        <f t="shared" si="1"/>
        <v>316</v>
      </c>
      <c r="G15" s="201">
        <v>400</v>
      </c>
      <c r="H15" s="201"/>
      <c r="I15" s="201">
        <f t="shared" si="2"/>
        <v>400</v>
      </c>
      <c r="J15" s="201"/>
      <c r="K15" s="201">
        <v>500</v>
      </c>
      <c r="L15" s="201"/>
      <c r="M15" s="201"/>
      <c r="N15" s="201">
        <f t="shared" si="0"/>
        <v>500</v>
      </c>
    </row>
    <row r="16" spans="1:14" ht="51" customHeight="1">
      <c r="A16" s="168">
        <v>2282</v>
      </c>
      <c r="B16" s="17" t="s">
        <v>205</v>
      </c>
      <c r="C16" s="201">
        <v>1350</v>
      </c>
      <c r="D16" s="201"/>
      <c r="E16" s="201"/>
      <c r="F16" s="201">
        <f t="shared" si="1"/>
        <v>1350</v>
      </c>
      <c r="G16" s="201"/>
      <c r="H16" s="201"/>
      <c r="I16" s="201">
        <f t="shared" si="2"/>
        <v>0</v>
      </c>
      <c r="J16" s="201"/>
      <c r="K16" s="201"/>
      <c r="L16" s="201"/>
      <c r="M16" s="201"/>
      <c r="N16" s="201"/>
    </row>
    <row r="17" spans="1:14" ht="14.25">
      <c r="A17" s="168"/>
      <c r="B17" s="17" t="s">
        <v>53</v>
      </c>
      <c r="C17" s="201">
        <f>C9+C10+C11+C12+C13+C14+C15+C16</f>
        <v>996634</v>
      </c>
      <c r="D17" s="201"/>
      <c r="E17" s="201"/>
      <c r="F17" s="201">
        <f t="shared" si="1"/>
        <v>996634</v>
      </c>
      <c r="G17" s="201">
        <f>G9+G10+G11+G12+G13+G14+G15</f>
        <v>1466577</v>
      </c>
      <c r="H17" s="201"/>
      <c r="I17" s="201">
        <f t="shared" si="2"/>
        <v>1466577</v>
      </c>
      <c r="J17" s="201"/>
      <c r="K17" s="201">
        <f>SUM(K9:K16)</f>
        <v>1816095</v>
      </c>
      <c r="L17" s="201">
        <f>SUM(L9:L16)</f>
        <v>0</v>
      </c>
      <c r="M17" s="201">
        <f>SUM(M9:M16)</f>
        <v>0</v>
      </c>
      <c r="N17" s="201">
        <f>SUM(N9:N16)</f>
        <v>1816095</v>
      </c>
    </row>
    <row r="18" spans="1:14" ht="14.25">
      <c r="A18" s="18"/>
      <c r="B18" s="19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</row>
    <row r="19" spans="1:14" ht="15.75" customHeight="1">
      <c r="A19" s="232" t="s">
        <v>161</v>
      </c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</row>
    <row r="20" spans="1:14" ht="15.75">
      <c r="A20" s="81"/>
      <c r="B20" s="167"/>
      <c r="C20" s="167"/>
      <c r="D20" s="167"/>
      <c r="E20" s="167"/>
      <c r="F20" s="167"/>
      <c r="G20" s="167"/>
      <c r="H20" s="167"/>
      <c r="I20" s="167"/>
      <c r="J20" s="167"/>
      <c r="K20" s="84"/>
      <c r="N20" s="85" t="s">
        <v>69</v>
      </c>
    </row>
    <row r="21" spans="1:14" ht="19.5" customHeight="1">
      <c r="A21" s="233" t="s">
        <v>72</v>
      </c>
      <c r="B21" s="234" t="s">
        <v>12</v>
      </c>
      <c r="C21" s="233" t="s">
        <v>186</v>
      </c>
      <c r="D21" s="233"/>
      <c r="E21" s="233"/>
      <c r="F21" s="233"/>
      <c r="G21" s="233" t="s">
        <v>187</v>
      </c>
      <c r="H21" s="233"/>
      <c r="I21" s="233"/>
      <c r="J21" s="233"/>
      <c r="K21" s="237" t="s">
        <v>188</v>
      </c>
      <c r="L21" s="237"/>
      <c r="M21" s="237"/>
      <c r="N21" s="237"/>
    </row>
    <row r="22" spans="1:14" ht="54.75" customHeight="1">
      <c r="A22" s="233"/>
      <c r="B22" s="235"/>
      <c r="C22" s="36" t="s">
        <v>2</v>
      </c>
      <c r="D22" s="36" t="s">
        <v>52</v>
      </c>
      <c r="E22" s="37" t="s">
        <v>106</v>
      </c>
      <c r="F22" s="37" t="s">
        <v>43</v>
      </c>
      <c r="G22" s="36" t="s">
        <v>2</v>
      </c>
      <c r="H22" s="36" t="s">
        <v>52</v>
      </c>
      <c r="I22" s="37" t="s">
        <v>106</v>
      </c>
      <c r="J22" s="37" t="s">
        <v>44</v>
      </c>
      <c r="K22" s="86" t="s">
        <v>2</v>
      </c>
      <c r="L22" s="86" t="s">
        <v>52</v>
      </c>
      <c r="M22" s="87" t="s">
        <v>106</v>
      </c>
      <c r="N22" s="87" t="s">
        <v>45</v>
      </c>
    </row>
    <row r="23" spans="1:14" ht="14.25">
      <c r="A23" s="168">
        <v>1</v>
      </c>
      <c r="B23" s="168">
        <v>2</v>
      </c>
      <c r="C23" s="168">
        <v>3</v>
      </c>
      <c r="D23" s="168">
        <v>4</v>
      </c>
      <c r="E23" s="168">
        <v>5</v>
      </c>
      <c r="F23" s="168">
        <v>6</v>
      </c>
      <c r="G23" s="168">
        <v>7</v>
      </c>
      <c r="H23" s="168">
        <v>8</v>
      </c>
      <c r="I23" s="168">
        <v>9</v>
      </c>
      <c r="J23" s="168">
        <v>10</v>
      </c>
      <c r="K23" s="169">
        <v>11</v>
      </c>
      <c r="L23" s="169">
        <v>12</v>
      </c>
      <c r="M23" s="169">
        <v>13</v>
      </c>
      <c r="N23" s="169">
        <v>14</v>
      </c>
    </row>
    <row r="24" spans="1:14" ht="14.25">
      <c r="A24" s="82"/>
      <c r="B24" s="17"/>
      <c r="C24" s="168"/>
      <c r="D24" s="168"/>
      <c r="E24" s="168"/>
      <c r="F24" s="168"/>
      <c r="G24" s="168"/>
      <c r="H24" s="168"/>
      <c r="I24" s="168"/>
      <c r="J24" s="168"/>
      <c r="K24" s="169"/>
      <c r="L24" s="169"/>
      <c r="M24" s="169"/>
      <c r="N24" s="169"/>
    </row>
    <row r="25" spans="1:14" ht="14.25">
      <c r="A25" s="168"/>
      <c r="B25" s="17"/>
      <c r="C25" s="168"/>
      <c r="D25" s="168"/>
      <c r="E25" s="168"/>
      <c r="F25" s="168"/>
      <c r="G25" s="168"/>
      <c r="H25" s="168"/>
      <c r="I25" s="168"/>
      <c r="J25" s="168"/>
      <c r="K25" s="169"/>
      <c r="L25" s="169"/>
      <c r="M25" s="169"/>
      <c r="N25" s="169"/>
    </row>
    <row r="26" spans="1:14" ht="14.25">
      <c r="A26" s="168"/>
      <c r="B26" s="17" t="s">
        <v>53</v>
      </c>
      <c r="C26" s="168"/>
      <c r="D26" s="168"/>
      <c r="E26" s="168"/>
      <c r="F26" s="168"/>
      <c r="G26" s="168"/>
      <c r="H26" s="168"/>
      <c r="I26" s="168"/>
      <c r="J26" s="168"/>
      <c r="K26" s="169"/>
      <c r="L26" s="169"/>
      <c r="M26" s="169"/>
      <c r="N26" s="169"/>
    </row>
    <row r="27" spans="1:14" ht="33" customHeight="1">
      <c r="A27" s="232" t="s">
        <v>117</v>
      </c>
      <c r="B27" s="232"/>
      <c r="C27" s="232"/>
      <c r="D27" s="232"/>
      <c r="E27" s="232"/>
      <c r="F27" s="232"/>
      <c r="G27" s="232"/>
      <c r="H27" s="232"/>
      <c r="I27" s="232"/>
      <c r="J27" s="232"/>
      <c r="K27" s="84"/>
      <c r="L27" s="84"/>
      <c r="M27" s="84"/>
    </row>
    <row r="28" spans="1:14" ht="15.75">
      <c r="A28" s="81"/>
      <c r="B28" s="167"/>
      <c r="C28" s="167"/>
      <c r="D28" s="167"/>
      <c r="E28" s="167"/>
      <c r="F28" s="167"/>
      <c r="G28" s="167"/>
      <c r="H28" s="167"/>
      <c r="I28" s="167"/>
      <c r="J28" s="35" t="s">
        <v>69</v>
      </c>
    </row>
    <row r="29" spans="1:14" ht="17.25" customHeight="1">
      <c r="A29" s="233" t="s">
        <v>71</v>
      </c>
      <c r="B29" s="234" t="s">
        <v>32</v>
      </c>
      <c r="C29" s="233" t="s">
        <v>120</v>
      </c>
      <c r="D29" s="233"/>
      <c r="E29" s="233"/>
      <c r="F29" s="233"/>
      <c r="G29" s="233" t="s">
        <v>125</v>
      </c>
      <c r="H29" s="233"/>
      <c r="I29" s="233"/>
      <c r="J29" s="233"/>
    </row>
    <row r="30" spans="1:14" ht="57" customHeight="1">
      <c r="A30" s="233"/>
      <c r="B30" s="235"/>
      <c r="C30" s="36" t="s">
        <v>2</v>
      </c>
      <c r="D30" s="36" t="s">
        <v>52</v>
      </c>
      <c r="E30" s="37" t="s">
        <v>106</v>
      </c>
      <c r="F30" s="37" t="s">
        <v>43</v>
      </c>
      <c r="G30" s="36" t="s">
        <v>2</v>
      </c>
      <c r="H30" s="36" t="s">
        <v>52</v>
      </c>
      <c r="I30" s="37" t="s">
        <v>106</v>
      </c>
      <c r="J30" s="37" t="s">
        <v>44</v>
      </c>
    </row>
    <row r="31" spans="1:14" ht="14.25">
      <c r="A31" s="168">
        <v>1</v>
      </c>
      <c r="B31" s="168">
        <v>2</v>
      </c>
      <c r="C31" s="44">
        <v>3</v>
      </c>
      <c r="D31" s="168">
        <v>4</v>
      </c>
      <c r="E31" s="44">
        <v>5</v>
      </c>
      <c r="F31" s="168">
        <v>6</v>
      </c>
      <c r="G31" s="44">
        <v>7</v>
      </c>
      <c r="H31" s="168">
        <v>8</v>
      </c>
      <c r="I31" s="44">
        <v>9</v>
      </c>
      <c r="J31" s="168">
        <v>10</v>
      </c>
    </row>
    <row r="32" spans="1:14" ht="14.25">
      <c r="A32" s="82">
        <v>2111</v>
      </c>
      <c r="B32" s="17" t="s">
        <v>157</v>
      </c>
      <c r="C32" s="182">
        <v>1274436</v>
      </c>
      <c r="D32" s="169"/>
      <c r="E32" s="182"/>
      <c r="F32" s="169">
        <f t="shared" ref="F32:F37" si="3">C32</f>
        <v>1274436</v>
      </c>
      <c r="G32" s="182">
        <v>1338157</v>
      </c>
      <c r="H32" s="169"/>
      <c r="I32" s="182"/>
      <c r="J32" s="169">
        <f t="shared" ref="J32:J37" si="4">G32</f>
        <v>1338157</v>
      </c>
    </row>
    <row r="33" spans="1:14" ht="14.25">
      <c r="A33" s="168">
        <v>2120</v>
      </c>
      <c r="B33" s="17" t="s">
        <v>158</v>
      </c>
      <c r="C33" s="182">
        <v>206765</v>
      </c>
      <c r="D33" s="169"/>
      <c r="E33" s="182"/>
      <c r="F33" s="169">
        <f t="shared" si="3"/>
        <v>206765</v>
      </c>
      <c r="G33" s="182">
        <v>217103</v>
      </c>
      <c r="H33" s="169"/>
      <c r="I33" s="182"/>
      <c r="J33" s="169">
        <f t="shared" si="4"/>
        <v>217103</v>
      </c>
    </row>
    <row r="34" spans="1:14" ht="28.5">
      <c r="A34" s="168">
        <v>2210</v>
      </c>
      <c r="B34" s="17" t="s">
        <v>159</v>
      </c>
      <c r="C34" s="182">
        <v>166525</v>
      </c>
      <c r="D34" s="169"/>
      <c r="E34" s="182"/>
      <c r="F34" s="169">
        <f t="shared" si="3"/>
        <v>166525</v>
      </c>
      <c r="G34" s="182">
        <v>174851</v>
      </c>
      <c r="H34" s="169"/>
      <c r="I34" s="182"/>
      <c r="J34" s="169">
        <f t="shared" si="4"/>
        <v>174851</v>
      </c>
    </row>
    <row r="35" spans="1:14" ht="21.75" customHeight="1">
      <c r="A35" s="168">
        <v>2240</v>
      </c>
      <c r="B35" s="17" t="s">
        <v>160</v>
      </c>
      <c r="C35" s="182">
        <v>112414</v>
      </c>
      <c r="D35" s="169"/>
      <c r="E35" s="182"/>
      <c r="F35" s="169">
        <f t="shared" si="3"/>
        <v>112414</v>
      </c>
      <c r="G35" s="182">
        <v>118035</v>
      </c>
      <c r="H35" s="169"/>
      <c r="I35" s="182"/>
      <c r="J35" s="169">
        <f t="shared" si="4"/>
        <v>118035</v>
      </c>
    </row>
    <row r="36" spans="1:14" ht="28.5">
      <c r="A36" s="168">
        <v>2270</v>
      </c>
      <c r="B36" s="17" t="s">
        <v>184</v>
      </c>
      <c r="C36" s="182">
        <v>160997</v>
      </c>
      <c r="D36" s="169"/>
      <c r="E36" s="182"/>
      <c r="F36" s="169">
        <f t="shared" si="3"/>
        <v>160997</v>
      </c>
      <c r="G36" s="182">
        <v>170818</v>
      </c>
      <c r="H36" s="169"/>
      <c r="I36" s="182"/>
      <c r="J36" s="169">
        <f t="shared" si="4"/>
        <v>170818</v>
      </c>
    </row>
    <row r="37" spans="1:14" ht="14.25">
      <c r="A37" s="168">
        <v>2800</v>
      </c>
      <c r="B37" s="17" t="s">
        <v>185</v>
      </c>
      <c r="C37" s="182">
        <v>528</v>
      </c>
      <c r="D37" s="169"/>
      <c r="E37" s="182"/>
      <c r="F37" s="169">
        <f t="shared" si="3"/>
        <v>528</v>
      </c>
      <c r="G37" s="182">
        <v>554</v>
      </c>
      <c r="H37" s="169"/>
      <c r="I37" s="182"/>
      <c r="J37" s="169">
        <f t="shared" si="4"/>
        <v>554</v>
      </c>
    </row>
    <row r="38" spans="1:14" ht="14.25">
      <c r="A38" s="168"/>
      <c r="B38" s="17" t="s">
        <v>53</v>
      </c>
      <c r="C38" s="169">
        <f>SUM(C32:C37)</f>
        <v>1921665</v>
      </c>
      <c r="D38" s="169"/>
      <c r="E38" s="169"/>
      <c r="F38" s="169">
        <f>SUM(F32:F37)</f>
        <v>1921665</v>
      </c>
      <c r="G38" s="169">
        <f>SUM(G32:G37)</f>
        <v>2019518</v>
      </c>
      <c r="H38" s="169"/>
      <c r="I38" s="169"/>
      <c r="J38" s="169">
        <f>SUM(J32:J37)</f>
        <v>2019518</v>
      </c>
    </row>
    <row r="39" spans="1:14" ht="14.25">
      <c r="A39" s="18"/>
      <c r="B39" s="19"/>
      <c r="C39" s="18"/>
      <c r="D39" s="18"/>
      <c r="E39" s="18"/>
      <c r="F39" s="18"/>
      <c r="G39" s="18"/>
      <c r="H39" s="18"/>
      <c r="I39" s="18"/>
      <c r="J39" s="18"/>
      <c r="K39" s="88"/>
      <c r="L39" s="88"/>
      <c r="M39" s="88"/>
      <c r="N39" s="88"/>
    </row>
    <row r="40" spans="1:14" ht="35.25" customHeight="1">
      <c r="A40" s="236" t="s">
        <v>73</v>
      </c>
      <c r="B40" s="236"/>
      <c r="C40" s="236"/>
      <c r="D40" s="236"/>
      <c r="E40" s="236"/>
      <c r="F40" s="236"/>
      <c r="G40" s="236"/>
      <c r="H40" s="236"/>
      <c r="I40" s="236"/>
      <c r="J40" s="236"/>
      <c r="K40" s="88"/>
      <c r="L40" s="88"/>
      <c r="M40" s="88"/>
      <c r="N40" s="88"/>
    </row>
    <row r="41" spans="1:14" ht="15.75">
      <c r="A41" s="81"/>
      <c r="B41" s="167"/>
      <c r="C41" s="167"/>
      <c r="D41" s="167"/>
      <c r="E41" s="167"/>
      <c r="F41" s="167"/>
      <c r="G41" s="167"/>
      <c r="H41" s="167"/>
      <c r="I41" s="167"/>
      <c r="J41" s="35" t="s">
        <v>69</v>
      </c>
      <c r="K41" s="88"/>
      <c r="L41" s="88"/>
      <c r="M41" s="88"/>
      <c r="N41" s="88"/>
    </row>
    <row r="42" spans="1:14" ht="19.5" customHeight="1">
      <c r="A42" s="233" t="s">
        <v>72</v>
      </c>
      <c r="B42" s="234" t="s">
        <v>32</v>
      </c>
      <c r="C42" s="233" t="s">
        <v>46</v>
      </c>
      <c r="D42" s="233"/>
      <c r="E42" s="233"/>
      <c r="F42" s="233"/>
      <c r="G42" s="233" t="s">
        <v>46</v>
      </c>
      <c r="H42" s="233"/>
      <c r="I42" s="233"/>
      <c r="J42" s="233"/>
      <c r="K42" s="88"/>
      <c r="L42" s="88"/>
      <c r="M42" s="88"/>
      <c r="N42" s="88"/>
    </row>
    <row r="43" spans="1:14" ht="55.5" customHeight="1">
      <c r="A43" s="233"/>
      <c r="B43" s="235"/>
      <c r="C43" s="36" t="s">
        <v>2</v>
      </c>
      <c r="D43" s="36" t="s">
        <v>52</v>
      </c>
      <c r="E43" s="37" t="s">
        <v>106</v>
      </c>
      <c r="F43" s="37" t="s">
        <v>43</v>
      </c>
      <c r="G43" s="36" t="s">
        <v>2</v>
      </c>
      <c r="H43" s="36" t="s">
        <v>52</v>
      </c>
      <c r="I43" s="37" t="s">
        <v>106</v>
      </c>
      <c r="J43" s="37" t="s">
        <v>44</v>
      </c>
    </row>
    <row r="44" spans="1:14" ht="14.25">
      <c r="A44" s="168">
        <v>1</v>
      </c>
      <c r="B44" s="168">
        <v>2</v>
      </c>
      <c r="C44" s="44">
        <v>3</v>
      </c>
      <c r="D44" s="168">
        <v>4</v>
      </c>
      <c r="E44" s="44">
        <v>5</v>
      </c>
      <c r="F44" s="168">
        <v>6</v>
      </c>
      <c r="G44" s="44">
        <v>7</v>
      </c>
      <c r="H44" s="168">
        <v>8</v>
      </c>
      <c r="I44" s="44">
        <v>9</v>
      </c>
      <c r="J44" s="168">
        <v>10</v>
      </c>
    </row>
    <row r="45" spans="1:14" ht="14.25">
      <c r="A45" s="82"/>
      <c r="B45" s="17"/>
      <c r="C45" s="168"/>
      <c r="D45" s="168"/>
      <c r="E45" s="168"/>
      <c r="F45" s="168"/>
      <c r="G45" s="168"/>
      <c r="H45" s="168"/>
      <c r="I45" s="168"/>
      <c r="J45" s="168"/>
    </row>
    <row r="46" spans="1:14" ht="14.25">
      <c r="A46" s="168"/>
      <c r="B46" s="17"/>
      <c r="C46" s="168"/>
      <c r="D46" s="168"/>
      <c r="E46" s="168"/>
      <c r="F46" s="168"/>
      <c r="G46" s="168"/>
      <c r="H46" s="168"/>
      <c r="I46" s="168"/>
      <c r="J46" s="168"/>
    </row>
    <row r="47" spans="1:14" ht="14.25">
      <c r="A47" s="28"/>
      <c r="B47" s="17" t="s">
        <v>53</v>
      </c>
      <c r="C47" s="17"/>
      <c r="D47" s="168"/>
      <c r="E47" s="168"/>
      <c r="F47" s="168"/>
      <c r="G47" s="168"/>
      <c r="H47" s="168"/>
      <c r="I47" s="168"/>
      <c r="J47" s="168"/>
      <c r="K47" s="88"/>
    </row>
    <row r="48" spans="1:14" ht="14.25">
      <c r="A48" s="18"/>
      <c r="B48" s="19"/>
      <c r="C48" s="18"/>
      <c r="D48" s="18"/>
      <c r="E48" s="18"/>
      <c r="F48" s="18"/>
      <c r="G48" s="18"/>
      <c r="H48" s="18"/>
      <c r="I48" s="18"/>
      <c r="J48" s="18"/>
    </row>
    <row r="49" spans="1:10" ht="14.25">
      <c r="A49" s="18"/>
      <c r="B49" s="19"/>
      <c r="C49" s="18"/>
      <c r="D49" s="18"/>
      <c r="E49" s="18"/>
      <c r="F49" s="18"/>
      <c r="G49" s="18"/>
      <c r="H49" s="18"/>
      <c r="I49" s="18"/>
      <c r="J49" s="18"/>
    </row>
    <row r="50" spans="1:10" ht="14.25">
      <c r="A50" s="18"/>
      <c r="B50" s="19"/>
      <c r="C50" s="18"/>
      <c r="D50" s="18"/>
      <c r="E50" s="18"/>
      <c r="F50" s="18"/>
      <c r="G50" s="18"/>
      <c r="H50" s="18"/>
      <c r="I50" s="18"/>
      <c r="J50" s="18"/>
    </row>
    <row r="51" spans="1:10" ht="15.75">
      <c r="A51" s="81"/>
      <c r="B51" s="167"/>
      <c r="C51" s="167"/>
      <c r="D51" s="167"/>
      <c r="E51" s="167"/>
      <c r="F51" s="167"/>
      <c r="G51" s="167"/>
      <c r="H51" s="167"/>
    </row>
  </sheetData>
  <mergeCells count="23">
    <mergeCell ref="A2:K2"/>
    <mergeCell ref="A4:M4"/>
    <mergeCell ref="A6:A7"/>
    <mergeCell ref="B6:B7"/>
    <mergeCell ref="C6:F6"/>
    <mergeCell ref="G6:J6"/>
    <mergeCell ref="K6:N6"/>
    <mergeCell ref="A19:M19"/>
    <mergeCell ref="A21:A22"/>
    <mergeCell ref="B21:B22"/>
    <mergeCell ref="C21:F21"/>
    <mergeCell ref="G21:J21"/>
    <mergeCell ref="K21:N21"/>
    <mergeCell ref="A40:J40"/>
    <mergeCell ref="A42:A43"/>
    <mergeCell ref="B42:B43"/>
    <mergeCell ref="C42:F42"/>
    <mergeCell ref="G42:J42"/>
    <mergeCell ref="A27:J27"/>
    <mergeCell ref="A29:A30"/>
    <mergeCell ref="B29:B30"/>
    <mergeCell ref="C29:F29"/>
    <mergeCell ref="G29:J29"/>
  </mergeCells>
  <phoneticPr fontId="5" type="noConversion"/>
  <printOptions horizontalCentered="1"/>
  <pageMargins left="0.19685039370078741" right="0.23622047244094491" top="0.23622047244094491" bottom="0.19685039370078741" header="0.19685039370078741" footer="0.19685039370078741"/>
  <pageSetup paperSize="9" scale="5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N36"/>
  <sheetViews>
    <sheetView showGridLines="0" zoomScaleNormal="100" workbookViewId="0">
      <selection activeCell="J18" sqref="J18"/>
    </sheetView>
  </sheetViews>
  <sheetFormatPr defaultRowHeight="12.75"/>
  <cols>
    <col min="1" max="1" width="9.140625" style="21"/>
    <col min="2" max="2" width="21.28515625" style="21" customWidth="1"/>
    <col min="3" max="3" width="17.85546875" style="21" customWidth="1"/>
    <col min="4" max="4" width="15" style="21" customWidth="1"/>
    <col min="5" max="5" width="11.5703125" style="21" customWidth="1"/>
    <col min="6" max="6" width="13.7109375" style="21" customWidth="1"/>
    <col min="7" max="7" width="14.7109375" style="21" customWidth="1"/>
    <col min="8" max="8" width="13.42578125" style="21" customWidth="1"/>
    <col min="9" max="9" width="12.28515625" style="21" customWidth="1"/>
    <col min="10" max="10" width="14" style="21" customWidth="1"/>
    <col min="11" max="15" width="13.28515625" style="21" customWidth="1"/>
    <col min="16" max="16384" width="9.140625" style="21"/>
  </cols>
  <sheetData>
    <row r="2" spans="1:14" ht="36.75" customHeight="1">
      <c r="A2" s="236" t="s">
        <v>74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4" ht="17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4" ht="17.25" customHeight="1">
      <c r="A4" s="236" t="s">
        <v>118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</row>
    <row r="5" spans="1:14" ht="15.7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N5" s="35" t="s">
        <v>69</v>
      </c>
    </row>
    <row r="6" spans="1:14" ht="17.25" customHeight="1">
      <c r="A6" s="233" t="s">
        <v>22</v>
      </c>
      <c r="B6" s="234" t="s">
        <v>57</v>
      </c>
      <c r="C6" s="233" t="s">
        <v>112</v>
      </c>
      <c r="D6" s="233"/>
      <c r="E6" s="233"/>
      <c r="F6" s="233"/>
      <c r="G6" s="233" t="s">
        <v>116</v>
      </c>
      <c r="H6" s="233"/>
      <c r="I6" s="233"/>
      <c r="J6" s="233"/>
      <c r="K6" s="233" t="s">
        <v>114</v>
      </c>
      <c r="L6" s="233"/>
      <c r="M6" s="233"/>
      <c r="N6" s="233"/>
    </row>
    <row r="7" spans="1:14" ht="55.5" customHeight="1">
      <c r="A7" s="233"/>
      <c r="B7" s="235"/>
      <c r="C7" s="36" t="s">
        <v>2</v>
      </c>
      <c r="D7" s="36" t="s">
        <v>52</v>
      </c>
      <c r="E7" s="37" t="s">
        <v>106</v>
      </c>
      <c r="F7" s="37" t="s">
        <v>43</v>
      </c>
      <c r="G7" s="36" t="s">
        <v>2</v>
      </c>
      <c r="H7" s="36" t="s">
        <v>52</v>
      </c>
      <c r="I7" s="37" t="s">
        <v>106</v>
      </c>
      <c r="J7" s="37" t="s">
        <v>44</v>
      </c>
      <c r="K7" s="36" t="s">
        <v>2</v>
      </c>
      <c r="L7" s="36" t="s">
        <v>52</v>
      </c>
      <c r="M7" s="37" t="s">
        <v>106</v>
      </c>
      <c r="N7" s="37" t="s">
        <v>45</v>
      </c>
    </row>
    <row r="8" spans="1:14" ht="14.25" customHeight="1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  <c r="N8" s="16">
        <v>14</v>
      </c>
    </row>
    <row r="9" spans="1:14" ht="114">
      <c r="A9" s="45"/>
      <c r="B9" s="140" t="s">
        <v>189</v>
      </c>
      <c r="C9" s="205">
        <v>749282</v>
      </c>
      <c r="D9" s="205"/>
      <c r="E9" s="205"/>
      <c r="F9" s="205">
        <v>749282</v>
      </c>
      <c r="G9" s="205">
        <v>1030000</v>
      </c>
      <c r="H9" s="205"/>
      <c r="I9" s="205"/>
      <c r="J9" s="205">
        <f>G9</f>
        <v>1030000</v>
      </c>
      <c r="K9" s="205">
        <v>1206852</v>
      </c>
      <c r="L9" s="205"/>
      <c r="M9" s="201"/>
      <c r="N9" s="201">
        <f>K9</f>
        <v>1206852</v>
      </c>
    </row>
    <row r="10" spans="1:14" ht="14.25">
      <c r="A10" s="16"/>
      <c r="B10" s="17" t="s">
        <v>53</v>
      </c>
      <c r="C10" s="201">
        <v>749282</v>
      </c>
      <c r="D10" s="201"/>
      <c r="E10" s="201"/>
      <c r="F10" s="201">
        <v>749282</v>
      </c>
      <c r="G10" s="201">
        <f>G9</f>
        <v>1030000</v>
      </c>
      <c r="H10" s="201"/>
      <c r="I10" s="201"/>
      <c r="J10" s="201">
        <f>J9</f>
        <v>1030000</v>
      </c>
      <c r="K10" s="201">
        <f>SUM(K9)</f>
        <v>1206852</v>
      </c>
      <c r="L10" s="201"/>
      <c r="M10" s="201"/>
      <c r="N10" s="201">
        <f>SUM(N9)</f>
        <v>1206852</v>
      </c>
    </row>
    <row r="11" spans="1:14" ht="15.75">
      <c r="A11" s="34"/>
      <c r="B11" s="34"/>
      <c r="C11" s="34"/>
      <c r="D11" s="34"/>
      <c r="E11" s="34"/>
      <c r="F11" s="34"/>
      <c r="G11" s="34"/>
      <c r="H11" s="34"/>
    </row>
    <row r="12" spans="1:14" ht="14.25">
      <c r="A12" s="18"/>
      <c r="B12" s="19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ht="17.25" customHeight="1">
      <c r="A13" s="236" t="s">
        <v>119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</row>
    <row r="14" spans="1:14" ht="15.75">
      <c r="A14" s="34"/>
      <c r="B14" s="34"/>
      <c r="C14" s="34"/>
      <c r="D14" s="34"/>
      <c r="E14" s="34"/>
      <c r="F14" s="34"/>
      <c r="G14" s="34"/>
      <c r="H14" s="34"/>
      <c r="I14" s="34"/>
      <c r="J14" s="35" t="s">
        <v>69</v>
      </c>
      <c r="K14" s="34"/>
    </row>
    <row r="15" spans="1:14" ht="17.25" customHeight="1">
      <c r="A15" s="233" t="s">
        <v>22</v>
      </c>
      <c r="B15" s="234" t="s">
        <v>57</v>
      </c>
      <c r="C15" s="233" t="s">
        <v>120</v>
      </c>
      <c r="D15" s="233"/>
      <c r="E15" s="233"/>
      <c r="F15" s="233"/>
      <c r="G15" s="233" t="s">
        <v>121</v>
      </c>
      <c r="H15" s="233"/>
      <c r="I15" s="233"/>
      <c r="J15" s="233"/>
    </row>
    <row r="16" spans="1:14" ht="57" customHeight="1">
      <c r="A16" s="233"/>
      <c r="B16" s="235"/>
      <c r="C16" s="36" t="s">
        <v>2</v>
      </c>
      <c r="D16" s="36" t="s">
        <v>52</v>
      </c>
      <c r="E16" s="37" t="s">
        <v>106</v>
      </c>
      <c r="F16" s="37" t="s">
        <v>43</v>
      </c>
      <c r="G16" s="36" t="s">
        <v>2</v>
      </c>
      <c r="H16" s="36" t="s">
        <v>52</v>
      </c>
      <c r="I16" s="37" t="s">
        <v>106</v>
      </c>
      <c r="J16" s="37" t="s">
        <v>44</v>
      </c>
    </row>
    <row r="17" spans="1:14" ht="14.25">
      <c r="A17" s="20">
        <v>1</v>
      </c>
      <c r="B17" s="44">
        <v>2</v>
      </c>
      <c r="C17" s="20">
        <v>3</v>
      </c>
      <c r="D17" s="44">
        <v>4</v>
      </c>
      <c r="E17" s="20">
        <v>5</v>
      </c>
      <c r="F17" s="44">
        <v>6</v>
      </c>
      <c r="G17" s="20">
        <v>7</v>
      </c>
      <c r="H17" s="44">
        <v>8</v>
      </c>
      <c r="I17" s="20">
        <v>9</v>
      </c>
      <c r="J17" s="44">
        <v>10</v>
      </c>
    </row>
    <row r="18" spans="1:14" ht="114">
      <c r="A18" s="22">
        <v>1</v>
      </c>
      <c r="B18" s="140" t="s">
        <v>189</v>
      </c>
      <c r="C18" s="80">
        <v>1274436</v>
      </c>
      <c r="D18" s="89"/>
      <c r="E18" s="89"/>
      <c r="F18" s="201">
        <f>SUM(C18:D18)</f>
        <v>1274436</v>
      </c>
      <c r="G18" s="80">
        <v>1338157</v>
      </c>
      <c r="H18" s="89"/>
      <c r="I18" s="89"/>
      <c r="J18" s="201">
        <f>SUM(G18:H18)</f>
        <v>1338157</v>
      </c>
    </row>
    <row r="19" spans="1:14" ht="14.25">
      <c r="A19" s="22"/>
      <c r="B19" s="17" t="s">
        <v>53</v>
      </c>
      <c r="C19" s="80">
        <f>SUM(C18)</f>
        <v>1274436</v>
      </c>
      <c r="D19" s="80"/>
      <c r="E19" s="80"/>
      <c r="F19" s="80">
        <f>SUM(F18)</f>
        <v>1274436</v>
      </c>
      <c r="G19" s="80">
        <f>SUM(G18)</f>
        <v>1338157</v>
      </c>
      <c r="H19" s="80"/>
      <c r="I19" s="80"/>
      <c r="J19" s="80">
        <f>SUM(J18)</f>
        <v>1338157</v>
      </c>
    </row>
    <row r="20" spans="1:14" ht="14.25">
      <c r="A20" s="18"/>
      <c r="B20" s="19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2" spans="1:14" s="104" customFormat="1"/>
    <row r="23" spans="1:14" s="104" customFormat="1"/>
    <row r="24" spans="1:14" s="104" customFormat="1"/>
    <row r="25" spans="1:14" s="104" customFormat="1"/>
    <row r="26" spans="1:14" s="104" customFormat="1"/>
    <row r="27" spans="1:14" s="104" customFormat="1"/>
    <row r="28" spans="1:14" s="100" customFormat="1"/>
    <row r="29" spans="1:14" s="100" customFormat="1"/>
    <row r="30" spans="1:14" s="100" customFormat="1"/>
    <row r="31" spans="1:14" s="100" customFormat="1"/>
    <row r="32" spans="1:14" s="100" customFormat="1"/>
    <row r="33" s="100" customFormat="1"/>
    <row r="34" s="100" customFormat="1"/>
    <row r="35" s="100" customFormat="1"/>
    <row r="36" s="100" customFormat="1"/>
  </sheetData>
  <mergeCells count="12">
    <mergeCell ref="A2:K2"/>
    <mergeCell ref="A6:A7"/>
    <mergeCell ref="B6:B7"/>
    <mergeCell ref="A15:A16"/>
    <mergeCell ref="A13:M13"/>
    <mergeCell ref="K6:N6"/>
    <mergeCell ref="A4:M4"/>
    <mergeCell ref="B15:B16"/>
    <mergeCell ref="C15:F15"/>
    <mergeCell ref="G15:J15"/>
    <mergeCell ref="C6:F6"/>
    <mergeCell ref="G6:J6"/>
  </mergeCells>
  <phoneticPr fontId="5" type="noConversion"/>
  <printOptions horizontalCentered="1"/>
  <pageMargins left="0.19685039370078741" right="0.23622047244094491" top="0.23622047244094491" bottom="0.19685039370078741" header="0.19685039370078741" footer="0.19685039370078741"/>
  <pageSetup paperSize="9" scale="7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O37"/>
  <sheetViews>
    <sheetView showGridLines="0" view="pageBreakPreview" topLeftCell="A10" zoomScaleNormal="85" workbookViewId="0">
      <selection activeCell="B7" sqref="B7"/>
    </sheetView>
  </sheetViews>
  <sheetFormatPr defaultRowHeight="12.75"/>
  <cols>
    <col min="1" max="1" width="9.140625" style="25"/>
    <col min="2" max="2" width="21.7109375" style="25" customWidth="1"/>
    <col min="3" max="3" width="14.140625" style="181" customWidth="1"/>
    <col min="4" max="4" width="20.7109375" style="25" bestFit="1" customWidth="1"/>
    <col min="5" max="6" width="13.7109375" style="25" customWidth="1"/>
    <col min="7" max="7" width="15.42578125" style="25" customWidth="1"/>
    <col min="8" max="8" width="14.5703125" style="25" customWidth="1"/>
    <col min="9" max="10" width="15.140625" style="25" customWidth="1"/>
    <col min="11" max="11" width="12.42578125" style="25" customWidth="1"/>
    <col min="12" max="12" width="15.140625" style="25" customWidth="1"/>
    <col min="13" max="13" width="15" style="25" customWidth="1"/>
    <col min="14" max="16384" width="9.140625" style="25"/>
  </cols>
  <sheetData>
    <row r="1" spans="1:15" ht="43.5" customHeight="1">
      <c r="A1" s="239" t="s">
        <v>107</v>
      </c>
      <c r="B1" s="239"/>
      <c r="C1" s="239"/>
      <c r="D1" s="239"/>
      <c r="E1" s="239"/>
      <c r="F1" s="239"/>
      <c r="G1" s="239"/>
      <c r="H1" s="239"/>
      <c r="I1" s="239"/>
      <c r="J1" s="174"/>
      <c r="K1" s="41"/>
      <c r="L1" s="41"/>
      <c r="M1" s="41"/>
      <c r="N1" s="41"/>
      <c r="O1" s="41"/>
    </row>
    <row r="2" spans="1:15" ht="16.5" customHeight="1">
      <c r="A2" s="236" t="s">
        <v>134</v>
      </c>
      <c r="B2" s="236"/>
      <c r="C2" s="236"/>
      <c r="D2" s="236"/>
      <c r="E2" s="236"/>
      <c r="F2" s="236"/>
      <c r="G2" s="236"/>
      <c r="H2" s="236"/>
      <c r="I2" s="236"/>
      <c r="J2" s="172"/>
      <c r="K2" s="172"/>
      <c r="L2" s="172"/>
      <c r="M2" s="172"/>
      <c r="N2" s="40"/>
      <c r="O2" s="40"/>
    </row>
    <row r="3" spans="1:15">
      <c r="M3" s="70" t="s">
        <v>69</v>
      </c>
    </row>
    <row r="4" spans="1:15" ht="55.5" customHeight="1">
      <c r="A4" s="240" t="s">
        <v>22</v>
      </c>
      <c r="B4" s="240" t="s">
        <v>13</v>
      </c>
      <c r="C4" s="240" t="s">
        <v>21</v>
      </c>
      <c r="D4" s="240" t="s">
        <v>14</v>
      </c>
      <c r="E4" s="242" t="s">
        <v>122</v>
      </c>
      <c r="F4" s="243"/>
      <c r="G4" s="244"/>
      <c r="H4" s="242" t="s">
        <v>98</v>
      </c>
      <c r="I4" s="243"/>
      <c r="J4" s="244"/>
      <c r="K4" s="238" t="s">
        <v>123</v>
      </c>
      <c r="L4" s="238"/>
      <c r="M4" s="238"/>
    </row>
    <row r="5" spans="1:15" ht="28.5" customHeight="1">
      <c r="A5" s="241"/>
      <c r="B5" s="241"/>
      <c r="C5" s="241"/>
      <c r="D5" s="241"/>
      <c r="E5" s="175" t="s">
        <v>2</v>
      </c>
      <c r="F5" s="175" t="s">
        <v>38</v>
      </c>
      <c r="G5" s="175" t="s">
        <v>75</v>
      </c>
      <c r="H5" s="175" t="s">
        <v>2</v>
      </c>
      <c r="I5" s="175" t="s">
        <v>38</v>
      </c>
      <c r="J5" s="175" t="s">
        <v>76</v>
      </c>
      <c r="K5" s="175" t="s">
        <v>2</v>
      </c>
      <c r="L5" s="175" t="s">
        <v>38</v>
      </c>
      <c r="M5" s="175" t="s">
        <v>45</v>
      </c>
    </row>
    <row r="6" spans="1:15">
      <c r="A6" s="175">
        <v>1</v>
      </c>
      <c r="B6" s="175">
        <v>2</v>
      </c>
      <c r="C6" s="175">
        <v>3</v>
      </c>
      <c r="D6" s="175">
        <v>4</v>
      </c>
      <c r="E6" s="175">
        <v>5</v>
      </c>
      <c r="F6" s="175">
        <v>6</v>
      </c>
      <c r="G6" s="175">
        <v>7</v>
      </c>
      <c r="H6" s="175">
        <v>8</v>
      </c>
      <c r="I6" s="175">
        <v>9</v>
      </c>
      <c r="J6" s="175">
        <v>10</v>
      </c>
      <c r="K6" s="175">
        <v>11</v>
      </c>
      <c r="L6" s="175">
        <v>12</v>
      </c>
      <c r="M6" s="175">
        <v>13</v>
      </c>
    </row>
    <row r="7" spans="1:15">
      <c r="A7" s="175"/>
      <c r="B7" s="173" t="s">
        <v>162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</row>
    <row r="8" spans="1:15" ht="25.5">
      <c r="A8" s="175"/>
      <c r="B8" s="64" t="s">
        <v>164</v>
      </c>
      <c r="C8" s="91" t="s">
        <v>153</v>
      </c>
      <c r="D8" s="175" t="s">
        <v>212</v>
      </c>
      <c r="E8" s="175">
        <v>9</v>
      </c>
      <c r="F8" s="175"/>
      <c r="G8" s="175">
        <v>9</v>
      </c>
      <c r="H8" s="175">
        <v>9</v>
      </c>
      <c r="I8" s="175"/>
      <c r="J8" s="175">
        <v>9</v>
      </c>
      <c r="K8" s="175">
        <v>7</v>
      </c>
      <c r="L8" s="175"/>
      <c r="M8" s="175">
        <v>7</v>
      </c>
    </row>
    <row r="9" spans="1:15" ht="38.25">
      <c r="A9" s="175"/>
      <c r="B9" s="64" t="s">
        <v>163</v>
      </c>
      <c r="C9" s="91" t="s">
        <v>153</v>
      </c>
      <c r="D9" s="203" t="s">
        <v>212</v>
      </c>
      <c r="E9" s="175">
        <v>9</v>
      </c>
      <c r="F9" s="175"/>
      <c r="G9" s="175">
        <v>9</v>
      </c>
      <c r="H9" s="175">
        <v>9</v>
      </c>
      <c r="I9" s="175"/>
      <c r="J9" s="175">
        <v>9</v>
      </c>
      <c r="K9" s="175">
        <v>7</v>
      </c>
      <c r="L9" s="175"/>
      <c r="M9" s="175">
        <v>7</v>
      </c>
    </row>
    <row r="10" spans="1:15" ht="25.5">
      <c r="A10" s="175"/>
      <c r="B10" s="64" t="s">
        <v>165</v>
      </c>
      <c r="C10" s="175" t="s">
        <v>152</v>
      </c>
      <c r="D10" s="175" t="s">
        <v>166</v>
      </c>
      <c r="E10" s="183">
        <v>996634</v>
      </c>
      <c r="F10" s="183"/>
      <c r="G10" s="183">
        <f>E10</f>
        <v>996634</v>
      </c>
      <c r="H10" s="183">
        <v>1466577</v>
      </c>
      <c r="I10" s="183"/>
      <c r="J10" s="183">
        <v>1466577</v>
      </c>
      <c r="K10" s="183">
        <v>1816095</v>
      </c>
      <c r="L10" s="183"/>
      <c r="M10" s="183">
        <f>K10</f>
        <v>1816095</v>
      </c>
    </row>
    <row r="11" spans="1:15" ht="25.5">
      <c r="A11" s="175"/>
      <c r="B11" s="64" t="s">
        <v>2</v>
      </c>
      <c r="C11" s="175" t="s">
        <v>152</v>
      </c>
      <c r="D11" s="90" t="s">
        <v>166</v>
      </c>
      <c r="E11" s="183">
        <v>996634</v>
      </c>
      <c r="F11" s="183"/>
      <c r="G11" s="183">
        <f>E11</f>
        <v>996634</v>
      </c>
      <c r="H11" s="183">
        <v>1466577</v>
      </c>
      <c r="I11" s="183"/>
      <c r="J11" s="183"/>
      <c r="K11" s="183">
        <v>1816095</v>
      </c>
      <c r="L11" s="175"/>
      <c r="M11" s="183">
        <f>K11</f>
        <v>1816095</v>
      </c>
    </row>
    <row r="12" spans="1:15">
      <c r="A12" s="184"/>
      <c r="B12" s="202" t="s">
        <v>167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</row>
    <row r="13" spans="1:15" s="53" customFormat="1" ht="38.25">
      <c r="A13" s="180"/>
      <c r="B13" s="64" t="s">
        <v>168</v>
      </c>
      <c r="C13" s="175" t="s">
        <v>155</v>
      </c>
      <c r="D13" s="175" t="s">
        <v>169</v>
      </c>
      <c r="E13" s="180">
        <v>126</v>
      </c>
      <c r="F13" s="180"/>
      <c r="G13" s="180">
        <v>126</v>
      </c>
      <c r="H13" s="180">
        <v>114</v>
      </c>
      <c r="I13" s="180"/>
      <c r="J13" s="180">
        <v>114</v>
      </c>
      <c r="K13" s="180">
        <v>120</v>
      </c>
      <c r="L13" s="180"/>
      <c r="M13" s="180">
        <v>120</v>
      </c>
    </row>
    <row r="14" spans="1:15" s="53" customFormat="1" ht="38.25">
      <c r="A14" s="180"/>
      <c r="B14" s="64" t="s">
        <v>170</v>
      </c>
      <c r="C14" s="175" t="s">
        <v>155</v>
      </c>
      <c r="D14" s="175" t="s">
        <v>169</v>
      </c>
      <c r="E14" s="180">
        <v>96</v>
      </c>
      <c r="F14" s="180"/>
      <c r="G14" s="180">
        <v>96</v>
      </c>
      <c r="H14" s="180">
        <v>84</v>
      </c>
      <c r="I14" s="180"/>
      <c r="J14" s="180">
        <v>84</v>
      </c>
      <c r="K14" s="180">
        <v>34</v>
      </c>
      <c r="L14" s="180"/>
      <c r="M14" s="180">
        <v>34</v>
      </c>
    </row>
    <row r="15" spans="1:15" s="53" customFormat="1" ht="25.5">
      <c r="A15" s="180"/>
      <c r="B15" s="64" t="s">
        <v>213</v>
      </c>
      <c r="C15" s="175" t="s">
        <v>155</v>
      </c>
      <c r="D15" s="175" t="s">
        <v>169</v>
      </c>
      <c r="E15" s="180">
        <v>24</v>
      </c>
      <c r="F15" s="180"/>
      <c r="G15" s="180">
        <v>24</v>
      </c>
      <c r="H15" s="180">
        <v>21</v>
      </c>
      <c r="I15" s="180"/>
      <c r="J15" s="180">
        <v>21</v>
      </c>
      <c r="K15" s="180"/>
      <c r="L15" s="180"/>
      <c r="M15" s="180"/>
    </row>
    <row r="16" spans="1:15" s="53" customFormat="1" ht="72" customHeight="1">
      <c r="A16" s="180"/>
      <c r="B16" s="64" t="s">
        <v>171</v>
      </c>
      <c r="C16" s="91" t="s">
        <v>155</v>
      </c>
      <c r="D16" s="175" t="s">
        <v>169</v>
      </c>
      <c r="E16" s="180">
        <v>63</v>
      </c>
      <c r="F16" s="180"/>
      <c r="G16" s="180">
        <v>63</v>
      </c>
      <c r="H16" s="180">
        <v>57</v>
      </c>
      <c r="I16" s="180"/>
      <c r="J16" s="180">
        <v>57</v>
      </c>
      <c r="K16" s="180">
        <v>60</v>
      </c>
      <c r="L16" s="180"/>
      <c r="M16" s="180">
        <v>60</v>
      </c>
    </row>
    <row r="17" spans="1:15" s="53" customFormat="1" ht="68.25" customHeight="1">
      <c r="A17" s="180"/>
      <c r="B17" s="64" t="s">
        <v>172</v>
      </c>
      <c r="C17" s="91" t="s">
        <v>155</v>
      </c>
      <c r="D17" s="175" t="s">
        <v>169</v>
      </c>
      <c r="E17" s="180">
        <v>24</v>
      </c>
      <c r="F17" s="180"/>
      <c r="G17" s="180">
        <v>24</v>
      </c>
      <c r="H17" s="180">
        <v>21</v>
      </c>
      <c r="I17" s="180"/>
      <c r="J17" s="180">
        <v>21</v>
      </c>
      <c r="K17" s="180"/>
      <c r="L17" s="180"/>
      <c r="M17" s="180"/>
    </row>
    <row r="18" spans="1:15" s="53" customFormat="1" ht="25.5">
      <c r="A18" s="180"/>
      <c r="B18" s="64" t="s">
        <v>173</v>
      </c>
      <c r="C18" s="175" t="s">
        <v>152</v>
      </c>
      <c r="D18" s="90" t="s">
        <v>214</v>
      </c>
      <c r="E18" s="183">
        <f>E10/9</f>
        <v>110737.11111111111</v>
      </c>
      <c r="F18" s="183">
        <f t="shared" ref="F18:M18" si="0">F10/9</f>
        <v>0</v>
      </c>
      <c r="G18" s="183">
        <f t="shared" si="0"/>
        <v>110737.11111111111</v>
      </c>
      <c r="H18" s="183">
        <f t="shared" si="0"/>
        <v>162953</v>
      </c>
      <c r="I18" s="183">
        <f t="shared" si="0"/>
        <v>0</v>
      </c>
      <c r="J18" s="183">
        <f t="shared" si="0"/>
        <v>162953</v>
      </c>
      <c r="K18" s="183">
        <f t="shared" si="0"/>
        <v>201788.33333333334</v>
      </c>
      <c r="L18" s="183">
        <f t="shared" si="0"/>
        <v>0</v>
      </c>
      <c r="M18" s="183">
        <f t="shared" si="0"/>
        <v>201788.33333333334</v>
      </c>
    </row>
    <row r="19" spans="1:15" s="53" customFormat="1">
      <c r="A19" s="186"/>
      <c r="B19" s="202" t="s">
        <v>174</v>
      </c>
      <c r="C19" s="173"/>
      <c r="D19" s="173"/>
      <c r="E19" s="186"/>
      <c r="F19" s="186"/>
      <c r="G19" s="186"/>
      <c r="H19" s="186"/>
      <c r="I19" s="180"/>
      <c r="J19" s="180"/>
      <c r="K19" s="186"/>
      <c r="L19" s="186"/>
      <c r="M19" s="186"/>
    </row>
    <row r="20" spans="1:15" s="53" customFormat="1" ht="51">
      <c r="A20" s="180"/>
      <c r="B20" s="64" t="s">
        <v>175</v>
      </c>
      <c r="C20" s="91" t="s">
        <v>154</v>
      </c>
      <c r="D20" s="175" t="s">
        <v>214</v>
      </c>
      <c r="E20" s="180">
        <v>100</v>
      </c>
      <c r="F20" s="180"/>
      <c r="G20" s="180">
        <v>100</v>
      </c>
      <c r="H20" s="180">
        <v>100</v>
      </c>
      <c r="I20" s="180"/>
      <c r="J20" s="180">
        <v>100</v>
      </c>
      <c r="K20" s="180">
        <v>100</v>
      </c>
      <c r="L20" s="180"/>
      <c r="M20" s="180">
        <v>100</v>
      </c>
    </row>
    <row r="21" spans="1:15">
      <c r="A21" s="42"/>
      <c r="B21" s="6"/>
      <c r="C21" s="95"/>
      <c r="D21" s="92"/>
      <c r="E21" s="93"/>
      <c r="F21" s="93"/>
      <c r="G21" s="93"/>
      <c r="H21" s="93"/>
      <c r="I21" s="94"/>
      <c r="J21" s="94"/>
      <c r="K21" s="93"/>
      <c r="L21" s="93"/>
      <c r="M21" s="93"/>
    </row>
    <row r="22" spans="1:15" ht="24.75" customHeight="1">
      <c r="A22" s="236" t="s">
        <v>135</v>
      </c>
      <c r="B22" s="236"/>
      <c r="C22" s="236"/>
      <c r="D22" s="236"/>
      <c r="E22" s="236"/>
      <c r="F22" s="236"/>
      <c r="G22" s="236"/>
      <c r="H22" s="236"/>
      <c r="I22" s="236"/>
      <c r="J22" s="172"/>
      <c r="K22" s="172"/>
      <c r="L22" s="172"/>
      <c r="M22" s="172"/>
      <c r="N22" s="40"/>
      <c r="O22" s="40"/>
    </row>
    <row r="23" spans="1:15">
      <c r="J23" s="70" t="s">
        <v>69</v>
      </c>
    </row>
    <row r="24" spans="1:15" ht="16.5" customHeight="1">
      <c r="A24" s="245" t="s">
        <v>22</v>
      </c>
      <c r="B24" s="240" t="s">
        <v>13</v>
      </c>
      <c r="C24" s="245" t="s">
        <v>21</v>
      </c>
      <c r="D24" s="245" t="s">
        <v>14</v>
      </c>
      <c r="E24" s="238" t="s">
        <v>124</v>
      </c>
      <c r="F24" s="238"/>
      <c r="G24" s="238"/>
      <c r="H24" s="238" t="s">
        <v>125</v>
      </c>
      <c r="I24" s="238"/>
      <c r="J24" s="238"/>
    </row>
    <row r="25" spans="1:15" ht="25.5">
      <c r="A25" s="246"/>
      <c r="B25" s="241"/>
      <c r="C25" s="246"/>
      <c r="D25" s="246"/>
      <c r="E25" s="91" t="s">
        <v>2</v>
      </c>
      <c r="F25" s="91" t="s">
        <v>38</v>
      </c>
      <c r="G25" s="91" t="s">
        <v>75</v>
      </c>
      <c r="H25" s="175" t="s">
        <v>2</v>
      </c>
      <c r="I25" s="175" t="s">
        <v>38</v>
      </c>
      <c r="J25" s="175" t="s">
        <v>76</v>
      </c>
    </row>
    <row r="26" spans="1:15" ht="12.75" customHeight="1">
      <c r="A26" s="91">
        <v>1</v>
      </c>
      <c r="B26" s="175">
        <v>2</v>
      </c>
      <c r="C26" s="91">
        <v>3</v>
      </c>
      <c r="D26" s="91">
        <v>4</v>
      </c>
      <c r="E26" s="91">
        <v>5</v>
      </c>
      <c r="F26" s="91">
        <v>6</v>
      </c>
      <c r="G26" s="91">
        <v>7</v>
      </c>
      <c r="H26" s="175">
        <v>8</v>
      </c>
      <c r="I26" s="175">
        <v>9</v>
      </c>
      <c r="J26" s="175">
        <v>10</v>
      </c>
    </row>
    <row r="27" spans="1:15">
      <c r="A27" s="91"/>
      <c r="B27" s="202" t="s">
        <v>162</v>
      </c>
      <c r="C27" s="175"/>
      <c r="D27" s="175"/>
      <c r="E27" s="183">
        <v>2370291</v>
      </c>
      <c r="F27" s="183"/>
      <c r="G27" s="183">
        <f>E27</f>
        <v>2370291</v>
      </c>
      <c r="H27" s="183">
        <v>2488806</v>
      </c>
      <c r="I27" s="183"/>
      <c r="J27" s="183">
        <f>H27</f>
        <v>2488806</v>
      </c>
    </row>
    <row r="28" spans="1:15" ht="25.5">
      <c r="A28" s="91"/>
      <c r="B28" s="64" t="s">
        <v>164</v>
      </c>
      <c r="C28" s="91" t="s">
        <v>153</v>
      </c>
      <c r="D28" s="175" t="s">
        <v>212</v>
      </c>
      <c r="E28" s="183">
        <v>7.5</v>
      </c>
      <c r="F28" s="183"/>
      <c r="G28" s="183">
        <f t="shared" ref="G28" si="1">E28</f>
        <v>7.5</v>
      </c>
      <c r="H28" s="183">
        <v>7.5</v>
      </c>
      <c r="I28" s="183"/>
      <c r="J28" s="183">
        <f>H28</f>
        <v>7.5</v>
      </c>
    </row>
    <row r="29" spans="1:15" ht="38.25">
      <c r="A29" s="91"/>
      <c r="B29" s="64" t="s">
        <v>163</v>
      </c>
      <c r="C29" s="91" t="s">
        <v>153</v>
      </c>
      <c r="D29" s="91" t="s">
        <v>212</v>
      </c>
      <c r="E29" s="183">
        <v>3</v>
      </c>
      <c r="F29" s="183"/>
      <c r="G29" s="183">
        <v>3</v>
      </c>
      <c r="H29" s="183">
        <v>3</v>
      </c>
      <c r="I29" s="183"/>
      <c r="J29" s="183">
        <v>3</v>
      </c>
    </row>
    <row r="30" spans="1:15" ht="25.5">
      <c r="A30" s="91"/>
      <c r="B30" s="64" t="s">
        <v>165</v>
      </c>
      <c r="C30" s="175" t="s">
        <v>152</v>
      </c>
      <c r="D30" s="175" t="s">
        <v>166</v>
      </c>
      <c r="E30" s="183">
        <f>E27</f>
        <v>2370291</v>
      </c>
      <c r="F30" s="183"/>
      <c r="G30" s="183">
        <f t="shared" ref="G30:J30" si="2">G27</f>
        <v>2370291</v>
      </c>
      <c r="H30" s="183">
        <f t="shared" si="2"/>
        <v>2488806</v>
      </c>
      <c r="I30" s="183"/>
      <c r="J30" s="183">
        <f t="shared" si="2"/>
        <v>2488806</v>
      </c>
    </row>
    <row r="31" spans="1:15" ht="25.5">
      <c r="A31" s="91"/>
      <c r="B31" s="64" t="s">
        <v>2</v>
      </c>
      <c r="C31" s="175" t="s">
        <v>152</v>
      </c>
      <c r="D31" s="90" t="s">
        <v>166</v>
      </c>
      <c r="E31" s="91"/>
      <c r="F31" s="91"/>
      <c r="G31" s="91"/>
      <c r="H31" s="175"/>
      <c r="I31" s="94"/>
      <c r="J31" s="175"/>
    </row>
    <row r="32" spans="1:15">
      <c r="A32" s="91"/>
      <c r="B32" s="202" t="s">
        <v>167</v>
      </c>
      <c r="C32" s="184"/>
      <c r="D32" s="184"/>
      <c r="E32" s="91"/>
      <c r="F32" s="91"/>
      <c r="G32" s="91"/>
      <c r="H32" s="175"/>
      <c r="I32" s="94"/>
      <c r="J32" s="175"/>
    </row>
    <row r="33" spans="1:10" ht="38.25">
      <c r="A33" s="91"/>
      <c r="B33" s="64" t="s">
        <v>168</v>
      </c>
      <c r="C33" s="175" t="s">
        <v>155</v>
      </c>
      <c r="D33" s="175" t="s">
        <v>169</v>
      </c>
      <c r="E33" s="91">
        <v>150</v>
      </c>
      <c r="F33" s="91"/>
      <c r="G33" s="91">
        <v>150</v>
      </c>
      <c r="H33" s="175">
        <v>140</v>
      </c>
      <c r="I33" s="94"/>
      <c r="J33" s="175">
        <v>140</v>
      </c>
    </row>
    <row r="34" spans="1:10" ht="76.5">
      <c r="A34" s="91"/>
      <c r="B34" s="64" t="s">
        <v>171</v>
      </c>
      <c r="C34" s="91" t="s">
        <v>155</v>
      </c>
      <c r="D34" s="175" t="s">
        <v>169</v>
      </c>
      <c r="E34" s="91">
        <v>37.5</v>
      </c>
      <c r="F34" s="91"/>
      <c r="G34" s="91">
        <v>37.5</v>
      </c>
      <c r="H34" s="175">
        <v>35</v>
      </c>
      <c r="I34" s="94"/>
      <c r="J34" s="175">
        <v>35</v>
      </c>
    </row>
    <row r="35" spans="1:10" ht="50.25" customHeight="1">
      <c r="A35" s="91"/>
      <c r="B35" s="64" t="s">
        <v>173</v>
      </c>
      <c r="C35" s="175" t="s">
        <v>152</v>
      </c>
      <c r="D35" s="90" t="s">
        <v>214</v>
      </c>
      <c r="E35" s="183">
        <f>E27/7.5</f>
        <v>316038.8</v>
      </c>
      <c r="F35" s="183">
        <f t="shared" ref="F35:J35" si="3">F27/7.5</f>
        <v>0</v>
      </c>
      <c r="G35" s="183">
        <f t="shared" si="3"/>
        <v>316038.8</v>
      </c>
      <c r="H35" s="183">
        <f t="shared" si="3"/>
        <v>331840.8</v>
      </c>
      <c r="I35" s="183">
        <f t="shared" si="3"/>
        <v>0</v>
      </c>
      <c r="J35" s="183">
        <f t="shared" si="3"/>
        <v>331840.8</v>
      </c>
    </row>
    <row r="36" spans="1:10">
      <c r="A36" s="185"/>
      <c r="B36" s="202" t="s">
        <v>174</v>
      </c>
      <c r="C36" s="173"/>
      <c r="D36" s="173"/>
      <c r="E36" s="185"/>
      <c r="F36" s="185"/>
      <c r="G36" s="185"/>
      <c r="H36" s="184"/>
      <c r="I36" s="94"/>
      <c r="J36" s="184"/>
    </row>
    <row r="37" spans="1:10" ht="51">
      <c r="A37" s="185"/>
      <c r="B37" s="64" t="s">
        <v>175</v>
      </c>
      <c r="C37" s="91" t="s">
        <v>154</v>
      </c>
      <c r="D37" s="175" t="s">
        <v>214</v>
      </c>
      <c r="E37" s="185">
        <v>100</v>
      </c>
      <c r="F37" s="185"/>
      <c r="G37" s="185">
        <v>100</v>
      </c>
      <c r="H37" s="184">
        <v>100</v>
      </c>
      <c r="I37" s="94"/>
      <c r="J37" s="184">
        <v>100</v>
      </c>
    </row>
  </sheetData>
  <mergeCells count="16">
    <mergeCell ref="K4:M4"/>
    <mergeCell ref="E24:G24"/>
    <mergeCell ref="H24:J24"/>
    <mergeCell ref="A1:I1"/>
    <mergeCell ref="A2:I2"/>
    <mergeCell ref="A22:I22"/>
    <mergeCell ref="A4:A5"/>
    <mergeCell ref="B4:B5"/>
    <mergeCell ref="C4:C5"/>
    <mergeCell ref="D4:D5"/>
    <mergeCell ref="E4:G4"/>
    <mergeCell ref="H4:J4"/>
    <mergeCell ref="A24:A25"/>
    <mergeCell ref="B24:B25"/>
    <mergeCell ref="C24:C25"/>
    <mergeCell ref="D24:D25"/>
  </mergeCells>
  <phoneticPr fontId="5" type="noConversion"/>
  <pageMargins left="0.2" right="0.2" top="0.2" bottom="0.5" header="0.19" footer="0.19"/>
  <pageSetup paperSize="9" scale="74" orientation="landscape" r:id="rId1"/>
  <headerFooter alignWithMargins="0"/>
  <rowBreaks count="1" manualBreakCount="1">
    <brk id="2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K38"/>
  <sheetViews>
    <sheetView showGridLines="0" view="pageBreakPreview" zoomScaleNormal="100" zoomScaleSheetLayoutView="100" workbookViewId="0">
      <selection activeCell="D19" sqref="D19"/>
    </sheetView>
  </sheetViews>
  <sheetFormatPr defaultRowHeight="18.75"/>
  <cols>
    <col min="1" max="1" width="55.7109375" style="150" customWidth="1"/>
    <col min="2" max="2" width="13" style="136" customWidth="1"/>
    <col min="3" max="3" width="15.85546875" style="136" customWidth="1"/>
    <col min="4" max="4" width="14.42578125" style="141" customWidth="1"/>
    <col min="5" max="5" width="15.140625" style="141" customWidth="1"/>
    <col min="6" max="6" width="15.7109375" style="136" bestFit="1" customWidth="1"/>
    <col min="7" max="7" width="15" style="136" customWidth="1"/>
    <col min="8" max="8" width="15.140625" style="136" bestFit="1" customWidth="1"/>
    <col min="9" max="9" width="16.7109375" style="136" customWidth="1"/>
    <col min="10" max="10" width="15.140625" style="136" bestFit="1" customWidth="1"/>
    <col min="11" max="11" width="17.28515625" style="136" customWidth="1"/>
    <col min="12" max="12" width="9.140625" style="136"/>
    <col min="13" max="13" width="11" style="136" customWidth="1"/>
    <col min="14" max="16384" width="9.140625" style="136"/>
  </cols>
  <sheetData>
    <row r="1" spans="1:11" ht="39.75" customHeight="1">
      <c r="A1" s="250" t="s">
        <v>199</v>
      </c>
      <c r="B1" s="250"/>
      <c r="C1" s="250"/>
      <c r="D1" s="250"/>
      <c r="E1" s="250"/>
      <c r="F1" s="250"/>
      <c r="G1" s="250"/>
    </row>
    <row r="2" spans="1:11">
      <c r="K2" s="142" t="s">
        <v>69</v>
      </c>
    </row>
    <row r="3" spans="1:11" ht="21" customHeight="1">
      <c r="A3" s="248" t="s">
        <v>32</v>
      </c>
      <c r="B3" s="247" t="s">
        <v>176</v>
      </c>
      <c r="C3" s="247"/>
      <c r="D3" s="251" t="s">
        <v>98</v>
      </c>
      <c r="E3" s="251"/>
      <c r="F3" s="247" t="s">
        <v>190</v>
      </c>
      <c r="G3" s="247"/>
      <c r="H3" s="247" t="s">
        <v>124</v>
      </c>
      <c r="I3" s="247"/>
      <c r="J3" s="247" t="s">
        <v>125</v>
      </c>
      <c r="K3" s="247"/>
    </row>
    <row r="4" spans="1:11" ht="60" customHeight="1">
      <c r="A4" s="249"/>
      <c r="B4" s="143" t="s">
        <v>37</v>
      </c>
      <c r="C4" s="143" t="s">
        <v>38</v>
      </c>
      <c r="D4" s="144" t="s">
        <v>37</v>
      </c>
      <c r="E4" s="144" t="s">
        <v>38</v>
      </c>
      <c r="F4" s="143" t="s">
        <v>37</v>
      </c>
      <c r="G4" s="143" t="s">
        <v>38</v>
      </c>
      <c r="H4" s="143" t="s">
        <v>37</v>
      </c>
      <c r="I4" s="143" t="s">
        <v>38</v>
      </c>
      <c r="J4" s="143" t="s">
        <v>37</v>
      </c>
      <c r="K4" s="143" t="s">
        <v>38</v>
      </c>
    </row>
    <row r="5" spans="1:11">
      <c r="A5" s="145">
        <v>1</v>
      </c>
      <c r="B5" s="143">
        <v>2</v>
      </c>
      <c r="C5" s="145">
        <v>3</v>
      </c>
      <c r="D5" s="144">
        <v>4</v>
      </c>
      <c r="E5" s="144">
        <v>5</v>
      </c>
      <c r="F5" s="145">
        <v>6</v>
      </c>
      <c r="G5" s="143">
        <v>7</v>
      </c>
      <c r="H5" s="145">
        <v>8</v>
      </c>
      <c r="I5" s="143">
        <v>9</v>
      </c>
      <c r="J5" s="145">
        <v>10</v>
      </c>
      <c r="K5" s="143">
        <v>11</v>
      </c>
    </row>
    <row r="6" spans="1:11">
      <c r="A6" s="151" t="s">
        <v>191</v>
      </c>
      <c r="B6" s="206">
        <v>256100</v>
      </c>
      <c r="C6" s="207"/>
      <c r="D6" s="208">
        <v>413580</v>
      </c>
      <c r="E6" s="208"/>
      <c r="F6" s="207">
        <v>591393.4</v>
      </c>
      <c r="G6" s="209"/>
      <c r="H6" s="207">
        <f>F6*1.056</f>
        <v>624511.43040000007</v>
      </c>
      <c r="I6" s="209"/>
      <c r="J6" s="207">
        <f>H6*1.05</f>
        <v>655737.00192000007</v>
      </c>
      <c r="K6" s="209"/>
    </row>
    <row r="7" spans="1:11" ht="27.75" customHeight="1">
      <c r="A7" s="151" t="s">
        <v>220</v>
      </c>
      <c r="B7" s="206">
        <v>224384</v>
      </c>
      <c r="C7" s="207"/>
      <c r="D7" s="208">
        <v>119520</v>
      </c>
      <c r="E7" s="208"/>
      <c r="F7" s="207">
        <v>179967.3</v>
      </c>
      <c r="G7" s="209"/>
      <c r="H7" s="207">
        <f t="shared" ref="H7:H10" si="0">F7*1.056</f>
        <v>190045.4688</v>
      </c>
      <c r="I7" s="209"/>
      <c r="J7" s="207">
        <f t="shared" ref="J7:J10" si="1">H7*1.05</f>
        <v>199547.74224000002</v>
      </c>
      <c r="K7" s="209"/>
    </row>
    <row r="8" spans="1:11" ht="24.75" customHeight="1">
      <c r="A8" s="151" t="s">
        <v>221</v>
      </c>
      <c r="B8" s="206">
        <v>158631</v>
      </c>
      <c r="C8" s="207"/>
      <c r="D8" s="208">
        <v>367911</v>
      </c>
      <c r="E8" s="208"/>
      <c r="F8" s="207">
        <v>517300</v>
      </c>
      <c r="G8" s="209"/>
      <c r="H8" s="207">
        <f t="shared" si="0"/>
        <v>546268.80000000005</v>
      </c>
      <c r="I8" s="209"/>
      <c r="J8" s="207">
        <f t="shared" si="1"/>
        <v>573582.24000000011</v>
      </c>
      <c r="K8" s="209"/>
    </row>
    <row r="9" spans="1:11" ht="27.75" customHeight="1">
      <c r="A9" s="151" t="s">
        <v>192</v>
      </c>
      <c r="B9" s="206">
        <v>110167</v>
      </c>
      <c r="C9" s="207"/>
      <c r="D9" s="208">
        <v>128989</v>
      </c>
      <c r="E9" s="208"/>
      <c r="F9" s="207">
        <v>113991.3</v>
      </c>
      <c r="G9" s="209"/>
      <c r="H9" s="207">
        <f t="shared" si="0"/>
        <v>120374.81280000001</v>
      </c>
      <c r="I9" s="209"/>
      <c r="J9" s="207">
        <f t="shared" si="1"/>
        <v>126393.55344000002</v>
      </c>
      <c r="K9" s="209"/>
    </row>
    <row r="10" spans="1:11" ht="34.5" customHeight="1">
      <c r="A10" s="152" t="s">
        <v>53</v>
      </c>
      <c r="B10" s="206">
        <f>B6+B7+B8+B9</f>
        <v>749282</v>
      </c>
      <c r="C10" s="209"/>
      <c r="D10" s="208">
        <f>D6+D7+D8+D9</f>
        <v>1030000</v>
      </c>
      <c r="E10" s="208"/>
      <c r="F10" s="209">
        <f>SUM(F6:F9)</f>
        <v>1402652</v>
      </c>
      <c r="G10" s="209"/>
      <c r="H10" s="207">
        <f t="shared" si="0"/>
        <v>1481200.5120000001</v>
      </c>
      <c r="I10" s="209"/>
      <c r="J10" s="207">
        <f t="shared" si="1"/>
        <v>1555260.5376000002</v>
      </c>
      <c r="K10" s="209"/>
    </row>
    <row r="11" spans="1:11" ht="56.25">
      <c r="A11" s="153" t="s">
        <v>77</v>
      </c>
      <c r="B11" s="143" t="s">
        <v>17</v>
      </c>
      <c r="C11" s="143"/>
      <c r="D11" s="144" t="s">
        <v>17</v>
      </c>
      <c r="E11" s="144"/>
      <c r="F11" s="143" t="s">
        <v>17</v>
      </c>
      <c r="G11" s="143"/>
      <c r="H11" s="143" t="s">
        <v>17</v>
      </c>
      <c r="I11" s="143"/>
      <c r="J11" s="143" t="s">
        <v>17</v>
      </c>
      <c r="K11" s="143"/>
    </row>
    <row r="12" spans="1:11">
      <c r="F12" s="160"/>
    </row>
    <row r="24" spans="1:5" s="146" customFormat="1">
      <c r="A24" s="154"/>
      <c r="D24" s="147"/>
      <c r="E24" s="147"/>
    </row>
    <row r="25" spans="1:5" s="146" customFormat="1">
      <c r="A25" s="154"/>
      <c r="D25" s="147"/>
      <c r="E25" s="147"/>
    </row>
    <row r="26" spans="1:5" s="146" customFormat="1">
      <c r="A26" s="154"/>
      <c r="D26" s="147"/>
      <c r="E26" s="147"/>
    </row>
    <row r="27" spans="1:5" s="146" customFormat="1">
      <c r="A27" s="154"/>
      <c r="D27" s="147"/>
      <c r="E27" s="147"/>
    </row>
    <row r="28" spans="1:5" s="146" customFormat="1">
      <c r="A28" s="154"/>
      <c r="D28" s="147"/>
      <c r="E28" s="147"/>
    </row>
    <row r="29" spans="1:5" s="146" customFormat="1">
      <c r="A29" s="154"/>
      <c r="D29" s="147"/>
      <c r="E29" s="147"/>
    </row>
    <row r="30" spans="1:5" s="148" customFormat="1">
      <c r="A30" s="155"/>
      <c r="D30" s="149"/>
      <c r="E30" s="149"/>
    </row>
    <row r="31" spans="1:5" s="148" customFormat="1">
      <c r="A31" s="155"/>
      <c r="D31" s="149"/>
      <c r="E31" s="149"/>
    </row>
    <row r="32" spans="1:5" s="148" customFormat="1">
      <c r="A32" s="155"/>
      <c r="D32" s="149"/>
      <c r="E32" s="149"/>
    </row>
    <row r="33" spans="1:5" s="148" customFormat="1">
      <c r="A33" s="155"/>
      <c r="D33" s="149"/>
      <c r="E33" s="149"/>
    </row>
    <row r="34" spans="1:5" s="148" customFormat="1">
      <c r="A34" s="155"/>
      <c r="D34" s="149"/>
      <c r="E34" s="149"/>
    </row>
    <row r="35" spans="1:5" s="148" customFormat="1">
      <c r="A35" s="155"/>
      <c r="D35" s="149"/>
      <c r="E35" s="149"/>
    </row>
    <row r="36" spans="1:5" s="148" customFormat="1">
      <c r="A36" s="155"/>
      <c r="D36" s="149"/>
      <c r="E36" s="149"/>
    </row>
    <row r="37" spans="1:5" s="148" customFormat="1">
      <c r="A37" s="155"/>
      <c r="D37" s="149"/>
      <c r="E37" s="149"/>
    </row>
    <row r="38" spans="1:5" s="148" customFormat="1">
      <c r="A38" s="155"/>
      <c r="D38" s="149"/>
      <c r="E38" s="149"/>
    </row>
  </sheetData>
  <mergeCells count="7">
    <mergeCell ref="J3:K3"/>
    <mergeCell ref="H3:I3"/>
    <mergeCell ref="A3:A4"/>
    <mergeCell ref="A1:G1"/>
    <mergeCell ref="B3:C3"/>
    <mergeCell ref="D3:E3"/>
    <mergeCell ref="F3:G3"/>
  </mergeCells>
  <phoneticPr fontId="5" type="noConversion"/>
  <printOptions horizontalCentered="1"/>
  <pageMargins left="0.39370078740157483" right="0.39370078740157483" top="1.9685039370078741" bottom="0.35433070866141736" header="0.27559055118110237" footer="0.19685039370078741"/>
  <pageSetup paperSize="9" scale="6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P36"/>
  <sheetViews>
    <sheetView showGridLines="0" view="pageBreakPreview" zoomScale="75" zoomScaleNormal="85" zoomScaleSheetLayoutView="85" workbookViewId="0">
      <selection activeCell="J23" sqref="J23"/>
    </sheetView>
  </sheetViews>
  <sheetFormatPr defaultRowHeight="12.75"/>
  <cols>
    <col min="1" max="1" width="9.140625" style="63"/>
    <col min="2" max="2" width="39.140625" style="63" customWidth="1"/>
    <col min="3" max="4" width="13.7109375" style="63" customWidth="1"/>
    <col min="5" max="5" width="13.28515625" style="63" customWidth="1"/>
    <col min="6" max="6" width="10.42578125" style="63" customWidth="1"/>
    <col min="7" max="7" width="12.5703125" style="63" customWidth="1"/>
    <col min="8" max="8" width="11.42578125" style="63" customWidth="1"/>
    <col min="9" max="9" width="12.85546875" style="63" customWidth="1"/>
    <col min="10" max="10" width="11.140625" style="63" customWidth="1"/>
    <col min="11" max="16" width="11.42578125" style="63" customWidth="1"/>
    <col min="17" max="16384" width="9.140625" style="63"/>
  </cols>
  <sheetData>
    <row r="1" spans="1:16" s="62" customFormat="1" ht="39.75" customHeight="1">
      <c r="A1" s="255" t="s">
        <v>78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</row>
    <row r="3" spans="1:16" s="62" customFormat="1" ht="35.25" customHeight="1">
      <c r="A3" s="256" t="s">
        <v>22</v>
      </c>
      <c r="B3" s="257" t="s">
        <v>39</v>
      </c>
      <c r="C3" s="257" t="s">
        <v>176</v>
      </c>
      <c r="D3" s="257"/>
      <c r="E3" s="257"/>
      <c r="F3" s="257"/>
      <c r="G3" s="257" t="s">
        <v>177</v>
      </c>
      <c r="H3" s="257"/>
      <c r="I3" s="257"/>
      <c r="J3" s="257"/>
      <c r="K3" s="258" t="s">
        <v>128</v>
      </c>
      <c r="L3" s="258"/>
      <c r="M3" s="258" t="s">
        <v>178</v>
      </c>
      <c r="N3" s="258"/>
      <c r="O3" s="258" t="s">
        <v>179</v>
      </c>
      <c r="P3" s="258"/>
    </row>
    <row r="4" spans="1:16" s="62" customFormat="1" ht="43.15" customHeight="1">
      <c r="A4" s="252"/>
      <c r="B4" s="257"/>
      <c r="C4" s="252" t="s">
        <v>41</v>
      </c>
      <c r="D4" s="252"/>
      <c r="E4" s="252" t="s">
        <v>20</v>
      </c>
      <c r="F4" s="252"/>
      <c r="G4" s="252" t="s">
        <v>41</v>
      </c>
      <c r="H4" s="252"/>
      <c r="I4" s="252" t="s">
        <v>20</v>
      </c>
      <c r="J4" s="252"/>
      <c r="K4" s="253" t="s">
        <v>58</v>
      </c>
      <c r="L4" s="253" t="s">
        <v>59</v>
      </c>
      <c r="M4" s="253" t="s">
        <v>60</v>
      </c>
      <c r="N4" s="253" t="s">
        <v>61</v>
      </c>
      <c r="O4" s="253" t="s">
        <v>60</v>
      </c>
      <c r="P4" s="253" t="s">
        <v>61</v>
      </c>
    </row>
    <row r="5" spans="1:16" s="62" customFormat="1" ht="43.15" customHeight="1">
      <c r="A5" s="252"/>
      <c r="B5" s="257"/>
      <c r="C5" s="61" t="s">
        <v>23</v>
      </c>
      <c r="D5" s="61" t="s">
        <v>40</v>
      </c>
      <c r="E5" s="61" t="s">
        <v>23</v>
      </c>
      <c r="F5" s="61" t="s">
        <v>40</v>
      </c>
      <c r="G5" s="61" t="s">
        <v>23</v>
      </c>
      <c r="H5" s="61" t="s">
        <v>1</v>
      </c>
      <c r="I5" s="61" t="s">
        <v>23</v>
      </c>
      <c r="J5" s="61" t="s">
        <v>1</v>
      </c>
      <c r="K5" s="254"/>
      <c r="L5" s="254"/>
      <c r="M5" s="254"/>
      <c r="N5" s="254"/>
      <c r="O5" s="254"/>
      <c r="P5" s="254"/>
    </row>
    <row r="6" spans="1:16" s="62" customFormat="1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</row>
    <row r="7" spans="1:16" s="48" customFormat="1" ht="36" customHeight="1">
      <c r="A7" s="161"/>
      <c r="B7" s="162" t="s">
        <v>180</v>
      </c>
      <c r="C7" s="143">
        <v>1</v>
      </c>
      <c r="D7" s="143">
        <v>1</v>
      </c>
      <c r="E7" s="143"/>
      <c r="F7" s="143"/>
      <c r="G7" s="143">
        <v>1</v>
      </c>
      <c r="H7" s="143">
        <v>1</v>
      </c>
      <c r="I7" s="161"/>
      <c r="J7" s="161"/>
      <c r="K7" s="143">
        <v>1</v>
      </c>
      <c r="L7" s="143"/>
      <c r="M7" s="143">
        <v>1</v>
      </c>
      <c r="N7" s="143"/>
      <c r="O7" s="143">
        <v>1</v>
      </c>
      <c r="P7" s="163"/>
    </row>
    <row r="8" spans="1:16" s="62" customFormat="1" ht="36" customHeight="1">
      <c r="A8" s="164"/>
      <c r="B8" s="165" t="s">
        <v>181</v>
      </c>
      <c r="C8" s="143" t="s">
        <v>17</v>
      </c>
      <c r="D8" s="143" t="s">
        <v>17</v>
      </c>
      <c r="E8" s="166"/>
      <c r="F8" s="166"/>
      <c r="G8" s="143" t="s">
        <v>17</v>
      </c>
      <c r="H8" s="143" t="s">
        <v>17</v>
      </c>
      <c r="I8" s="166"/>
      <c r="J8" s="166"/>
      <c r="K8" s="143">
        <v>4</v>
      </c>
      <c r="L8" s="143"/>
      <c r="M8" s="143">
        <v>4</v>
      </c>
      <c r="N8" s="143"/>
      <c r="O8" s="143">
        <v>4</v>
      </c>
      <c r="P8" s="166"/>
    </row>
    <row r="9" spans="1:16" s="62" customFormat="1" ht="36" customHeight="1">
      <c r="A9" s="164"/>
      <c r="B9" s="165" t="s">
        <v>200</v>
      </c>
      <c r="C9" s="143">
        <v>1</v>
      </c>
      <c r="D9" s="143">
        <v>1</v>
      </c>
      <c r="E9" s="166"/>
      <c r="F9" s="166"/>
      <c r="G9" s="143">
        <v>1</v>
      </c>
      <c r="H9" s="143">
        <v>1</v>
      </c>
      <c r="I9" s="166"/>
      <c r="J9" s="166"/>
      <c r="K9" s="143">
        <v>2</v>
      </c>
      <c r="L9" s="143"/>
      <c r="M9" s="143">
        <v>2</v>
      </c>
      <c r="N9" s="143"/>
      <c r="O9" s="143">
        <v>2</v>
      </c>
      <c r="P9" s="166"/>
    </row>
    <row r="10" spans="1:16" s="62" customFormat="1" ht="36" customHeight="1">
      <c r="A10" s="164"/>
      <c r="B10" s="165" t="s">
        <v>201</v>
      </c>
      <c r="C10" s="143">
        <v>5</v>
      </c>
      <c r="D10" s="143">
        <v>5</v>
      </c>
      <c r="E10" s="166"/>
      <c r="F10" s="166"/>
      <c r="G10" s="143">
        <v>5</v>
      </c>
      <c r="H10" s="143">
        <v>5</v>
      </c>
      <c r="I10" s="166"/>
      <c r="J10" s="166"/>
      <c r="K10" s="143">
        <v>2</v>
      </c>
      <c r="L10" s="143"/>
      <c r="M10" s="143">
        <v>2</v>
      </c>
      <c r="N10" s="143"/>
      <c r="O10" s="143"/>
      <c r="P10" s="166"/>
    </row>
    <row r="11" spans="1:16" s="62" customFormat="1" ht="36" customHeight="1">
      <c r="A11" s="164"/>
      <c r="B11" s="165" t="s">
        <v>202</v>
      </c>
      <c r="C11" s="143">
        <v>3</v>
      </c>
      <c r="D11" s="143">
        <v>3</v>
      </c>
      <c r="E11" s="166"/>
      <c r="F11" s="166"/>
      <c r="G11" s="143">
        <v>3</v>
      </c>
      <c r="H11" s="143">
        <v>3</v>
      </c>
      <c r="I11" s="166"/>
      <c r="J11" s="166"/>
      <c r="K11" s="143" t="s">
        <v>203</v>
      </c>
      <c r="L11" s="143"/>
      <c r="M11" s="143" t="s">
        <v>203</v>
      </c>
      <c r="N11" s="143"/>
      <c r="O11" s="143" t="s">
        <v>203</v>
      </c>
      <c r="P11" s="166"/>
    </row>
    <row r="22" s="103" customFormat="1"/>
    <row r="23" s="103" customFormat="1"/>
    <row r="24" s="103" customFormat="1"/>
    <row r="25" s="103" customFormat="1"/>
    <row r="26" s="103" customFormat="1"/>
    <row r="27" s="103" customFormat="1"/>
    <row r="28" s="99" customFormat="1"/>
    <row r="29" s="99" customFormat="1"/>
    <row r="30" s="99" customFormat="1"/>
    <row r="31" s="99" customFormat="1"/>
    <row r="32" s="99" customFormat="1"/>
    <row r="33" s="99" customFormat="1"/>
    <row r="34" s="99" customFormat="1"/>
    <row r="35" s="99" customFormat="1"/>
    <row r="36" s="99" customFormat="1"/>
  </sheetData>
  <mergeCells count="18">
    <mergeCell ref="G4:H4"/>
    <mergeCell ref="C4:D4"/>
    <mergeCell ref="E4:F4"/>
    <mergeCell ref="N4:N5"/>
    <mergeCell ref="O4:O5"/>
    <mergeCell ref="A1:P1"/>
    <mergeCell ref="A3:A5"/>
    <mergeCell ref="B3:B5"/>
    <mergeCell ref="C3:F3"/>
    <mergeCell ref="G3:J3"/>
    <mergeCell ref="I4:J4"/>
    <mergeCell ref="M4:M5"/>
    <mergeCell ref="K3:L3"/>
    <mergeCell ref="M3:N3"/>
    <mergeCell ref="O3:P3"/>
    <mergeCell ref="P4:P5"/>
    <mergeCell ref="K4:K5"/>
    <mergeCell ref="L4:L5"/>
  </mergeCells>
  <phoneticPr fontId="5" type="noConversion"/>
  <printOptions horizontalCentered="1"/>
  <pageMargins left="0.19685039370078741" right="0.19685039370078741" top="0.31496062992125984" bottom="0.23622047244094491" header="0.19685039370078741" footer="0.19685039370078741"/>
  <pageSetup paperSize="9" scale="6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P40"/>
  <sheetViews>
    <sheetView showGridLines="0" view="pageBreakPreview" zoomScale="85" zoomScaleNormal="100" zoomScaleSheetLayoutView="85" workbookViewId="0">
      <selection activeCell="B24" sqref="B24"/>
    </sheetView>
  </sheetViews>
  <sheetFormatPr defaultRowHeight="12.75"/>
  <cols>
    <col min="1" max="1" width="7.7109375" style="33" customWidth="1"/>
    <col min="2" max="2" width="28.7109375" style="33" customWidth="1"/>
    <col min="3" max="3" width="15.28515625" style="33" customWidth="1"/>
    <col min="4" max="5" width="12.5703125" style="33" customWidth="1"/>
    <col min="6" max="6" width="14.140625" style="33" customWidth="1"/>
    <col min="7" max="8" width="14" style="33" customWidth="1"/>
    <col min="9" max="11" width="11.7109375" style="33" customWidth="1"/>
    <col min="12" max="12" width="14" style="33" customWidth="1"/>
    <col min="13" max="13" width="11.7109375" style="33" customWidth="1"/>
    <col min="14" max="14" width="13.28515625" style="33" customWidth="1"/>
    <col min="15" max="16384" width="9.140625" style="33"/>
  </cols>
  <sheetData>
    <row r="2" spans="1:16" s="157" customFormat="1" ht="32.25" customHeight="1">
      <c r="A2" s="259" t="s">
        <v>136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</row>
    <row r="4" spans="1:16" s="136" customFormat="1" ht="20.25" customHeight="1">
      <c r="A4" s="230" t="s">
        <v>193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</row>
    <row r="5" spans="1:16" ht="18" customHeight="1">
      <c r="N5" s="33" t="s">
        <v>69</v>
      </c>
    </row>
    <row r="6" spans="1:16" ht="39.75" customHeight="1">
      <c r="A6" s="260" t="s">
        <v>22</v>
      </c>
      <c r="B6" s="260" t="s">
        <v>109</v>
      </c>
      <c r="C6" s="263" t="s">
        <v>24</v>
      </c>
      <c r="D6" s="264"/>
      <c r="E6" s="265"/>
      <c r="F6" s="270" t="s">
        <v>122</v>
      </c>
      <c r="G6" s="271"/>
      <c r="H6" s="272"/>
      <c r="I6" s="270" t="s">
        <v>98</v>
      </c>
      <c r="J6" s="271"/>
      <c r="K6" s="271"/>
      <c r="L6" s="269" t="s">
        <v>123</v>
      </c>
      <c r="M6" s="269"/>
      <c r="N6" s="269"/>
    </row>
    <row r="7" spans="1:16" ht="25.5">
      <c r="A7" s="261"/>
      <c r="B7" s="262"/>
      <c r="C7" s="266"/>
      <c r="D7" s="267"/>
      <c r="E7" s="268"/>
      <c r="F7" s="177" t="s">
        <v>37</v>
      </c>
      <c r="G7" s="177" t="s">
        <v>38</v>
      </c>
      <c r="H7" s="177" t="s">
        <v>81</v>
      </c>
      <c r="I7" s="177" t="s">
        <v>37</v>
      </c>
      <c r="J7" s="177" t="s">
        <v>38</v>
      </c>
      <c r="K7" s="177" t="s">
        <v>44</v>
      </c>
      <c r="L7" s="177" t="s">
        <v>37</v>
      </c>
      <c r="M7" s="177" t="s">
        <v>38</v>
      </c>
      <c r="N7" s="177" t="s">
        <v>82</v>
      </c>
    </row>
    <row r="8" spans="1:16">
      <c r="A8" s="3">
        <v>1</v>
      </c>
      <c r="B8" s="3">
        <v>2</v>
      </c>
      <c r="C8" s="283">
        <v>3</v>
      </c>
      <c r="D8" s="284"/>
      <c r="E8" s="285"/>
      <c r="F8" s="3">
        <v>4</v>
      </c>
      <c r="G8" s="3">
        <v>5</v>
      </c>
      <c r="H8" s="3">
        <v>6</v>
      </c>
      <c r="I8" s="3">
        <v>7</v>
      </c>
      <c r="J8" s="3">
        <v>8</v>
      </c>
      <c r="K8" s="3">
        <v>9</v>
      </c>
      <c r="L8" s="3">
        <v>10</v>
      </c>
      <c r="M8" s="3">
        <v>11</v>
      </c>
      <c r="N8" s="3">
        <v>12</v>
      </c>
    </row>
    <row r="9" spans="1:16" ht="81.75" customHeight="1">
      <c r="A9" s="3">
        <v>1</v>
      </c>
      <c r="B9" s="11"/>
      <c r="C9" s="283" t="s">
        <v>156</v>
      </c>
      <c r="D9" s="284"/>
      <c r="E9" s="285"/>
      <c r="F9" s="3"/>
      <c r="G9" s="3"/>
      <c r="H9" s="3">
        <f>SUM(F9:G9)</f>
        <v>0</v>
      </c>
      <c r="I9" s="3"/>
      <c r="J9" s="3"/>
      <c r="K9" s="3">
        <f>SUM(I9:J9)</f>
        <v>0</v>
      </c>
      <c r="L9" s="3"/>
      <c r="M9" s="3"/>
      <c r="N9" s="3">
        <f>SUM(L9:M9)</f>
        <v>0</v>
      </c>
    </row>
    <row r="10" spans="1:16" hidden="1">
      <c r="A10" s="3"/>
      <c r="B10" s="11"/>
      <c r="C10" s="283"/>
      <c r="D10" s="284"/>
      <c r="E10" s="285"/>
      <c r="F10" s="3"/>
      <c r="G10" s="3"/>
      <c r="H10" s="3"/>
      <c r="I10" s="3"/>
      <c r="J10" s="3"/>
      <c r="K10" s="3"/>
      <c r="L10" s="3"/>
      <c r="M10" s="3"/>
      <c r="N10" s="3"/>
    </row>
    <row r="11" spans="1:16" hidden="1">
      <c r="A11" s="3"/>
      <c r="B11" s="11"/>
      <c r="C11" s="283"/>
      <c r="D11" s="284"/>
      <c r="E11" s="285"/>
      <c r="F11" s="3"/>
      <c r="G11" s="3"/>
      <c r="H11" s="3"/>
      <c r="I11" s="3"/>
      <c r="J11" s="3"/>
      <c r="K11" s="3"/>
      <c r="L11" s="3"/>
      <c r="M11" s="3"/>
      <c r="N11" s="3"/>
    </row>
    <row r="12" spans="1:16" hidden="1">
      <c r="A12" s="177"/>
      <c r="B12" s="12" t="s">
        <v>18</v>
      </c>
      <c r="C12" s="283"/>
      <c r="D12" s="284"/>
      <c r="E12" s="285"/>
      <c r="F12" s="177"/>
      <c r="G12" s="177"/>
      <c r="H12" s="177"/>
      <c r="I12" s="177"/>
      <c r="J12" s="177"/>
      <c r="K12" s="177"/>
      <c r="L12" s="177"/>
      <c r="M12" s="177"/>
      <c r="N12" s="177"/>
    </row>
    <row r="13" spans="1:16">
      <c r="A13" s="12"/>
      <c r="B13" s="4" t="s">
        <v>53</v>
      </c>
      <c r="C13" s="283"/>
      <c r="D13" s="284"/>
      <c r="E13" s="285"/>
      <c r="F13" s="4"/>
      <c r="G13" s="4"/>
      <c r="H13" s="4"/>
      <c r="I13" s="4">
        <f>SUM(I9)</f>
        <v>0</v>
      </c>
      <c r="J13" s="4"/>
      <c r="K13" s="4">
        <f>SUM(K9)</f>
        <v>0</v>
      </c>
      <c r="L13" s="4">
        <f>SUM(L9)</f>
        <v>0</v>
      </c>
      <c r="M13" s="4">
        <f>SUM(M9)</f>
        <v>0</v>
      </c>
      <c r="N13" s="4">
        <f>SUM(N9)</f>
        <v>0</v>
      </c>
    </row>
    <row r="15" spans="1:16" s="156" customFormat="1" ht="22.15" customHeight="1">
      <c r="A15" s="294" t="s">
        <v>137</v>
      </c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176"/>
      <c r="P15" s="176"/>
    </row>
    <row r="16" spans="1:16" s="71" customForma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 t="s">
        <v>69</v>
      </c>
      <c r="L16" s="72"/>
      <c r="M16" s="72"/>
      <c r="N16" s="72"/>
      <c r="O16" s="72"/>
      <c r="P16" s="72"/>
    </row>
    <row r="17" spans="1:16" s="72" customFormat="1" ht="18.75" customHeight="1">
      <c r="A17" s="292" t="s">
        <v>22</v>
      </c>
      <c r="B17" s="260" t="s">
        <v>109</v>
      </c>
      <c r="C17" s="286" t="s">
        <v>24</v>
      </c>
      <c r="D17" s="287"/>
      <c r="E17" s="288"/>
      <c r="F17" s="295" t="s">
        <v>124</v>
      </c>
      <c r="G17" s="296"/>
      <c r="H17" s="297"/>
      <c r="I17" s="295" t="s">
        <v>125</v>
      </c>
      <c r="J17" s="296"/>
      <c r="K17" s="297"/>
      <c r="L17" s="74"/>
      <c r="M17" s="74"/>
      <c r="N17" s="74"/>
    </row>
    <row r="18" spans="1:16" s="72" customFormat="1" ht="28.5" customHeight="1">
      <c r="A18" s="293"/>
      <c r="B18" s="262"/>
      <c r="C18" s="289"/>
      <c r="D18" s="290"/>
      <c r="E18" s="291"/>
      <c r="F18" s="73" t="s">
        <v>37</v>
      </c>
      <c r="G18" s="73" t="s">
        <v>38</v>
      </c>
      <c r="H18" s="177" t="s">
        <v>81</v>
      </c>
      <c r="I18" s="73" t="s">
        <v>37</v>
      </c>
      <c r="J18" s="73" t="s">
        <v>38</v>
      </c>
      <c r="K18" s="177" t="s">
        <v>44</v>
      </c>
      <c r="L18" s="75"/>
      <c r="M18" s="75"/>
      <c r="N18" s="75"/>
    </row>
    <row r="19" spans="1:16" s="72" customFormat="1">
      <c r="A19" s="187">
        <v>1</v>
      </c>
      <c r="B19" s="187">
        <v>2</v>
      </c>
      <c r="C19" s="273">
        <v>3</v>
      </c>
      <c r="D19" s="275"/>
      <c r="E19" s="274"/>
      <c r="F19" s="187">
        <v>4</v>
      </c>
      <c r="G19" s="187">
        <v>5</v>
      </c>
      <c r="H19" s="187">
        <v>6</v>
      </c>
      <c r="I19" s="187">
        <v>7</v>
      </c>
      <c r="J19" s="187">
        <v>8</v>
      </c>
      <c r="K19" s="187">
        <v>9</v>
      </c>
      <c r="L19" s="188"/>
      <c r="M19" s="188"/>
      <c r="N19" s="188"/>
    </row>
    <row r="20" spans="1:16" s="72" customFormat="1">
      <c r="A20" s="187">
        <v>1</v>
      </c>
      <c r="B20" s="11"/>
      <c r="C20" s="283" t="s">
        <v>156</v>
      </c>
      <c r="D20" s="284"/>
      <c r="E20" s="285"/>
      <c r="F20" s="187"/>
      <c r="G20" s="187"/>
      <c r="H20" s="187">
        <f>F20+G20</f>
        <v>0</v>
      </c>
      <c r="I20" s="187"/>
      <c r="J20" s="187"/>
      <c r="K20" s="187">
        <f>I20+J20</f>
        <v>0</v>
      </c>
      <c r="L20" s="188"/>
      <c r="M20" s="188"/>
      <c r="N20" s="188"/>
    </row>
    <row r="21" spans="1:16" s="72" customFormat="1" hidden="1">
      <c r="A21" s="187"/>
      <c r="B21" s="189"/>
      <c r="C21" s="273"/>
      <c r="D21" s="275"/>
      <c r="E21" s="274"/>
      <c r="F21" s="187"/>
      <c r="G21" s="187"/>
      <c r="H21" s="187"/>
      <c r="I21" s="187"/>
      <c r="J21" s="187"/>
      <c r="K21" s="187"/>
      <c r="L21" s="188"/>
      <c r="M21" s="188"/>
      <c r="N21" s="188"/>
    </row>
    <row r="22" spans="1:16" s="72" customFormat="1" hidden="1">
      <c r="A22" s="187"/>
      <c r="B22" s="189"/>
      <c r="C22" s="273"/>
      <c r="D22" s="275"/>
      <c r="E22" s="274"/>
      <c r="F22" s="187"/>
      <c r="G22" s="187"/>
      <c r="H22" s="187"/>
      <c r="I22" s="187"/>
      <c r="J22" s="187"/>
      <c r="K22" s="187"/>
      <c r="L22" s="188"/>
      <c r="M22" s="188"/>
      <c r="N22" s="188"/>
    </row>
    <row r="23" spans="1:16" s="72" customFormat="1" hidden="1">
      <c r="A23" s="187"/>
      <c r="B23" s="190"/>
      <c r="C23" s="273"/>
      <c r="D23" s="275"/>
      <c r="E23" s="274"/>
      <c r="F23" s="187"/>
      <c r="G23" s="187"/>
      <c r="H23" s="187"/>
      <c r="I23" s="187"/>
      <c r="J23" s="187"/>
      <c r="K23" s="187"/>
      <c r="L23" s="188"/>
      <c r="M23" s="188"/>
      <c r="N23" s="188"/>
    </row>
    <row r="24" spans="1:16" s="72" customFormat="1">
      <c r="A24" s="73"/>
      <c r="B24" s="4" t="s">
        <v>53</v>
      </c>
      <c r="C24" s="273"/>
      <c r="D24" s="275"/>
      <c r="E24" s="274"/>
      <c r="F24" s="73"/>
      <c r="G24" s="73"/>
      <c r="H24" s="73"/>
      <c r="I24" s="73"/>
      <c r="J24" s="73"/>
      <c r="K24" s="73"/>
      <c r="L24" s="75"/>
      <c r="M24" s="75"/>
      <c r="N24" s="75"/>
    </row>
    <row r="27" spans="1:16">
      <c r="A27" s="278" t="s">
        <v>215</v>
      </c>
      <c r="B27" s="278"/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191"/>
      <c r="P27" s="191"/>
    </row>
    <row r="28" spans="1:16">
      <c r="A28" s="278"/>
      <c r="B28" s="278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191"/>
      <c r="P28" s="191"/>
    </row>
    <row r="29" spans="1:16" ht="12.75" customHeight="1">
      <c r="A29" s="192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33" t="s">
        <v>69</v>
      </c>
      <c r="O29" s="191"/>
      <c r="P29" s="191"/>
    </row>
    <row r="30" spans="1:16" s="72" customFormat="1" ht="27" customHeight="1">
      <c r="A30" s="279"/>
      <c r="B30" s="280" t="s">
        <v>62</v>
      </c>
      <c r="C30" s="281" t="s">
        <v>79</v>
      </c>
      <c r="D30" s="281" t="s">
        <v>80</v>
      </c>
      <c r="E30" s="276" t="s">
        <v>122</v>
      </c>
      <c r="F30" s="277"/>
      <c r="G30" s="273" t="s">
        <v>98</v>
      </c>
      <c r="H30" s="274"/>
      <c r="I30" s="276" t="s">
        <v>123</v>
      </c>
      <c r="J30" s="277"/>
      <c r="K30" s="273" t="s">
        <v>124</v>
      </c>
      <c r="L30" s="274"/>
      <c r="M30" s="273" t="s">
        <v>125</v>
      </c>
      <c r="N30" s="274"/>
    </row>
    <row r="31" spans="1:16" s="72" customFormat="1" ht="95.45" customHeight="1">
      <c r="A31" s="279"/>
      <c r="B31" s="280"/>
      <c r="C31" s="282"/>
      <c r="D31" s="282"/>
      <c r="E31" s="187" t="s">
        <v>216</v>
      </c>
      <c r="F31" s="187" t="s">
        <v>63</v>
      </c>
      <c r="G31" s="187" t="s">
        <v>217</v>
      </c>
      <c r="H31" s="187" t="s">
        <v>63</v>
      </c>
      <c r="I31" s="187" t="s">
        <v>217</v>
      </c>
      <c r="J31" s="187" t="s">
        <v>63</v>
      </c>
      <c r="K31" s="187" t="s">
        <v>217</v>
      </c>
      <c r="L31" s="187" t="s">
        <v>63</v>
      </c>
      <c r="M31" s="187" t="s">
        <v>217</v>
      </c>
      <c r="N31" s="187" t="s">
        <v>63</v>
      </c>
    </row>
    <row r="32" spans="1:16">
      <c r="A32" s="66"/>
      <c r="B32" s="3">
        <v>1</v>
      </c>
      <c r="C32" s="3">
        <v>2</v>
      </c>
      <c r="D32" s="3">
        <v>3</v>
      </c>
      <c r="E32" s="3">
        <v>4</v>
      </c>
      <c r="F32" s="3">
        <v>5</v>
      </c>
      <c r="G32" s="3">
        <v>6</v>
      </c>
      <c r="H32" s="3">
        <v>7</v>
      </c>
      <c r="I32" s="3">
        <v>8</v>
      </c>
      <c r="J32" s="3">
        <v>9</v>
      </c>
      <c r="K32" s="3">
        <v>10</v>
      </c>
      <c r="L32" s="3">
        <v>11</v>
      </c>
      <c r="M32" s="3">
        <v>12</v>
      </c>
      <c r="N32" s="3">
        <v>13</v>
      </c>
    </row>
    <row r="33" spans="1:14">
      <c r="A33" s="66"/>
      <c r="B33" s="47"/>
      <c r="C33" s="47"/>
      <c r="D33" s="47"/>
      <c r="E33" s="47"/>
      <c r="F33" s="3"/>
      <c r="G33" s="3"/>
      <c r="H33" s="3"/>
      <c r="I33" s="3"/>
      <c r="J33" s="3"/>
      <c r="K33" s="3"/>
      <c r="L33" s="3"/>
      <c r="M33" s="3"/>
      <c r="N33" s="3"/>
    </row>
    <row r="34" spans="1:14">
      <c r="A34" s="66"/>
      <c r="B34" s="47"/>
      <c r="C34" s="47"/>
      <c r="D34" s="47"/>
      <c r="E34" s="47"/>
      <c r="F34" s="3"/>
      <c r="G34" s="3"/>
      <c r="H34" s="3"/>
      <c r="I34" s="3"/>
      <c r="J34" s="3"/>
      <c r="K34" s="3"/>
      <c r="L34" s="3"/>
      <c r="M34" s="3"/>
      <c r="N34" s="3"/>
    </row>
    <row r="35" spans="1:14">
      <c r="A35" s="66"/>
      <c r="B35" s="47"/>
      <c r="C35" s="47"/>
      <c r="D35" s="47"/>
      <c r="E35" s="47"/>
      <c r="F35" s="3"/>
      <c r="G35" s="3"/>
      <c r="H35" s="3"/>
      <c r="I35" s="3"/>
      <c r="J35" s="3"/>
      <c r="K35" s="3"/>
      <c r="L35" s="3"/>
      <c r="M35" s="3"/>
      <c r="N35" s="3"/>
    </row>
    <row r="36" spans="1:14">
      <c r="A36" s="66"/>
      <c r="B36" s="47"/>
      <c r="C36" s="47"/>
      <c r="D36" s="47"/>
      <c r="E36" s="47"/>
      <c r="F36" s="3"/>
      <c r="G36" s="3"/>
      <c r="H36" s="3"/>
      <c r="I36" s="3"/>
      <c r="J36" s="3"/>
      <c r="K36" s="3"/>
      <c r="L36" s="3"/>
      <c r="M36" s="3"/>
      <c r="N36" s="3"/>
    </row>
    <row r="37" spans="1:14">
      <c r="A37" s="66"/>
      <c r="B37" s="47"/>
      <c r="C37" s="47"/>
      <c r="D37" s="47"/>
      <c r="E37" s="47"/>
      <c r="F37" s="3"/>
      <c r="G37" s="3"/>
      <c r="H37" s="3"/>
      <c r="I37" s="3"/>
      <c r="J37" s="3"/>
      <c r="K37" s="3"/>
      <c r="L37" s="3"/>
      <c r="M37" s="3"/>
      <c r="N37" s="3"/>
    </row>
    <row r="38" spans="1:14">
      <c r="A38" s="66"/>
      <c r="B38" s="47"/>
      <c r="C38" s="47"/>
      <c r="D38" s="47"/>
      <c r="E38" s="47"/>
      <c r="F38" s="3"/>
      <c r="G38" s="3"/>
      <c r="H38" s="3"/>
      <c r="I38" s="3"/>
      <c r="J38" s="3"/>
      <c r="K38" s="3"/>
      <c r="L38" s="3"/>
      <c r="M38" s="3"/>
      <c r="N38" s="3"/>
    </row>
    <row r="39" spans="1:14">
      <c r="A39" s="66"/>
      <c r="B39" s="47" t="s">
        <v>7</v>
      </c>
      <c r="C39" s="47"/>
      <c r="D39" s="47"/>
      <c r="E39" s="47"/>
      <c r="F39" s="3"/>
      <c r="G39" s="3"/>
      <c r="H39" s="3"/>
      <c r="I39" s="3"/>
      <c r="J39" s="3"/>
      <c r="K39" s="3"/>
      <c r="L39" s="3"/>
      <c r="M39" s="3"/>
      <c r="N39" s="3"/>
    </row>
    <row r="40" spans="1:14">
      <c r="A40" s="66"/>
      <c r="B40" s="4" t="s">
        <v>53</v>
      </c>
      <c r="C40" s="47"/>
      <c r="D40" s="47"/>
      <c r="E40" s="47"/>
      <c r="F40" s="3"/>
      <c r="G40" s="3"/>
      <c r="H40" s="3"/>
      <c r="I40" s="3"/>
      <c r="J40" s="3"/>
      <c r="K40" s="3"/>
      <c r="L40" s="3"/>
      <c r="M40" s="3"/>
      <c r="N40" s="3"/>
    </row>
  </sheetData>
  <mergeCells count="37">
    <mergeCell ref="C21:E21"/>
    <mergeCell ref="A27:N27"/>
    <mergeCell ref="C19:E19"/>
    <mergeCell ref="C20:E20"/>
    <mergeCell ref="C8:E8"/>
    <mergeCell ref="C9:E9"/>
    <mergeCell ref="C10:E10"/>
    <mergeCell ref="C11:E11"/>
    <mergeCell ref="C17:E18"/>
    <mergeCell ref="A17:A18"/>
    <mergeCell ref="B17:B18"/>
    <mergeCell ref="C12:E12"/>
    <mergeCell ref="C13:E13"/>
    <mergeCell ref="A15:N15"/>
    <mergeCell ref="F17:H17"/>
    <mergeCell ref="I17:K17"/>
    <mergeCell ref="K30:L30"/>
    <mergeCell ref="M30:N30"/>
    <mergeCell ref="C24:E24"/>
    <mergeCell ref="C22:E22"/>
    <mergeCell ref="C23:E23"/>
    <mergeCell ref="E30:F30"/>
    <mergeCell ref="G30:H30"/>
    <mergeCell ref="I30:J30"/>
    <mergeCell ref="A28:N28"/>
    <mergeCell ref="A30:A31"/>
    <mergeCell ref="B30:B31"/>
    <mergeCell ref="C30:C31"/>
    <mergeCell ref="D30:D31"/>
    <mergeCell ref="A2:P2"/>
    <mergeCell ref="A4:P4"/>
    <mergeCell ref="A6:A7"/>
    <mergeCell ref="B6:B7"/>
    <mergeCell ref="C6:E7"/>
    <mergeCell ref="L6:N6"/>
    <mergeCell ref="F6:H6"/>
    <mergeCell ref="I6:K6"/>
  </mergeCells>
  <phoneticPr fontId="5" type="noConversion"/>
  <pageMargins left="0.23622047244094491" right="0.23622047244094491" top="0.35433070866141736" bottom="0.74803149606299213" header="0.31496062992125984" footer="0.31496062992125984"/>
  <pageSetup paperSize="9" scale="7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P53"/>
  <sheetViews>
    <sheetView showGridLines="0" view="pageBreakPreview" zoomScale="75" zoomScaleNormal="75" zoomScaleSheetLayoutView="75" workbookViewId="0">
      <selection activeCell="P21" sqref="P21"/>
    </sheetView>
  </sheetViews>
  <sheetFormatPr defaultRowHeight="12.75"/>
  <cols>
    <col min="1" max="1" width="20.7109375" style="46" customWidth="1"/>
    <col min="2" max="2" width="22.140625" style="46" customWidth="1"/>
    <col min="3" max="3" width="17.5703125" style="46" customWidth="1"/>
    <col min="4" max="4" width="20.5703125" style="46" customWidth="1"/>
    <col min="5" max="5" width="20.140625" style="46" customWidth="1"/>
    <col min="6" max="6" width="19.42578125" style="46" customWidth="1"/>
    <col min="7" max="7" width="27.42578125" style="46" customWidth="1"/>
    <col min="8" max="8" width="19.5703125" style="46" customWidth="1"/>
    <col min="9" max="9" width="18.7109375" style="46" customWidth="1"/>
    <col min="10" max="10" width="16.5703125" style="46" customWidth="1"/>
    <col min="11" max="11" width="17" style="46" customWidth="1"/>
    <col min="12" max="12" width="14.28515625" style="46" customWidth="1"/>
    <col min="13" max="13" width="13.140625" style="46" customWidth="1"/>
    <col min="14" max="16384" width="9.140625" style="46"/>
  </cols>
  <sheetData>
    <row r="2" spans="1:16" ht="40.5" customHeight="1">
      <c r="A2" s="305" t="s">
        <v>126</v>
      </c>
      <c r="B2" s="305"/>
      <c r="C2" s="305"/>
      <c r="D2" s="305"/>
      <c r="E2" s="305"/>
      <c r="F2" s="305"/>
      <c r="G2" s="305"/>
      <c r="H2" s="305"/>
      <c r="I2" s="305"/>
      <c r="J2" s="305"/>
      <c r="K2" s="178"/>
      <c r="L2" s="178"/>
      <c r="M2" s="178"/>
      <c r="N2" s="178"/>
      <c r="O2" s="178"/>
      <c r="P2" s="178"/>
    </row>
    <row r="4" spans="1:16" ht="15.75">
      <c r="A4" s="43" t="s">
        <v>195</v>
      </c>
    </row>
    <row r="6" spans="1:16" ht="15.75">
      <c r="A6" s="305" t="s">
        <v>194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</row>
    <row r="7" spans="1:16">
      <c r="J7" s="52" t="s">
        <v>69</v>
      </c>
    </row>
    <row r="8" spans="1:16" ht="48.6" customHeight="1">
      <c r="A8" s="240" t="s">
        <v>83</v>
      </c>
      <c r="B8" s="238" t="s">
        <v>0</v>
      </c>
      <c r="C8" s="238" t="s">
        <v>25</v>
      </c>
      <c r="D8" s="238" t="s">
        <v>99</v>
      </c>
      <c r="E8" s="238" t="s">
        <v>86</v>
      </c>
      <c r="F8" s="238" t="s">
        <v>84</v>
      </c>
      <c r="G8" s="238" t="s">
        <v>85</v>
      </c>
      <c r="H8" s="238" t="s">
        <v>64</v>
      </c>
      <c r="I8" s="256"/>
      <c r="J8" s="238" t="s">
        <v>65</v>
      </c>
      <c r="L8" s="23"/>
      <c r="M8" s="23"/>
      <c r="N8" s="23"/>
      <c r="O8" s="23"/>
      <c r="P8" s="23"/>
    </row>
    <row r="9" spans="1:16" ht="39" customHeight="1">
      <c r="A9" s="241"/>
      <c r="B9" s="306"/>
      <c r="C9" s="238"/>
      <c r="D9" s="238"/>
      <c r="E9" s="238"/>
      <c r="F9" s="238"/>
      <c r="G9" s="238"/>
      <c r="H9" s="173" t="s">
        <v>9</v>
      </c>
      <c r="I9" s="173" t="s">
        <v>27</v>
      </c>
      <c r="J9" s="238"/>
      <c r="L9" s="23"/>
      <c r="M9" s="23"/>
      <c r="N9" s="23"/>
      <c r="O9" s="23"/>
      <c r="P9" s="23"/>
    </row>
    <row r="10" spans="1:16">
      <c r="A10" s="180">
        <v>1</v>
      </c>
      <c r="B10" s="180">
        <v>2</v>
      </c>
      <c r="C10" s="180">
        <v>3</v>
      </c>
      <c r="D10" s="180">
        <v>4</v>
      </c>
      <c r="E10" s="180">
        <v>5</v>
      </c>
      <c r="F10" s="180">
        <v>6</v>
      </c>
      <c r="G10" s="180">
        <v>7</v>
      </c>
      <c r="H10" s="180">
        <v>8</v>
      </c>
      <c r="I10" s="180">
        <v>9</v>
      </c>
      <c r="J10" s="180">
        <v>10</v>
      </c>
      <c r="L10" s="23"/>
      <c r="M10" s="23"/>
      <c r="N10" s="23"/>
      <c r="O10" s="23"/>
      <c r="P10" s="23"/>
    </row>
    <row r="11" spans="1:16" ht="14.25">
      <c r="A11" s="82">
        <v>2111</v>
      </c>
      <c r="B11" s="17" t="s">
        <v>157</v>
      </c>
      <c r="C11" s="201">
        <v>1206852</v>
      </c>
      <c r="D11" s="158">
        <f t="shared" ref="D11:D16" si="0">C11</f>
        <v>1206852</v>
      </c>
      <c r="E11" s="204"/>
      <c r="F11" s="204"/>
      <c r="G11" s="204"/>
      <c r="H11" s="204"/>
      <c r="I11" s="204"/>
      <c r="J11" s="158">
        <f t="shared" ref="J11:J16" si="1">D11</f>
        <v>1206852</v>
      </c>
      <c r="L11" s="23"/>
      <c r="M11" s="23"/>
      <c r="N11" s="23"/>
      <c r="O11" s="23"/>
      <c r="P11" s="23"/>
    </row>
    <row r="12" spans="1:16" ht="28.5">
      <c r="A12" s="171">
        <v>2120</v>
      </c>
      <c r="B12" s="17" t="s">
        <v>158</v>
      </c>
      <c r="C12" s="201">
        <v>195800</v>
      </c>
      <c r="D12" s="158">
        <f t="shared" si="0"/>
        <v>195800</v>
      </c>
      <c r="E12" s="204"/>
      <c r="F12" s="204"/>
      <c r="G12" s="204"/>
      <c r="H12" s="204"/>
      <c r="I12" s="204"/>
      <c r="J12" s="158">
        <f t="shared" si="1"/>
        <v>195800</v>
      </c>
      <c r="L12" s="23"/>
      <c r="M12" s="23"/>
      <c r="N12" s="23"/>
      <c r="O12" s="23"/>
      <c r="P12" s="23"/>
    </row>
    <row r="13" spans="1:16" ht="57">
      <c r="A13" s="171">
        <v>2210</v>
      </c>
      <c r="B13" s="17" t="s">
        <v>159</v>
      </c>
      <c r="C13" s="201">
        <v>157694</v>
      </c>
      <c r="D13" s="158">
        <f t="shared" si="0"/>
        <v>157694</v>
      </c>
      <c r="E13" s="204"/>
      <c r="F13" s="204"/>
      <c r="G13" s="204"/>
      <c r="H13" s="204"/>
      <c r="I13" s="204"/>
      <c r="J13" s="158">
        <f t="shared" si="1"/>
        <v>157694</v>
      </c>
      <c r="L13" s="23"/>
      <c r="M13" s="23"/>
      <c r="N13" s="23"/>
      <c r="O13" s="23"/>
      <c r="P13" s="23"/>
    </row>
    <row r="14" spans="1:16" ht="28.5">
      <c r="A14" s="171">
        <v>2240</v>
      </c>
      <c r="B14" s="17" t="s">
        <v>160</v>
      </c>
      <c r="C14" s="201">
        <v>106453</v>
      </c>
      <c r="D14" s="158">
        <f t="shared" si="0"/>
        <v>106453</v>
      </c>
      <c r="E14" s="204"/>
      <c r="F14" s="204"/>
      <c r="G14" s="204"/>
      <c r="H14" s="204"/>
      <c r="I14" s="204"/>
      <c r="J14" s="158">
        <f t="shared" si="1"/>
        <v>106453</v>
      </c>
      <c r="L14" s="23"/>
      <c r="M14" s="23"/>
      <c r="N14" s="23"/>
      <c r="O14" s="23"/>
      <c r="P14" s="23"/>
    </row>
    <row r="15" spans="1:16" ht="42.75">
      <c r="A15" s="171">
        <v>2270</v>
      </c>
      <c r="B15" s="17" t="s">
        <v>184</v>
      </c>
      <c r="C15" s="201">
        <v>148796</v>
      </c>
      <c r="D15" s="158">
        <f t="shared" si="0"/>
        <v>148796</v>
      </c>
      <c r="E15" s="204"/>
      <c r="F15" s="204"/>
      <c r="G15" s="204"/>
      <c r="H15" s="204"/>
      <c r="I15" s="204"/>
      <c r="J15" s="158">
        <f t="shared" si="1"/>
        <v>148796</v>
      </c>
      <c r="L15" s="23"/>
      <c r="M15" s="23"/>
      <c r="N15" s="23"/>
      <c r="O15" s="23"/>
      <c r="P15" s="23"/>
    </row>
    <row r="16" spans="1:16" ht="14.25">
      <c r="A16" s="171">
        <v>2800</v>
      </c>
      <c r="B16" s="17" t="s">
        <v>185</v>
      </c>
      <c r="C16" s="201">
        <v>500</v>
      </c>
      <c r="D16" s="158">
        <f t="shared" si="0"/>
        <v>500</v>
      </c>
      <c r="E16" s="204"/>
      <c r="F16" s="204"/>
      <c r="G16" s="204"/>
      <c r="H16" s="204"/>
      <c r="I16" s="204"/>
      <c r="J16" s="158">
        <f t="shared" si="1"/>
        <v>500</v>
      </c>
      <c r="L16" s="23"/>
      <c r="M16" s="23"/>
      <c r="N16" s="23"/>
      <c r="O16" s="23"/>
      <c r="P16" s="23"/>
    </row>
    <row r="17" spans="1:16" ht="21" customHeight="1">
      <c r="A17" s="24"/>
      <c r="B17" s="15" t="s">
        <v>53</v>
      </c>
      <c r="C17" s="183">
        <f>SUM(C11:C16)</f>
        <v>1816095</v>
      </c>
      <c r="D17" s="183">
        <f>SUM(D11:D16)</f>
        <v>1816095</v>
      </c>
      <c r="E17" s="183">
        <f t="shared" ref="E17:J17" si="2">SUM(E11:E16)</f>
        <v>0</v>
      </c>
      <c r="F17" s="183">
        <f t="shared" si="2"/>
        <v>0</v>
      </c>
      <c r="G17" s="183">
        <f t="shared" si="2"/>
        <v>0</v>
      </c>
      <c r="H17" s="183">
        <f t="shared" si="2"/>
        <v>0</v>
      </c>
      <c r="I17" s="183">
        <f t="shared" si="2"/>
        <v>0</v>
      </c>
      <c r="J17" s="183">
        <f t="shared" si="2"/>
        <v>1816095</v>
      </c>
      <c r="L17" s="23"/>
      <c r="M17" s="23"/>
      <c r="N17" s="23"/>
      <c r="O17" s="23"/>
      <c r="P17" s="23"/>
    </row>
    <row r="18" spans="1:16" ht="15.75" customHeight="1">
      <c r="A18" s="305" t="s">
        <v>146</v>
      </c>
      <c r="B18" s="305"/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</row>
    <row r="19" spans="1:16">
      <c r="L19" s="52" t="s">
        <v>69</v>
      </c>
    </row>
    <row r="20" spans="1:16" ht="16.5" customHeight="1">
      <c r="A20" s="240" t="s">
        <v>83</v>
      </c>
      <c r="B20" s="240" t="s">
        <v>12</v>
      </c>
      <c r="C20" s="301" t="s">
        <v>127</v>
      </c>
      <c r="D20" s="302"/>
      <c r="E20" s="302"/>
      <c r="F20" s="302"/>
      <c r="G20" s="303"/>
      <c r="H20" s="301" t="s">
        <v>128</v>
      </c>
      <c r="I20" s="302"/>
      <c r="J20" s="302"/>
      <c r="K20" s="302"/>
      <c r="L20" s="303"/>
    </row>
    <row r="21" spans="1:16" ht="63.6" customHeight="1">
      <c r="A21" s="307"/>
      <c r="B21" s="307"/>
      <c r="C21" s="240" t="s">
        <v>10</v>
      </c>
      <c r="D21" s="240" t="s">
        <v>87</v>
      </c>
      <c r="E21" s="238" t="s">
        <v>88</v>
      </c>
      <c r="F21" s="238"/>
      <c r="G21" s="240" t="s">
        <v>101</v>
      </c>
      <c r="H21" s="240" t="s">
        <v>11</v>
      </c>
      <c r="I21" s="240" t="s">
        <v>89</v>
      </c>
      <c r="J21" s="238" t="s">
        <v>88</v>
      </c>
      <c r="K21" s="238"/>
      <c r="L21" s="238" t="s">
        <v>102</v>
      </c>
    </row>
    <row r="22" spans="1:16" ht="60.6" customHeight="1">
      <c r="A22" s="241"/>
      <c r="B22" s="241"/>
      <c r="C22" s="241"/>
      <c r="D22" s="241"/>
      <c r="E22" s="173" t="s">
        <v>26</v>
      </c>
      <c r="F22" s="173" t="s">
        <v>27</v>
      </c>
      <c r="G22" s="241"/>
      <c r="H22" s="241"/>
      <c r="I22" s="241"/>
      <c r="J22" s="173" t="s">
        <v>26</v>
      </c>
      <c r="K22" s="173" t="s">
        <v>27</v>
      </c>
      <c r="L22" s="238"/>
    </row>
    <row r="23" spans="1:16">
      <c r="A23" s="180">
        <v>1</v>
      </c>
      <c r="B23" s="53">
        <v>2</v>
      </c>
      <c r="C23" s="159">
        <v>3</v>
      </c>
      <c r="D23" s="53">
        <v>4</v>
      </c>
      <c r="E23" s="159">
        <v>5</v>
      </c>
      <c r="F23" s="53">
        <v>6</v>
      </c>
      <c r="G23" s="159">
        <v>7</v>
      </c>
      <c r="H23" s="53">
        <v>8</v>
      </c>
      <c r="I23" s="159">
        <v>9</v>
      </c>
      <c r="J23" s="53">
        <v>10</v>
      </c>
      <c r="K23" s="180">
        <v>11</v>
      </c>
      <c r="L23" s="180">
        <v>12</v>
      </c>
      <c r="M23" s="53"/>
      <c r="N23" s="53"/>
      <c r="O23" s="53"/>
      <c r="P23" s="53"/>
    </row>
    <row r="24" spans="1:16" ht="14.25">
      <c r="A24" s="82">
        <v>2111</v>
      </c>
      <c r="B24" s="17" t="s">
        <v>157</v>
      </c>
      <c r="C24" s="158">
        <v>1030000</v>
      </c>
      <c r="D24" s="50"/>
      <c r="E24" s="180"/>
      <c r="F24" s="180"/>
      <c r="G24" s="180"/>
      <c r="H24" s="201">
        <v>1206852</v>
      </c>
      <c r="I24" s="158">
        <f>H24</f>
        <v>1206852</v>
      </c>
      <c r="J24" s="180"/>
      <c r="K24" s="180"/>
      <c r="L24" s="180"/>
      <c r="M24" s="53"/>
      <c r="N24" s="53"/>
      <c r="O24" s="53"/>
      <c r="P24" s="53"/>
    </row>
    <row r="25" spans="1:16" ht="28.5">
      <c r="A25" s="171">
        <v>2120</v>
      </c>
      <c r="B25" s="17" t="s">
        <v>158</v>
      </c>
      <c r="C25" s="158">
        <v>154243</v>
      </c>
      <c r="D25" s="50"/>
      <c r="E25" s="180"/>
      <c r="F25" s="180"/>
      <c r="G25" s="180"/>
      <c r="H25" s="201">
        <v>195800</v>
      </c>
      <c r="I25" s="158">
        <f t="shared" ref="I25:I30" si="3">H25</f>
        <v>195800</v>
      </c>
      <c r="J25" s="180"/>
      <c r="K25" s="180"/>
      <c r="L25" s="180"/>
      <c r="M25" s="53"/>
      <c r="N25" s="53"/>
      <c r="O25" s="53"/>
      <c r="P25" s="53"/>
    </row>
    <row r="26" spans="1:16" ht="57">
      <c r="A26" s="171">
        <v>2210</v>
      </c>
      <c r="B26" s="17" t="s">
        <v>159</v>
      </c>
      <c r="C26" s="158">
        <v>129370</v>
      </c>
      <c r="D26" s="50"/>
      <c r="E26" s="180"/>
      <c r="F26" s="180"/>
      <c r="G26" s="180"/>
      <c r="H26" s="201">
        <v>157694</v>
      </c>
      <c r="I26" s="158">
        <f t="shared" si="3"/>
        <v>157694</v>
      </c>
      <c r="J26" s="180"/>
      <c r="K26" s="180"/>
      <c r="L26" s="180"/>
      <c r="M26" s="53"/>
      <c r="N26" s="53"/>
      <c r="O26" s="53"/>
      <c r="P26" s="53"/>
    </row>
    <row r="27" spans="1:16" ht="28.5">
      <c r="A27" s="171">
        <v>2240</v>
      </c>
      <c r="B27" s="17" t="s">
        <v>160</v>
      </c>
      <c r="C27" s="158">
        <v>39000</v>
      </c>
      <c r="D27" s="50"/>
      <c r="E27" s="180"/>
      <c r="F27" s="180"/>
      <c r="G27" s="180"/>
      <c r="H27" s="201">
        <v>106453</v>
      </c>
      <c r="I27" s="158">
        <f t="shared" si="3"/>
        <v>106453</v>
      </c>
      <c r="J27" s="180"/>
      <c r="K27" s="180"/>
      <c r="L27" s="180"/>
      <c r="M27" s="53"/>
      <c r="N27" s="53"/>
      <c r="O27" s="53"/>
      <c r="P27" s="53"/>
    </row>
    <row r="28" spans="1:16" ht="14.25">
      <c r="A28" s="171">
        <v>2250</v>
      </c>
      <c r="B28" s="17"/>
      <c r="C28" s="158">
        <v>760</v>
      </c>
      <c r="D28" s="50"/>
      <c r="E28" s="180"/>
      <c r="F28" s="180"/>
      <c r="G28" s="180"/>
      <c r="H28" s="201"/>
      <c r="I28" s="158"/>
      <c r="J28" s="180"/>
      <c r="K28" s="180"/>
      <c r="L28" s="180"/>
      <c r="M28" s="53"/>
      <c r="N28" s="53"/>
      <c r="O28" s="53"/>
      <c r="P28" s="53"/>
    </row>
    <row r="29" spans="1:16" ht="27" customHeight="1">
      <c r="A29" s="171">
        <v>2270</v>
      </c>
      <c r="B29" s="17" t="s">
        <v>184</v>
      </c>
      <c r="C29" s="158">
        <v>112804</v>
      </c>
      <c r="D29" s="50"/>
      <c r="E29" s="180"/>
      <c r="F29" s="180"/>
      <c r="G29" s="180"/>
      <c r="H29" s="201">
        <v>148796</v>
      </c>
      <c r="I29" s="158">
        <f t="shared" si="3"/>
        <v>148796</v>
      </c>
      <c r="J29" s="180"/>
      <c r="K29" s="180"/>
      <c r="L29" s="180"/>
      <c r="M29" s="53"/>
      <c r="N29" s="53"/>
      <c r="O29" s="53"/>
      <c r="P29" s="53"/>
    </row>
    <row r="30" spans="1:16" ht="14.25">
      <c r="A30" s="171">
        <v>2800</v>
      </c>
      <c r="B30" s="17" t="s">
        <v>185</v>
      </c>
      <c r="C30" s="158">
        <v>400</v>
      </c>
      <c r="D30" s="50"/>
      <c r="E30" s="180"/>
      <c r="F30" s="180"/>
      <c r="G30" s="180"/>
      <c r="H30" s="201">
        <v>500</v>
      </c>
      <c r="I30" s="158">
        <f t="shared" si="3"/>
        <v>500</v>
      </c>
      <c r="J30" s="180"/>
      <c r="K30" s="180"/>
      <c r="L30" s="180"/>
      <c r="M30" s="53"/>
      <c r="N30" s="53"/>
      <c r="O30" s="53"/>
      <c r="P30" s="53"/>
    </row>
    <row r="31" spans="1:16" ht="18" customHeight="1">
      <c r="A31" s="24"/>
      <c r="B31" s="15" t="s">
        <v>53</v>
      </c>
      <c r="C31" s="158">
        <f>C30+C29+C28+C27+C26+C25+C24</f>
        <v>1466577</v>
      </c>
      <c r="D31" s="50"/>
      <c r="E31" s="180"/>
      <c r="F31" s="180"/>
      <c r="G31" s="180"/>
      <c r="H31" s="183">
        <f>SUM(H24:H30)</f>
        <v>1816095</v>
      </c>
      <c r="I31" s="183">
        <f>SUM(I24:I30)</f>
        <v>1816095</v>
      </c>
      <c r="J31" s="180"/>
      <c r="K31" s="180"/>
      <c r="L31" s="180"/>
      <c r="M31" s="53"/>
      <c r="N31" s="53"/>
      <c r="O31" s="53"/>
      <c r="P31" s="53"/>
    </row>
    <row r="32" spans="1:16" ht="24" customHeight="1">
      <c r="A32" s="305" t="s">
        <v>196</v>
      </c>
      <c r="B32" s="305"/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</row>
    <row r="33" spans="1:11" ht="39.6" customHeight="1">
      <c r="A33" s="240" t="s">
        <v>83</v>
      </c>
      <c r="B33" s="240" t="s">
        <v>12</v>
      </c>
      <c r="C33" s="238" t="s">
        <v>25</v>
      </c>
      <c r="D33" s="238" t="s">
        <v>100</v>
      </c>
      <c r="E33" s="240" t="s">
        <v>50</v>
      </c>
      <c r="F33" s="240" t="s">
        <v>50</v>
      </c>
      <c r="G33" s="240" t="s">
        <v>218</v>
      </c>
      <c r="H33" s="240" t="s">
        <v>28</v>
      </c>
      <c r="I33" s="240" t="s">
        <v>42</v>
      </c>
    </row>
    <row r="34" spans="1:11" ht="48" customHeight="1">
      <c r="A34" s="241"/>
      <c r="B34" s="241"/>
      <c r="C34" s="238"/>
      <c r="D34" s="238"/>
      <c r="E34" s="241"/>
      <c r="F34" s="241"/>
      <c r="G34" s="241"/>
      <c r="H34" s="241"/>
      <c r="I34" s="241"/>
    </row>
    <row r="35" spans="1:11">
      <c r="A35" s="180">
        <v>1</v>
      </c>
      <c r="B35" s="173">
        <v>2</v>
      </c>
      <c r="C35" s="180">
        <v>3</v>
      </c>
      <c r="D35" s="173">
        <v>4</v>
      </c>
      <c r="E35" s="180">
        <v>5</v>
      </c>
      <c r="F35" s="173">
        <v>6</v>
      </c>
      <c r="G35" s="180">
        <v>7</v>
      </c>
      <c r="H35" s="173">
        <v>8</v>
      </c>
      <c r="I35" s="180">
        <v>9</v>
      </c>
    </row>
    <row r="36" spans="1:11" ht="14.25">
      <c r="A36" s="82">
        <v>2111</v>
      </c>
      <c r="B36" s="17" t="s">
        <v>157</v>
      </c>
      <c r="C36" s="158">
        <f t="shared" ref="C36:C41" si="4">D36</f>
        <v>1206852</v>
      </c>
      <c r="D36" s="158">
        <f>I24</f>
        <v>1206852</v>
      </c>
      <c r="E36" s="180"/>
      <c r="F36" s="173"/>
      <c r="G36" s="50"/>
      <c r="H36" s="173"/>
      <c r="I36" s="180"/>
    </row>
    <row r="37" spans="1:11" ht="28.5">
      <c r="A37" s="171">
        <v>2120</v>
      </c>
      <c r="B37" s="17" t="s">
        <v>158</v>
      </c>
      <c r="C37" s="158">
        <f t="shared" si="4"/>
        <v>195800</v>
      </c>
      <c r="D37" s="158">
        <f>I25</f>
        <v>195800</v>
      </c>
      <c r="E37" s="180"/>
      <c r="F37" s="173"/>
      <c r="G37" s="50"/>
      <c r="H37" s="173"/>
      <c r="I37" s="180"/>
    </row>
    <row r="38" spans="1:11" ht="57">
      <c r="A38" s="171">
        <v>2210</v>
      </c>
      <c r="B38" s="17" t="s">
        <v>159</v>
      </c>
      <c r="C38" s="158">
        <f t="shared" si="4"/>
        <v>157694</v>
      </c>
      <c r="D38" s="158">
        <f>I26</f>
        <v>157694</v>
      </c>
      <c r="E38" s="180"/>
      <c r="F38" s="173"/>
      <c r="G38" s="50"/>
      <c r="H38" s="173"/>
      <c r="I38" s="180"/>
    </row>
    <row r="39" spans="1:11" ht="28.5">
      <c r="A39" s="171">
        <v>2240</v>
      </c>
      <c r="B39" s="17" t="s">
        <v>160</v>
      </c>
      <c r="C39" s="158">
        <f t="shared" si="4"/>
        <v>106453</v>
      </c>
      <c r="D39" s="158">
        <f>I27</f>
        <v>106453</v>
      </c>
      <c r="E39" s="180"/>
      <c r="F39" s="173"/>
      <c r="G39" s="50"/>
      <c r="H39" s="173"/>
      <c r="I39" s="180"/>
    </row>
    <row r="40" spans="1:11" ht="42.75">
      <c r="A40" s="171">
        <v>2270</v>
      </c>
      <c r="B40" s="17" t="s">
        <v>184</v>
      </c>
      <c r="C40" s="158">
        <f t="shared" si="4"/>
        <v>148796</v>
      </c>
      <c r="D40" s="158">
        <f>I29</f>
        <v>148796</v>
      </c>
      <c r="E40" s="180"/>
      <c r="F40" s="173"/>
      <c r="G40" s="50"/>
      <c r="H40" s="173"/>
      <c r="I40" s="180"/>
    </row>
    <row r="41" spans="1:11" ht="14.25">
      <c r="A41" s="171">
        <v>2800</v>
      </c>
      <c r="B41" s="17" t="s">
        <v>185</v>
      </c>
      <c r="C41" s="158">
        <f t="shared" si="4"/>
        <v>500</v>
      </c>
      <c r="D41" s="158">
        <f>I30</f>
        <v>500</v>
      </c>
      <c r="E41" s="180"/>
      <c r="F41" s="173"/>
      <c r="G41" s="50"/>
      <c r="H41" s="173"/>
      <c r="I41" s="180"/>
    </row>
    <row r="42" spans="1:11">
      <c r="A42" s="24"/>
      <c r="B42" s="15" t="s">
        <v>53</v>
      </c>
      <c r="C42" s="158">
        <f>SUM(C36:C41)</f>
        <v>1816095</v>
      </c>
      <c r="D42" s="158">
        <f>SUM(D36:D41)</f>
        <v>1816095</v>
      </c>
      <c r="E42" s="180"/>
      <c r="F42" s="180"/>
      <c r="G42" s="50"/>
      <c r="H42" s="180"/>
      <c r="I42" s="180"/>
    </row>
    <row r="43" spans="1:11" ht="46.5" customHeight="1">
      <c r="A43" s="304" t="s">
        <v>197</v>
      </c>
      <c r="B43" s="304"/>
      <c r="C43" s="304"/>
      <c r="D43" s="304"/>
      <c r="E43" s="304"/>
      <c r="F43" s="304"/>
      <c r="G43" s="304"/>
      <c r="H43" s="304"/>
      <c r="I43" s="304"/>
    </row>
    <row r="44" spans="1:11" ht="18">
      <c r="A44" s="304"/>
      <c r="B44" s="304"/>
      <c r="C44" s="304"/>
      <c r="D44" s="304"/>
      <c r="E44" s="304"/>
      <c r="F44" s="304"/>
      <c r="G44" s="304"/>
      <c r="H44" s="304"/>
      <c r="I44" s="304"/>
      <c r="J44" s="304"/>
    </row>
    <row r="45" spans="1:11" ht="40.5" customHeight="1">
      <c r="A45" s="304" t="s">
        <v>198</v>
      </c>
      <c r="B45" s="304"/>
      <c r="C45" s="304"/>
      <c r="D45" s="304"/>
      <c r="E45" s="304"/>
      <c r="F45" s="304"/>
      <c r="G45" s="304"/>
      <c r="H45" s="304"/>
      <c r="I45" s="304"/>
      <c r="J45" s="304"/>
      <c r="K45" s="304"/>
    </row>
    <row r="46" spans="1:11" ht="18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44.25" customHeight="1">
      <c r="A47" s="65"/>
      <c r="B47" s="65"/>
      <c r="C47" s="65"/>
      <c r="D47" s="65"/>
      <c r="E47" s="65"/>
      <c r="F47" s="65"/>
      <c r="G47" s="65"/>
      <c r="H47" s="65"/>
      <c r="I47" s="65"/>
    </row>
    <row r="48" spans="1:11" s="194" customFormat="1" ht="18.75">
      <c r="A48" s="299" t="s">
        <v>35</v>
      </c>
      <c r="B48" s="299"/>
      <c r="C48" s="299"/>
      <c r="D48" s="193"/>
      <c r="F48" s="193"/>
      <c r="G48" s="193" t="s">
        <v>206</v>
      </c>
    </row>
    <row r="49" spans="1:7" s="194" customFormat="1" ht="18.75" customHeight="1">
      <c r="A49" s="299"/>
      <c r="B49" s="300"/>
      <c r="C49" s="300"/>
      <c r="D49" s="195" t="s">
        <v>29</v>
      </c>
      <c r="F49" s="298" t="s">
        <v>30</v>
      </c>
      <c r="G49" s="298"/>
    </row>
    <row r="50" spans="1:7" s="194" customFormat="1" ht="18.75" customHeight="1">
      <c r="A50" s="299"/>
      <c r="B50" s="300"/>
      <c r="C50" s="300"/>
      <c r="D50" s="196"/>
    </row>
    <row r="51" spans="1:7" s="194" customFormat="1" ht="18.75">
      <c r="A51" s="299" t="s">
        <v>208</v>
      </c>
      <c r="B51" s="299"/>
      <c r="C51" s="299"/>
      <c r="D51" s="197"/>
      <c r="F51" s="193"/>
      <c r="G51" s="193" t="s">
        <v>207</v>
      </c>
    </row>
    <row r="52" spans="1:7" s="194" customFormat="1" ht="18.75">
      <c r="A52" s="198"/>
      <c r="B52" s="199"/>
      <c r="C52" s="199"/>
      <c r="D52" s="195" t="s">
        <v>29</v>
      </c>
      <c r="F52" s="298" t="s">
        <v>30</v>
      </c>
      <c r="G52" s="298"/>
    </row>
    <row r="53" spans="1:7" s="194" customFormat="1" ht="18.75">
      <c r="A53" s="200"/>
    </row>
  </sheetData>
  <mergeCells count="44">
    <mergeCell ref="E33:E34"/>
    <mergeCell ref="F33:F34"/>
    <mergeCell ref="H33:H34"/>
    <mergeCell ref="A20:A22"/>
    <mergeCell ref="A18:P18"/>
    <mergeCell ref="B20:B22"/>
    <mergeCell ref="A45:K45"/>
    <mergeCell ref="A2:J2"/>
    <mergeCell ref="A44:J44"/>
    <mergeCell ref="A43:I43"/>
    <mergeCell ref="J21:K21"/>
    <mergeCell ref="A32:P32"/>
    <mergeCell ref="A33:A34"/>
    <mergeCell ref="B33:B34"/>
    <mergeCell ref="C33:C34"/>
    <mergeCell ref="D33:D34"/>
    <mergeCell ref="I33:I34"/>
    <mergeCell ref="G33:G34"/>
    <mergeCell ref="I21:I22"/>
    <mergeCell ref="A6:P6"/>
    <mergeCell ref="A8:A9"/>
    <mergeCell ref="B8:B9"/>
    <mergeCell ref="H8:I8"/>
    <mergeCell ref="J8:J9"/>
    <mergeCell ref="C20:G20"/>
    <mergeCell ref="H20:L20"/>
    <mergeCell ref="C21:C22"/>
    <mergeCell ref="D21:D22"/>
    <mergeCell ref="L21:L22"/>
    <mergeCell ref="E21:F21"/>
    <mergeCell ref="G21:G22"/>
    <mergeCell ref="H21:H22"/>
    <mergeCell ref="C8:C9"/>
    <mergeCell ref="D8:D9"/>
    <mergeCell ref="E8:E9"/>
    <mergeCell ref="F8:F9"/>
    <mergeCell ref="G8:G9"/>
    <mergeCell ref="F52:G52"/>
    <mergeCell ref="A48:C48"/>
    <mergeCell ref="A49:A50"/>
    <mergeCell ref="B49:B50"/>
    <mergeCell ref="C49:C50"/>
    <mergeCell ref="F49:G49"/>
    <mergeCell ref="A51:C51"/>
  </mergeCells>
  <phoneticPr fontId="5" type="noConversion"/>
  <pageMargins left="0.19685039370078741" right="0.19685039370078741" top="0.23622047244094491" bottom="0.23622047244094491" header="0.19685039370078741" footer="0.19685039370078741"/>
  <pageSetup paperSize="9" scale="40" orientation="landscape" r:id="rId1"/>
  <headerFooter alignWithMargins="0"/>
  <rowBreaks count="1" manualBreakCount="1">
    <brk id="52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4">
    <tabColor rgb="FFFFFF00"/>
  </sheetPr>
  <dimension ref="A1:K78"/>
  <sheetViews>
    <sheetView showGridLines="0" view="pageBreakPreview" topLeftCell="A34" zoomScaleNormal="100" zoomScaleSheetLayoutView="100" workbookViewId="0">
      <selection activeCell="E11" sqref="E11"/>
    </sheetView>
  </sheetViews>
  <sheetFormatPr defaultRowHeight="12.75"/>
  <cols>
    <col min="1" max="1" width="10.7109375" style="25" customWidth="1"/>
    <col min="2" max="2" width="32.28515625" style="25" customWidth="1"/>
    <col min="3" max="3" width="17.28515625" style="25" customWidth="1"/>
    <col min="4" max="4" width="16.7109375" style="25" customWidth="1"/>
    <col min="5" max="5" width="17.42578125" style="25" customWidth="1"/>
    <col min="6" max="6" width="19.7109375" style="25" customWidth="1"/>
    <col min="7" max="7" width="22.85546875" style="25" customWidth="1"/>
    <col min="8" max="8" width="24.42578125" style="25" customWidth="1"/>
    <col min="9" max="16384" width="9.140625" style="25"/>
  </cols>
  <sheetData>
    <row r="1" spans="1:11" ht="15.75">
      <c r="A1" s="313" t="s">
        <v>90</v>
      </c>
      <c r="B1" s="313"/>
      <c r="C1" s="313"/>
      <c r="D1" s="313"/>
      <c r="E1" s="313"/>
      <c r="F1" s="313"/>
      <c r="G1" s="313"/>
      <c r="H1" s="313"/>
    </row>
    <row r="3" spans="1:11">
      <c r="A3" s="1" t="s">
        <v>91</v>
      </c>
      <c r="B3" s="1"/>
      <c r="C3" s="1"/>
      <c r="D3" s="1"/>
      <c r="E3" s="1"/>
      <c r="F3" s="1"/>
      <c r="G3" s="1"/>
      <c r="H3" s="1"/>
    </row>
    <row r="4" spans="1:11" ht="8.25" customHeight="1">
      <c r="A4" s="316" t="s">
        <v>143</v>
      </c>
      <c r="B4" s="317"/>
      <c r="C4" s="317"/>
      <c r="D4" s="317"/>
      <c r="E4" s="319" t="s">
        <v>142</v>
      </c>
      <c r="F4" s="318"/>
      <c r="G4" s="318"/>
      <c r="H4" s="318"/>
    </row>
    <row r="5" spans="1:11" ht="19.5" customHeight="1">
      <c r="A5" s="318"/>
      <c r="B5" s="318"/>
      <c r="C5" s="318"/>
      <c r="D5" s="318"/>
      <c r="E5" s="318"/>
      <c r="F5" s="318"/>
      <c r="G5" s="318"/>
      <c r="H5" s="318"/>
    </row>
    <row r="6" spans="1:11">
      <c r="A6" s="1" t="s">
        <v>93</v>
      </c>
      <c r="B6" s="1"/>
      <c r="C6" s="1"/>
      <c r="D6" s="1"/>
      <c r="E6" s="1"/>
      <c r="F6" s="1"/>
      <c r="G6" s="1"/>
      <c r="H6" s="1"/>
    </row>
    <row r="7" spans="1:11">
      <c r="A7" s="309" t="s">
        <v>92</v>
      </c>
      <c r="B7" s="309"/>
      <c r="C7" s="309"/>
      <c r="D7" s="309"/>
      <c r="E7" s="319" t="s">
        <v>141</v>
      </c>
      <c r="F7" s="318"/>
      <c r="G7" s="318"/>
      <c r="H7" s="318"/>
    </row>
    <row r="8" spans="1:11">
      <c r="E8" s="318"/>
      <c r="F8" s="318"/>
      <c r="G8" s="318"/>
      <c r="H8" s="318"/>
    </row>
    <row r="9" spans="1:11">
      <c r="A9" s="1" t="s">
        <v>94</v>
      </c>
      <c r="B9" s="1"/>
      <c r="C9" s="1"/>
      <c r="D9" s="1"/>
      <c r="E9" s="1"/>
      <c r="F9" s="1"/>
      <c r="G9" s="1"/>
      <c r="H9" s="1"/>
    </row>
    <row r="10" spans="1:11" s="49" customFormat="1" ht="39.75" customHeight="1">
      <c r="A10" s="322" t="s">
        <v>144</v>
      </c>
      <c r="B10" s="322"/>
      <c r="C10" s="322"/>
      <c r="D10" s="322"/>
      <c r="E10" s="320" t="s">
        <v>222</v>
      </c>
      <c r="F10" s="321"/>
      <c r="G10" s="321"/>
      <c r="H10" s="321"/>
      <c r="I10" s="321"/>
      <c r="J10" s="321"/>
      <c r="K10" s="321"/>
    </row>
    <row r="12" spans="1:11" s="68" customFormat="1" ht="12.75" customHeight="1">
      <c r="A12" s="311" t="s">
        <v>108</v>
      </c>
      <c r="B12" s="311"/>
      <c r="C12" s="311"/>
      <c r="D12" s="311"/>
      <c r="E12" s="311"/>
      <c r="F12" s="311"/>
      <c r="G12" s="311"/>
      <c r="H12" s="311"/>
    </row>
    <row r="13" spans="1:11" s="68" customFormat="1">
      <c r="A13" s="314"/>
      <c r="B13" s="314"/>
      <c r="C13" s="314"/>
      <c r="D13" s="314"/>
      <c r="E13" s="314"/>
      <c r="F13" s="315"/>
      <c r="G13" s="315"/>
      <c r="H13" s="315"/>
    </row>
    <row r="14" spans="1:11" s="68" customFormat="1" ht="27.75" customHeight="1">
      <c r="A14" s="311" t="s">
        <v>138</v>
      </c>
      <c r="B14" s="311"/>
      <c r="C14" s="311"/>
      <c r="D14" s="311"/>
      <c r="E14" s="311"/>
      <c r="F14" s="311"/>
      <c r="G14" s="311"/>
      <c r="H14" s="67"/>
    </row>
    <row r="15" spans="1:11">
      <c r="F15" s="26"/>
      <c r="G15" s="27" t="s">
        <v>69</v>
      </c>
      <c r="H15" s="26"/>
    </row>
    <row r="16" spans="1:11" ht="21" customHeight="1">
      <c r="B16" s="238" t="s">
        <v>83</v>
      </c>
      <c r="C16" s="238" t="s">
        <v>12</v>
      </c>
      <c r="D16" s="240" t="s">
        <v>48</v>
      </c>
      <c r="E16" s="240" t="s">
        <v>51</v>
      </c>
      <c r="F16" s="238" t="s">
        <v>49</v>
      </c>
      <c r="G16" s="238"/>
      <c r="H16" s="325" t="s">
        <v>105</v>
      </c>
    </row>
    <row r="17" spans="1:8" ht="115.15" customHeight="1">
      <c r="B17" s="238"/>
      <c r="C17" s="238"/>
      <c r="D17" s="241"/>
      <c r="E17" s="241"/>
      <c r="F17" s="5" t="s">
        <v>36</v>
      </c>
      <c r="G17" s="5" t="s">
        <v>66</v>
      </c>
      <c r="H17" s="326"/>
    </row>
    <row r="18" spans="1:8" s="26" customFormat="1">
      <c r="B18" s="28">
        <v>1</v>
      </c>
      <c r="C18" s="28">
        <v>2</v>
      </c>
      <c r="D18" s="28">
        <v>3</v>
      </c>
      <c r="E18" s="28">
        <v>4</v>
      </c>
      <c r="F18" s="28">
        <v>5</v>
      </c>
      <c r="G18" s="28">
        <v>6</v>
      </c>
      <c r="H18" s="28">
        <v>7</v>
      </c>
    </row>
    <row r="19" spans="1:8" s="26" customFormat="1">
      <c r="B19" s="79" t="s">
        <v>19</v>
      </c>
      <c r="C19" s="79"/>
      <c r="D19" s="28"/>
      <c r="E19" s="28"/>
      <c r="F19" s="28"/>
      <c r="G19" s="28"/>
      <c r="H19" s="28"/>
    </row>
    <row r="20" spans="1:8" s="26" customFormat="1">
      <c r="B20" s="28"/>
      <c r="C20" s="79"/>
      <c r="D20" s="28"/>
      <c r="E20" s="28"/>
      <c r="F20" s="28"/>
      <c r="G20" s="28"/>
      <c r="H20" s="28"/>
    </row>
    <row r="21" spans="1:8" s="26" customFormat="1">
      <c r="B21" s="28"/>
      <c r="C21" s="79"/>
      <c r="D21" s="28"/>
      <c r="E21" s="28"/>
      <c r="F21" s="28"/>
      <c r="G21" s="28"/>
      <c r="H21" s="28"/>
    </row>
    <row r="22" spans="1:8" s="105" customFormat="1">
      <c r="B22" s="106"/>
      <c r="C22" s="107" t="s">
        <v>104</v>
      </c>
      <c r="D22" s="106"/>
      <c r="E22" s="106"/>
      <c r="F22" s="106"/>
      <c r="G22" s="106"/>
      <c r="H22" s="106"/>
    </row>
    <row r="23" spans="1:8" s="105" customFormat="1">
      <c r="B23" s="106"/>
      <c r="C23" s="107"/>
      <c r="D23" s="106"/>
      <c r="E23" s="106"/>
      <c r="F23" s="106"/>
      <c r="G23" s="106"/>
      <c r="H23" s="106"/>
    </row>
    <row r="24" spans="1:8" s="101" customFormat="1">
      <c r="B24" s="107" t="s">
        <v>20</v>
      </c>
      <c r="C24" s="108" t="s">
        <v>16</v>
      </c>
      <c r="D24" s="106"/>
      <c r="E24" s="106"/>
      <c r="F24" s="106"/>
      <c r="G24" s="108"/>
      <c r="H24" s="108"/>
    </row>
    <row r="25" spans="1:8" s="101" customFormat="1" ht="15.75" customHeight="1">
      <c r="A25" s="327"/>
      <c r="B25" s="327"/>
      <c r="C25" s="327"/>
      <c r="D25" s="327"/>
      <c r="E25" s="327"/>
      <c r="F25" s="327"/>
      <c r="G25" s="327"/>
      <c r="H25" s="327"/>
    </row>
    <row r="26" spans="1:8" s="101" customFormat="1" ht="28.5" customHeight="1">
      <c r="A26" s="312" t="s">
        <v>139</v>
      </c>
      <c r="B26" s="312"/>
      <c r="C26" s="312"/>
      <c r="D26" s="312"/>
      <c r="E26" s="312"/>
      <c r="F26" s="312"/>
      <c r="G26" s="109"/>
      <c r="H26" s="110"/>
    </row>
    <row r="27" spans="1:8" s="101" customFormat="1" ht="15.75" customHeight="1">
      <c r="A27" s="238" t="s">
        <v>22</v>
      </c>
      <c r="B27" s="238" t="s">
        <v>12</v>
      </c>
      <c r="C27" s="238" t="s">
        <v>21</v>
      </c>
      <c r="D27" s="238" t="s">
        <v>14</v>
      </c>
      <c r="E27" s="240">
        <v>2370291</v>
      </c>
      <c r="F27" s="240" t="s">
        <v>67</v>
      </c>
      <c r="G27" s="102"/>
      <c r="H27" s="102"/>
    </row>
    <row r="28" spans="1:8" s="96" customFormat="1" ht="60" customHeight="1">
      <c r="A28" s="238"/>
      <c r="B28" s="238"/>
      <c r="C28" s="238"/>
      <c r="D28" s="238"/>
      <c r="E28" s="241"/>
      <c r="F28" s="241"/>
      <c r="G28" s="97"/>
      <c r="H28" s="97"/>
    </row>
    <row r="29" spans="1:8" s="96" customFormat="1" ht="14.25" customHeight="1">
      <c r="A29" s="202">
        <v>1</v>
      </c>
      <c r="B29" s="202">
        <v>2</v>
      </c>
      <c r="C29" s="202">
        <v>3</v>
      </c>
      <c r="D29" s="202">
        <v>4</v>
      </c>
      <c r="E29" s="202">
        <v>5</v>
      </c>
      <c r="F29" s="202">
        <v>6</v>
      </c>
      <c r="G29" s="97"/>
      <c r="H29" s="97"/>
    </row>
    <row r="30" spans="1:8" s="96" customFormat="1" ht="14.25" customHeight="1">
      <c r="A30" s="203"/>
      <c r="B30" s="64" t="s">
        <v>3</v>
      </c>
      <c r="C30" s="203"/>
      <c r="D30" s="203"/>
      <c r="E30" s="77"/>
      <c r="F30" s="77"/>
      <c r="G30" s="98"/>
      <c r="H30" s="98"/>
    </row>
    <row r="31" spans="1:8" s="96" customFormat="1" ht="14.25" customHeight="1">
      <c r="A31" s="203"/>
      <c r="B31" s="203"/>
      <c r="C31" s="203"/>
      <c r="D31" s="203"/>
      <c r="E31" s="77"/>
      <c r="F31" s="77"/>
      <c r="G31" s="98"/>
      <c r="H31" s="98"/>
    </row>
    <row r="32" spans="1:8" s="96" customFormat="1" ht="14.25" customHeight="1">
      <c r="A32" s="203"/>
      <c r="B32" s="64" t="s">
        <v>4</v>
      </c>
      <c r="C32" s="203"/>
      <c r="D32" s="203"/>
      <c r="E32" s="77"/>
      <c r="F32" s="77"/>
      <c r="G32" s="98"/>
      <c r="H32" s="98"/>
    </row>
    <row r="33" spans="1:8" s="96" customFormat="1" ht="14.25" customHeight="1">
      <c r="A33" s="203"/>
      <c r="B33" s="64"/>
      <c r="C33" s="203"/>
      <c r="D33" s="203"/>
      <c r="E33" s="77"/>
      <c r="F33" s="77"/>
      <c r="G33" s="98"/>
      <c r="H33" s="98"/>
    </row>
    <row r="34" spans="1:8" s="96" customFormat="1" ht="14.25" customHeight="1">
      <c r="A34" s="203"/>
      <c r="B34" s="64" t="s">
        <v>5</v>
      </c>
      <c r="C34" s="203"/>
      <c r="D34" s="203"/>
      <c r="E34" s="77"/>
      <c r="F34" s="77"/>
      <c r="G34" s="98"/>
      <c r="H34" s="98"/>
    </row>
    <row r="35" spans="1:8" s="96" customFormat="1" ht="14.25" customHeight="1">
      <c r="A35" s="203"/>
      <c r="B35" s="64"/>
      <c r="C35" s="203"/>
      <c r="D35" s="203"/>
      <c r="E35" s="77"/>
      <c r="F35" s="77"/>
      <c r="G35" s="98"/>
      <c r="H35" s="98"/>
    </row>
    <row r="36" spans="1:8" s="96" customFormat="1" ht="14.25" customHeight="1">
      <c r="A36" s="203"/>
      <c r="B36" s="64" t="s">
        <v>6</v>
      </c>
      <c r="C36" s="203"/>
      <c r="D36" s="203"/>
      <c r="E36" s="77"/>
      <c r="F36" s="77"/>
      <c r="G36" s="98"/>
      <c r="H36" s="98"/>
    </row>
    <row r="37" spans="1:8" ht="14.25" customHeight="1">
      <c r="A37" s="203"/>
      <c r="B37" s="64"/>
      <c r="C37" s="203"/>
      <c r="D37" s="203"/>
      <c r="E37" s="77"/>
      <c r="F37" s="77"/>
      <c r="G37" s="69"/>
      <c r="H37" s="69"/>
    </row>
    <row r="38" spans="1:8" ht="13.15" customHeight="1">
      <c r="A38" s="29"/>
      <c r="B38" s="30"/>
      <c r="C38" s="29"/>
      <c r="D38" s="29"/>
      <c r="E38" s="30"/>
      <c r="F38" s="30"/>
      <c r="G38" s="30"/>
      <c r="H38" s="30"/>
    </row>
    <row r="39" spans="1:8" ht="27.75" customHeight="1">
      <c r="A39" s="323" t="s">
        <v>145</v>
      </c>
      <c r="B39" s="323"/>
      <c r="C39" s="323"/>
      <c r="D39" s="323"/>
      <c r="E39" s="323"/>
      <c r="F39" s="323"/>
      <c r="G39" s="7"/>
      <c r="H39" s="10"/>
    </row>
    <row r="40" spans="1:8" ht="12.75" customHeight="1">
      <c r="A40" s="324"/>
      <c r="B40" s="324"/>
      <c r="C40" s="324"/>
      <c r="D40" s="7"/>
      <c r="E40" s="7"/>
      <c r="F40" s="7"/>
      <c r="G40" s="31"/>
      <c r="H40" s="10"/>
    </row>
    <row r="41" spans="1:8" ht="17.25" customHeight="1">
      <c r="A41" s="76" t="s">
        <v>53</v>
      </c>
      <c r="B41" s="59"/>
      <c r="C41" s="59"/>
      <c r="D41" s="59"/>
      <c r="E41" s="59"/>
      <c r="F41" s="59"/>
      <c r="G41" s="59"/>
      <c r="H41" s="7"/>
    </row>
    <row r="42" spans="1:8" ht="17.25" customHeight="1">
      <c r="A42" s="32"/>
      <c r="B42" s="38"/>
      <c r="C42" s="38"/>
      <c r="D42" s="38"/>
      <c r="E42" s="38"/>
      <c r="F42" s="38"/>
      <c r="G42" s="38"/>
      <c r="H42" s="7"/>
    </row>
    <row r="43" spans="1:8" ht="28.5" customHeight="1">
      <c r="A43" s="323" t="s">
        <v>140</v>
      </c>
      <c r="B43" s="323"/>
      <c r="C43" s="323"/>
      <c r="D43" s="323"/>
      <c r="E43" s="323"/>
      <c r="F43" s="323"/>
      <c r="G43" s="323"/>
      <c r="H43" s="7"/>
    </row>
    <row r="44" spans="1:8" ht="16.5" customHeight="1">
      <c r="A44" s="7"/>
      <c r="B44" s="7"/>
      <c r="C44" s="7"/>
      <c r="D44" s="7"/>
      <c r="E44" s="7"/>
      <c r="F44" s="7"/>
      <c r="G44" s="31" t="s">
        <v>69</v>
      </c>
      <c r="H44" s="7"/>
    </row>
    <row r="45" spans="1:8" ht="21" customHeight="1">
      <c r="A45" s="238" t="s">
        <v>31</v>
      </c>
      <c r="B45" s="238" t="s">
        <v>12</v>
      </c>
      <c r="C45" s="242" t="s">
        <v>47</v>
      </c>
      <c r="D45" s="243"/>
      <c r="E45" s="238" t="s">
        <v>47</v>
      </c>
      <c r="F45" s="238"/>
      <c r="G45" s="325" t="s">
        <v>103</v>
      </c>
    </row>
    <row r="46" spans="1:8" ht="87.75" customHeight="1">
      <c r="A46" s="238"/>
      <c r="B46" s="238"/>
      <c r="C46" s="5" t="s">
        <v>33</v>
      </c>
      <c r="D46" s="5" t="s">
        <v>66</v>
      </c>
      <c r="E46" s="5" t="s">
        <v>33</v>
      </c>
      <c r="F46" s="5" t="s">
        <v>66</v>
      </c>
      <c r="G46" s="326"/>
    </row>
    <row r="47" spans="1:8" ht="14.25" customHeight="1">
      <c r="A47" s="28">
        <v>1</v>
      </c>
      <c r="B47" s="28">
        <v>2</v>
      </c>
      <c r="C47" s="28">
        <v>3</v>
      </c>
      <c r="D47" s="28">
        <v>4</v>
      </c>
      <c r="E47" s="28">
        <v>5</v>
      </c>
      <c r="F47" s="28">
        <v>6</v>
      </c>
      <c r="G47" s="28">
        <v>7</v>
      </c>
    </row>
    <row r="48" spans="1:8" ht="14.25" customHeight="1">
      <c r="A48" s="28"/>
      <c r="B48" s="79"/>
      <c r="C48" s="28"/>
      <c r="D48" s="28"/>
      <c r="E48" s="28"/>
      <c r="F48" s="28"/>
      <c r="G48" s="28"/>
    </row>
    <row r="49" spans="1:8" ht="14.25" customHeight="1">
      <c r="A49" s="28"/>
      <c r="B49" s="79"/>
      <c r="C49" s="28"/>
      <c r="D49" s="28"/>
      <c r="E49" s="28"/>
      <c r="F49" s="28"/>
      <c r="G49" s="28"/>
    </row>
    <row r="50" spans="1:8" ht="14.25" customHeight="1">
      <c r="A50" s="28"/>
      <c r="B50" s="79"/>
      <c r="C50" s="28"/>
      <c r="D50" s="28"/>
      <c r="E50" s="28"/>
      <c r="F50" s="28"/>
      <c r="G50" s="28"/>
    </row>
    <row r="51" spans="1:8" ht="14.25" customHeight="1">
      <c r="A51" s="28"/>
      <c r="B51" s="79" t="s">
        <v>15</v>
      </c>
      <c r="C51" s="28"/>
      <c r="D51" s="28"/>
      <c r="E51" s="28"/>
      <c r="F51" s="28"/>
      <c r="G51" s="28"/>
    </row>
    <row r="52" spans="1:8" ht="14.25" customHeight="1">
      <c r="A52" s="28"/>
      <c r="B52" s="79"/>
      <c r="C52" s="28"/>
      <c r="D52" s="28"/>
      <c r="E52" s="28"/>
      <c r="F52" s="28"/>
      <c r="G52" s="28"/>
    </row>
    <row r="53" spans="1:8" ht="14.25" customHeight="1">
      <c r="A53" s="28"/>
      <c r="B53" s="22" t="s">
        <v>16</v>
      </c>
      <c r="C53" s="28"/>
      <c r="D53" s="28"/>
      <c r="E53" s="28"/>
      <c r="F53" s="28"/>
      <c r="G53" s="28"/>
    </row>
    <row r="54" spans="1:8" ht="27.75" customHeight="1">
      <c r="A54" s="7"/>
      <c r="B54" s="7"/>
      <c r="C54" s="7"/>
      <c r="D54" s="7"/>
      <c r="E54" s="7"/>
      <c r="F54" s="7"/>
      <c r="G54" s="7"/>
      <c r="H54" s="7"/>
    </row>
    <row r="55" spans="1:8">
      <c r="A55" s="311" t="s">
        <v>110</v>
      </c>
      <c r="B55" s="311"/>
      <c r="C55" s="311"/>
      <c r="D55" s="311"/>
      <c r="E55" s="311"/>
      <c r="F55" s="311"/>
      <c r="G55" s="311"/>
      <c r="H55" s="311"/>
    </row>
    <row r="56" spans="1:8" ht="12.75" customHeight="1">
      <c r="A56" s="238" t="s">
        <v>22</v>
      </c>
      <c r="B56" s="238" t="s">
        <v>12</v>
      </c>
      <c r="C56" s="238" t="s">
        <v>21</v>
      </c>
      <c r="D56" s="238" t="s">
        <v>14</v>
      </c>
      <c r="E56" s="238" t="s">
        <v>95</v>
      </c>
      <c r="F56" s="238" t="s">
        <v>68</v>
      </c>
      <c r="G56" s="238" t="s">
        <v>95</v>
      </c>
      <c r="H56" s="238" t="s">
        <v>68</v>
      </c>
    </row>
    <row r="57" spans="1:8" ht="76.5" customHeight="1">
      <c r="A57" s="238"/>
      <c r="B57" s="238"/>
      <c r="C57" s="238"/>
      <c r="D57" s="238"/>
      <c r="E57" s="238"/>
      <c r="F57" s="238"/>
      <c r="G57" s="238"/>
      <c r="H57" s="238"/>
    </row>
    <row r="58" spans="1:8" s="26" customFormat="1">
      <c r="A58" s="5">
        <v>1</v>
      </c>
      <c r="B58" s="5">
        <v>2</v>
      </c>
      <c r="C58" s="5">
        <v>3</v>
      </c>
      <c r="D58" s="5">
        <v>4</v>
      </c>
      <c r="E58" s="5">
        <v>5</v>
      </c>
      <c r="F58" s="5">
        <v>6</v>
      </c>
      <c r="G58" s="5">
        <v>7</v>
      </c>
      <c r="H58" s="5">
        <v>8</v>
      </c>
    </row>
    <row r="59" spans="1:8" s="26" customFormat="1">
      <c r="A59" s="5"/>
      <c r="B59" s="64" t="s">
        <v>3</v>
      </c>
      <c r="C59" s="5"/>
      <c r="D59" s="5"/>
      <c r="E59" s="5"/>
      <c r="F59" s="5"/>
      <c r="G59" s="5"/>
      <c r="H59" s="5"/>
    </row>
    <row r="60" spans="1:8" s="26" customFormat="1">
      <c r="A60" s="5"/>
      <c r="B60" s="20"/>
      <c r="C60" s="5"/>
      <c r="D60" s="5"/>
      <c r="E60" s="5"/>
      <c r="F60" s="5"/>
      <c r="G60" s="5"/>
      <c r="H60" s="5"/>
    </row>
    <row r="61" spans="1:8" s="26" customFormat="1">
      <c r="A61" s="5"/>
      <c r="B61" s="64" t="s">
        <v>4</v>
      </c>
      <c r="C61" s="5"/>
      <c r="D61" s="5"/>
      <c r="E61" s="5"/>
      <c r="F61" s="5"/>
      <c r="G61" s="5"/>
      <c r="H61" s="5"/>
    </row>
    <row r="62" spans="1:8" s="26" customFormat="1">
      <c r="A62" s="5"/>
      <c r="B62" s="64"/>
      <c r="C62" s="5"/>
      <c r="D62" s="5"/>
      <c r="E62" s="5"/>
      <c r="F62" s="5"/>
      <c r="G62" s="5"/>
      <c r="H62" s="60"/>
    </row>
    <row r="63" spans="1:8" s="26" customFormat="1">
      <c r="A63" s="5"/>
      <c r="B63" s="64" t="s">
        <v>5</v>
      </c>
      <c r="C63" s="5"/>
      <c r="D63" s="5"/>
      <c r="E63" s="5"/>
      <c r="F63" s="5"/>
      <c r="G63" s="5"/>
      <c r="H63" s="60"/>
    </row>
    <row r="64" spans="1:8" s="26" customFormat="1">
      <c r="A64" s="5"/>
      <c r="B64" s="64"/>
      <c r="C64" s="5"/>
      <c r="D64" s="5"/>
      <c r="E64" s="5"/>
      <c r="F64" s="5"/>
      <c r="G64" s="5"/>
      <c r="H64" s="60"/>
    </row>
    <row r="65" spans="1:8" s="26" customFormat="1">
      <c r="A65" s="5"/>
      <c r="B65" s="64" t="s">
        <v>6</v>
      </c>
      <c r="C65" s="5"/>
      <c r="D65" s="5"/>
      <c r="E65" s="5"/>
      <c r="F65" s="5"/>
      <c r="G65" s="5"/>
      <c r="H65" s="60"/>
    </row>
    <row r="66" spans="1:8" s="26" customFormat="1">
      <c r="A66" s="5"/>
      <c r="B66" s="64"/>
      <c r="C66" s="5"/>
      <c r="D66" s="5"/>
      <c r="E66" s="5"/>
      <c r="F66" s="5"/>
      <c r="G66" s="5"/>
      <c r="H66" s="60"/>
    </row>
    <row r="67" spans="1:8" s="39" customFormat="1">
      <c r="A67" s="8"/>
      <c r="B67" s="14"/>
      <c r="C67" s="8"/>
      <c r="D67" s="8"/>
      <c r="E67" s="8"/>
      <c r="F67" s="8"/>
      <c r="G67" s="8"/>
      <c r="H67" s="9"/>
    </row>
    <row r="68" spans="1:8" s="39" customFormat="1" ht="27.75" customHeight="1">
      <c r="A68" s="329" t="s">
        <v>96</v>
      </c>
      <c r="B68" s="329"/>
      <c r="C68" s="329"/>
      <c r="D68" s="329"/>
      <c r="E68" s="329"/>
      <c r="F68" s="329"/>
      <c r="G68" s="329"/>
      <c r="H68" s="9"/>
    </row>
    <row r="69" spans="1:8" ht="16.5" customHeight="1">
      <c r="A69" s="328"/>
      <c r="B69" s="328"/>
      <c r="C69" s="328"/>
      <c r="D69" s="9"/>
      <c r="E69" s="9"/>
      <c r="F69" s="9"/>
      <c r="G69" s="9"/>
      <c r="H69" s="31"/>
    </row>
    <row r="70" spans="1:8">
      <c r="A70" s="78" t="s">
        <v>53</v>
      </c>
      <c r="B70" s="42"/>
      <c r="C70" s="5"/>
      <c r="D70" s="5"/>
      <c r="E70" s="5"/>
      <c r="F70" s="5"/>
      <c r="G70" s="5"/>
      <c r="H70" s="2"/>
    </row>
    <row r="71" spans="1:8">
      <c r="A71" s="8"/>
      <c r="B71" s="13"/>
      <c r="C71" s="8"/>
      <c r="D71" s="8"/>
      <c r="E71" s="8"/>
      <c r="F71" s="8"/>
      <c r="G71" s="8"/>
      <c r="H71" s="9"/>
    </row>
    <row r="72" spans="1:8">
      <c r="A72" s="309"/>
      <c r="B72" s="309"/>
      <c r="C72" s="309"/>
      <c r="D72" s="309"/>
      <c r="E72" s="309"/>
      <c r="F72" s="309"/>
      <c r="G72" s="309"/>
      <c r="H72" s="309"/>
    </row>
    <row r="73" spans="1:8">
      <c r="A73" s="26"/>
      <c r="B73" s="26"/>
      <c r="C73" s="26"/>
      <c r="D73" s="26"/>
      <c r="E73" s="26"/>
      <c r="F73" s="26"/>
      <c r="G73" s="26"/>
      <c r="H73" s="26"/>
    </row>
    <row r="74" spans="1:8" s="46" customFormat="1" ht="15.75">
      <c r="A74" s="310" t="s">
        <v>35</v>
      </c>
      <c r="B74" s="310"/>
      <c r="C74" s="310"/>
      <c r="D74" s="55"/>
      <c r="F74" s="55"/>
      <c r="G74" s="55"/>
    </row>
    <row r="75" spans="1:8" s="46" customFormat="1" ht="18.75" customHeight="1">
      <c r="A75" s="310"/>
      <c r="B75" s="212"/>
      <c r="C75" s="212"/>
      <c r="D75" s="57" t="s">
        <v>29</v>
      </c>
      <c r="F75" s="308" t="s">
        <v>30</v>
      </c>
      <c r="G75" s="308"/>
    </row>
    <row r="76" spans="1:8" s="46" customFormat="1" ht="16.149999999999999" customHeight="1">
      <c r="A76" s="310"/>
      <c r="B76" s="212"/>
      <c r="C76" s="212"/>
      <c r="D76" s="51"/>
    </row>
    <row r="77" spans="1:8" s="46" customFormat="1" ht="15.75">
      <c r="A77" s="310" t="s">
        <v>8</v>
      </c>
      <c r="B77" s="310"/>
      <c r="C77" s="310"/>
      <c r="D77" s="58"/>
      <c r="F77" s="55"/>
      <c r="G77" s="55"/>
    </row>
    <row r="78" spans="1:8" s="46" customFormat="1" ht="15.75">
      <c r="A78" s="54"/>
      <c r="B78" s="56"/>
      <c r="C78" s="56"/>
      <c r="D78" s="57" t="s">
        <v>29</v>
      </c>
      <c r="F78" s="308" t="s">
        <v>30</v>
      </c>
      <c r="G78" s="308"/>
    </row>
  </sheetData>
  <mergeCells count="52">
    <mergeCell ref="A69:C69"/>
    <mergeCell ref="A45:A46"/>
    <mergeCell ref="A55:H55"/>
    <mergeCell ref="A56:A57"/>
    <mergeCell ref="B56:B57"/>
    <mergeCell ref="F56:F57"/>
    <mergeCell ref="G56:G57"/>
    <mergeCell ref="H56:H57"/>
    <mergeCell ref="A68:G68"/>
    <mergeCell ref="E56:E57"/>
    <mergeCell ref="D56:D57"/>
    <mergeCell ref="C56:C57"/>
    <mergeCell ref="B45:B46"/>
    <mergeCell ref="G45:G46"/>
    <mergeCell ref="E45:F45"/>
    <mergeCell ref="A39:F39"/>
    <mergeCell ref="C45:D45"/>
    <mergeCell ref="A43:G43"/>
    <mergeCell ref="A40:C40"/>
    <mergeCell ref="H16:H17"/>
    <mergeCell ref="A25:H25"/>
    <mergeCell ref="E16:E17"/>
    <mergeCell ref="B16:B17"/>
    <mergeCell ref="C16:C17"/>
    <mergeCell ref="A1:H1"/>
    <mergeCell ref="A13:E13"/>
    <mergeCell ref="F13:H13"/>
    <mergeCell ref="A12:H12"/>
    <mergeCell ref="A4:D5"/>
    <mergeCell ref="E4:H5"/>
    <mergeCell ref="E7:H8"/>
    <mergeCell ref="E10:K10"/>
    <mergeCell ref="A7:D7"/>
    <mergeCell ref="A10:D10"/>
    <mergeCell ref="A14:G14"/>
    <mergeCell ref="A26:F26"/>
    <mergeCell ref="A27:A28"/>
    <mergeCell ref="B27:B28"/>
    <mergeCell ref="C27:C28"/>
    <mergeCell ref="D16:D17"/>
    <mergeCell ref="F16:G16"/>
    <mergeCell ref="D27:D28"/>
    <mergeCell ref="E27:E28"/>
    <mergeCell ref="F27:F28"/>
    <mergeCell ref="F78:G78"/>
    <mergeCell ref="A72:H72"/>
    <mergeCell ref="A74:C74"/>
    <mergeCell ref="A75:A76"/>
    <mergeCell ref="F75:G75"/>
    <mergeCell ref="A77:C77"/>
    <mergeCell ref="B75:B76"/>
    <mergeCell ref="C75:C76"/>
  </mergeCells>
  <phoneticPr fontId="5" type="noConversion"/>
  <pageMargins left="0.27559055118110237" right="0.31496062992125984" top="0.35433070866141736" bottom="0.43307086614173229" header="0.23622047244094491" footer="0.27559055118110237"/>
  <pageSetup paperSize="9" scale="66" orientation="landscape" r:id="rId1"/>
  <headerFooter alignWithMargins="0"/>
  <rowBreaks count="1" manualBreakCount="1">
    <brk id="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ДОДАТОК 2 Форма 2 п.1-5</vt:lpstr>
      <vt:lpstr>ДОДАТОК 2 Ф-2 п.6</vt:lpstr>
      <vt:lpstr>ДОДАТОК 2 Ф-2 п.7</vt:lpstr>
      <vt:lpstr>ДОДАТОК 2 Ф-2 п.8</vt:lpstr>
      <vt:lpstr>ДОДАТОК 2 Ф-2 п. 9</vt:lpstr>
      <vt:lpstr>ДОДАТОК 2 Ф-2 п.10</vt:lpstr>
      <vt:lpstr>ДОДАТОК 2 Ф-2 п.11-12</vt:lpstr>
      <vt:lpstr>ДОДАТОК 2 Ф-2 п.13-15</vt:lpstr>
      <vt:lpstr>ДОДАТОК 3 Форма 3 (потреба) </vt:lpstr>
      <vt:lpstr>'ДОДАТОК 2 Ф-2 п. 9'!Область_печати</vt:lpstr>
      <vt:lpstr>'ДОДАТОК 2 Ф-2 п.10'!Область_печати</vt:lpstr>
      <vt:lpstr>'ДОДАТОК 2 Ф-2 п.11-12'!Область_печати</vt:lpstr>
      <vt:lpstr>'ДОДАТОК 2 Ф-2 п.13-15'!Область_печати</vt:lpstr>
      <vt:lpstr>'ДОДАТОК 2 Ф-2 п.6'!Область_печати</vt:lpstr>
      <vt:lpstr>'ДОДАТОК 2 Ф-2 п.7'!Область_печати</vt:lpstr>
      <vt:lpstr>'ДОДАТОК 2 Ф-2 п.8'!Область_печати</vt:lpstr>
      <vt:lpstr>'ДОДАТОК 2 Форма 2 п.1-5'!Область_печати</vt:lpstr>
      <vt:lpstr>'ДОДАТОК 3 Форма 3 (потреба) '!Область_печати</vt:lpstr>
    </vt:vector>
  </TitlesOfParts>
  <Company>GR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user1</cp:lastModifiedBy>
  <cp:lastPrinted>2019-05-20T12:09:25Z</cp:lastPrinted>
  <dcterms:created xsi:type="dcterms:W3CDTF">2010-12-08T09:07:17Z</dcterms:created>
  <dcterms:modified xsi:type="dcterms:W3CDTF">2019-06-19T07:11:40Z</dcterms:modified>
</cp:coreProperties>
</file>