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/>
  </bookViews>
  <sheets>
    <sheet name="Лист1" sheetId="1" r:id="rId1"/>
  </sheets>
  <definedNames>
    <definedName name="_Toc188262780" localSheetId="0">Лист1!$B$2</definedName>
    <definedName name="_xlnm.Print_Area" localSheetId="0">Лист1!$A$1:$P$309</definedName>
  </definedNames>
  <calcPr calcId="162913"/>
</workbook>
</file>

<file path=xl/calcChain.xml><?xml version="1.0" encoding="utf-8"?>
<calcChain xmlns="http://schemas.openxmlformats.org/spreadsheetml/2006/main">
  <c r="H84" i="1" l="1"/>
  <c r="H88" i="1" s="1"/>
  <c r="D61" i="1"/>
  <c r="D65" i="1" s="1"/>
  <c r="E292" i="1"/>
  <c r="D292" i="1"/>
  <c r="J176" i="1"/>
  <c r="G176" i="1"/>
  <c r="G155" i="1"/>
  <c r="G146" i="1"/>
  <c r="G127" i="1"/>
  <c r="G133" i="1"/>
  <c r="L61" i="1"/>
  <c r="L65" i="1" s="1"/>
  <c r="H61" i="1"/>
  <c r="H65" i="1" s="1"/>
  <c r="J196" i="1" l="1"/>
  <c r="J195" i="1"/>
  <c r="E235" i="1"/>
  <c r="G235" i="1"/>
  <c r="H235" i="1"/>
  <c r="E266" i="1"/>
  <c r="F266" i="1"/>
  <c r="G266" i="1"/>
  <c r="H266" i="1"/>
  <c r="I266" i="1"/>
  <c r="J266" i="1"/>
  <c r="D266" i="1"/>
  <c r="I277" i="1"/>
  <c r="E279" i="1"/>
  <c r="F279" i="1"/>
  <c r="G279" i="1"/>
  <c r="J279" i="1"/>
  <c r="K279" i="1"/>
  <c r="L279" i="1"/>
  <c r="D279" i="1" l="1"/>
  <c r="F292" i="1"/>
  <c r="G292" i="1"/>
  <c r="H292" i="1"/>
  <c r="I292" i="1"/>
  <c r="J292" i="1"/>
  <c r="K154" i="1"/>
  <c r="K153" i="1"/>
  <c r="K152" i="1"/>
  <c r="K151" i="1"/>
  <c r="K150" i="1"/>
  <c r="K149" i="1"/>
  <c r="M139" i="1"/>
  <c r="E88" i="1"/>
  <c r="F88" i="1"/>
  <c r="I88" i="1"/>
  <c r="J88" i="1"/>
  <c r="D84" i="1"/>
  <c r="D88" i="1" s="1"/>
  <c r="J65" i="1"/>
  <c r="I65" i="1"/>
  <c r="F65" i="1"/>
  <c r="E65" i="1"/>
  <c r="M65" i="1"/>
  <c r="N65" i="1"/>
  <c r="I234" i="1"/>
  <c r="I235" i="1" s="1"/>
  <c r="K226" i="1"/>
  <c r="H226" i="1"/>
  <c r="K85" i="1" l="1"/>
  <c r="G85" i="1"/>
  <c r="M275" i="1" l="1"/>
  <c r="H275" i="1"/>
  <c r="I274" i="1"/>
  <c r="I279" i="1" s="1"/>
  <c r="J158" i="1"/>
  <c r="J157" i="1"/>
  <c r="G196" i="1"/>
  <c r="G195" i="1"/>
  <c r="J193" i="1"/>
  <c r="G193" i="1"/>
  <c r="J192" i="1"/>
  <c r="G192" i="1"/>
  <c r="J191" i="1"/>
  <c r="G191" i="1"/>
  <c r="J190" i="1"/>
  <c r="G190" i="1"/>
  <c r="J189" i="1"/>
  <c r="G189" i="1"/>
  <c r="J188" i="1"/>
  <c r="G188" i="1"/>
  <c r="J187" i="1"/>
  <c r="G187" i="1"/>
  <c r="J185" i="1"/>
  <c r="G185" i="1"/>
  <c r="J184" i="1"/>
  <c r="G184" i="1"/>
  <c r="J183" i="1"/>
  <c r="G183" i="1"/>
  <c r="J182" i="1"/>
  <c r="G182" i="1"/>
  <c r="J181" i="1"/>
  <c r="G181" i="1"/>
  <c r="J180" i="1"/>
  <c r="G180" i="1"/>
  <c r="J179" i="1"/>
  <c r="G179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M154" i="1"/>
  <c r="M153" i="1"/>
  <c r="M152" i="1"/>
  <c r="M151" i="1"/>
  <c r="M150" i="1"/>
  <c r="M149" i="1"/>
  <c r="J154" i="1"/>
  <c r="J153" i="1"/>
  <c r="J152" i="1"/>
  <c r="J151" i="1"/>
  <c r="J150" i="1"/>
  <c r="J149" i="1"/>
  <c r="G158" i="1"/>
  <c r="G157" i="1"/>
  <c r="G152" i="1"/>
  <c r="G153" i="1"/>
  <c r="G149" i="1"/>
  <c r="G151" i="1"/>
  <c r="G150" i="1"/>
  <c r="M142" i="1"/>
  <c r="M143" i="1"/>
  <c r="M144" i="1"/>
  <c r="M145" i="1"/>
  <c r="M147" i="1"/>
  <c r="J142" i="1"/>
  <c r="J143" i="1"/>
  <c r="J144" i="1"/>
  <c r="J145" i="1"/>
  <c r="J147" i="1"/>
  <c r="M141" i="1"/>
  <c r="J141" i="1"/>
  <c r="J129" i="1"/>
  <c r="J130" i="1"/>
  <c r="J131" i="1"/>
  <c r="J132" i="1"/>
  <c r="M129" i="1"/>
  <c r="M130" i="1"/>
  <c r="M131" i="1"/>
  <c r="M132" i="1"/>
  <c r="M134" i="1"/>
  <c r="M135" i="1"/>
  <c r="M136" i="1"/>
  <c r="M137" i="1"/>
  <c r="J134" i="1"/>
  <c r="J135" i="1"/>
  <c r="J136" i="1"/>
  <c r="J137" i="1"/>
  <c r="M128" i="1"/>
  <c r="J128" i="1"/>
  <c r="G142" i="1"/>
  <c r="G143" i="1"/>
  <c r="G144" i="1"/>
  <c r="G145" i="1"/>
  <c r="G147" i="1"/>
  <c r="G141" i="1"/>
  <c r="G129" i="1"/>
  <c r="G130" i="1"/>
  <c r="G131" i="1"/>
  <c r="G132" i="1"/>
  <c r="G134" i="1"/>
  <c r="G135" i="1"/>
  <c r="G136" i="1"/>
  <c r="G137" i="1"/>
  <c r="G128" i="1"/>
  <c r="E49" i="1"/>
  <c r="F49" i="1"/>
  <c r="I49" i="1"/>
  <c r="J49" i="1"/>
  <c r="H49" i="1"/>
  <c r="M36" i="1"/>
  <c r="N36" i="1"/>
  <c r="I36" i="1"/>
  <c r="J36" i="1"/>
  <c r="D36" i="1"/>
  <c r="O63" i="1" l="1"/>
  <c r="H277" i="1"/>
  <c r="M276" i="1"/>
  <c r="M274" i="1" s="1"/>
  <c r="M278" i="1"/>
  <c r="M277" i="1" s="1"/>
  <c r="H276" i="1"/>
  <c r="H274" i="1" s="1"/>
  <c r="H278" i="1"/>
  <c r="K262" i="1"/>
  <c r="K263" i="1"/>
  <c r="K265" i="1"/>
  <c r="K261" i="1"/>
  <c r="G154" i="1"/>
  <c r="J117" i="1"/>
  <c r="J118" i="1" s="1"/>
  <c r="F117" i="1"/>
  <c r="F118" i="1" s="1"/>
  <c r="N107" i="1"/>
  <c r="N108" i="1" s="1"/>
  <c r="J107" i="1"/>
  <c r="J108" i="1" s="1"/>
  <c r="F107" i="1"/>
  <c r="F108" i="1" s="1"/>
  <c r="K84" i="1"/>
  <c r="K88" i="1" s="1"/>
  <c r="K86" i="1"/>
  <c r="K87" i="1"/>
  <c r="G86" i="1"/>
  <c r="G87" i="1"/>
  <c r="O62" i="1"/>
  <c r="O64" i="1"/>
  <c r="K62" i="1"/>
  <c r="K63" i="1"/>
  <c r="K64" i="1"/>
  <c r="G62" i="1"/>
  <c r="G63" i="1"/>
  <c r="G64" i="1"/>
  <c r="G65" i="1" s="1"/>
  <c r="O32" i="1"/>
  <c r="D118" i="1"/>
  <c r="E118" i="1"/>
  <c r="G118" i="1"/>
  <c r="H118" i="1"/>
  <c r="I118" i="1"/>
  <c r="C118" i="1"/>
  <c r="D234" i="1" s="1"/>
  <c r="D235" i="1" s="1"/>
  <c r="D108" i="1"/>
  <c r="E225" i="1" s="1"/>
  <c r="E226" i="1" s="1"/>
  <c r="E108" i="1"/>
  <c r="G108" i="1"/>
  <c r="G225" i="1" s="1"/>
  <c r="H108" i="1"/>
  <c r="I108" i="1"/>
  <c r="K108" i="1"/>
  <c r="J225" i="1" s="1"/>
  <c r="L108" i="1"/>
  <c r="M108" i="1"/>
  <c r="C108" i="1"/>
  <c r="D225" i="1" s="1"/>
  <c r="K47" i="1"/>
  <c r="K48" i="1"/>
  <c r="K46" i="1"/>
  <c r="K45" i="1"/>
  <c r="G47" i="1"/>
  <c r="G48" i="1"/>
  <c r="G46" i="1"/>
  <c r="G45" i="1"/>
  <c r="D49" i="1"/>
  <c r="O34" i="1"/>
  <c r="O35" i="1"/>
  <c r="O33" i="1"/>
  <c r="L36" i="1"/>
  <c r="K35" i="1"/>
  <c r="K34" i="1"/>
  <c r="K33" i="1"/>
  <c r="K32" i="1"/>
  <c r="H36" i="1"/>
  <c r="G34" i="1"/>
  <c r="G35" i="1"/>
  <c r="G33" i="1"/>
  <c r="G32" i="1"/>
  <c r="G84" i="1" l="1"/>
  <c r="G88" i="1" s="1"/>
  <c r="H279" i="1"/>
  <c r="M279" i="1"/>
  <c r="F225" i="1"/>
  <c r="F226" i="1" s="1"/>
  <c r="D226" i="1"/>
  <c r="G226" i="1"/>
  <c r="I225" i="1"/>
  <c r="I226" i="1" s="1"/>
  <c r="J226" i="1"/>
  <c r="L225" i="1"/>
  <c r="L226" i="1" s="1"/>
  <c r="F234" i="1"/>
  <c r="F235" i="1" s="1"/>
  <c r="K36" i="1"/>
  <c r="G49" i="1"/>
  <c r="K49" i="1"/>
  <c r="G61" i="1"/>
  <c r="O36" i="1"/>
  <c r="G36" i="1"/>
  <c r="K264" i="1"/>
  <c r="K266" i="1" s="1"/>
  <c r="K61" i="1"/>
  <c r="K65" i="1" s="1"/>
  <c r="O61" i="1"/>
  <c r="O65" i="1" s="1"/>
</calcChain>
</file>

<file path=xl/sharedStrings.xml><?xml version="1.0" encoding="utf-8"?>
<sst xmlns="http://schemas.openxmlformats.org/spreadsheetml/2006/main" count="667" uniqueCount="209">
  <si>
    <t>ЗАТВЕРДЖЕНО</t>
  </si>
  <si>
    <t>Наказ Міністерства фінансів України</t>
  </si>
  <si>
    <t>Надходження із загального фонду бюджету</t>
  </si>
  <si>
    <t>…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</si>
  <si>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</si>
  <si>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</si>
  <si>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</si>
  <si>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</si>
  <si>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</si>
  <si>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</si>
  <si>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</si>
  <si>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</si>
  <si>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(8+9)</t>
  </si>
  <si>
    <t>(12+13)</t>
  </si>
  <si>
    <t>Підпрограма 1</t>
  </si>
  <si>
    <t>Х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</si>
  <si>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</si>
  <si>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</si>
  <si>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</si>
  <si>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</si>
  <si>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</si>
  <si>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</si>
  <si>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</si>
  <si>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</si>
  <si>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</si>
  <si>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</si>
  <si>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</si>
  <si>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</si>
  <si>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Категорії працівників</t>
  </si>
  <si>
    <t>затвер-джено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</si>
  <si>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</si>
  <si>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</si>
  <si>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</si>
  <si>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</si>
  <si>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</si>
  <si>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</si>
  <si>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</si>
  <si>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</si>
  <si>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</si>
  <si>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</si>
  <si>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</si>
  <si>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</si>
  <si>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очікуваний обсяг поточних зобов’язань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</si>
  <si>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</si>
  <si>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</si>
  <si>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</si>
  <si>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</si>
  <si>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</si>
  <si>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</si>
  <si>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2020 рік (прогноз)</t>
  </si>
  <si>
    <t>2019 рік</t>
  </si>
  <si>
    <t>2020 рік</t>
  </si>
  <si>
    <t>видатки на соціальні заходи, в т.ч.:</t>
  </si>
  <si>
    <t>на оплату послуг банку та поштового збору</t>
  </si>
  <si>
    <t>Використання товарів і послуг</t>
  </si>
  <si>
    <t>Оплата послуг (крім комунальних)</t>
  </si>
  <si>
    <t>Соціальне забезпечення</t>
  </si>
  <si>
    <t>Інші виплати населенню</t>
  </si>
  <si>
    <t>Предмети, матеріали, обладнання та інвентар</t>
  </si>
  <si>
    <t>Оплата послуг(крім комунальних)</t>
  </si>
  <si>
    <t>(у редакції наказу Міністерства фінансів України від 30 вересня 2016 року № 861)</t>
  </si>
  <si>
    <t>2018рік</t>
  </si>
  <si>
    <t>заборгованість на 01.01.2018</t>
  </si>
  <si>
    <t>Показники затрат</t>
  </si>
  <si>
    <t>Показники продукту</t>
  </si>
  <si>
    <t>Показники ефективності</t>
  </si>
  <si>
    <t>Показники якості</t>
  </si>
  <si>
    <t>Використання  товарів і послуг</t>
  </si>
  <si>
    <t>грн.</t>
  </si>
  <si>
    <t>розрахунок до кошторису</t>
  </si>
  <si>
    <t>розрахунок</t>
  </si>
  <si>
    <t>обід.</t>
  </si>
  <si>
    <t>%</t>
  </si>
  <si>
    <t>осіб</t>
  </si>
  <si>
    <t>одерж.</t>
  </si>
  <si>
    <t xml:space="preserve">           (підпис)</t>
  </si>
  <si>
    <t>Взяття бюджетних зобов'язань здійснюється згідно Бюджетного кодексу України та інших нормативно-правових актів. Бюджетні зобов'язання реєструються відповідно до затверджених в міському бюджеті призначень на відповідний рік.</t>
  </si>
  <si>
    <t xml:space="preserve"> (ініціали та прізвище)</t>
  </si>
  <si>
    <t xml:space="preserve">                                                                                                                                    (підпис)</t>
  </si>
  <si>
    <t>(ініціали та прізвище)</t>
  </si>
  <si>
    <t>кількість одержувачів  допомоги:</t>
  </si>
  <si>
    <t>(найменування головного розпорядника коштів міського бюджету)</t>
  </si>
  <si>
    <t>(код Типової відомчої класифікації видатків та кредитування місцевих бюджетів)</t>
  </si>
  <si>
    <t>(найменування відповідального виконавця бюджетної програми)</t>
  </si>
  <si>
    <t>(код Програмної класифікації видатків та кредитування місцевих бюджетів)</t>
  </si>
  <si>
    <t>Бюджетний запит на 2019 - 2021  роки індивідуальний (Форма 2019-2)</t>
  </si>
  <si>
    <t>1)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</si>
  <si>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</si>
  <si>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</si>
  <si>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</si>
  <si>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2017 рік (звіт)</t>
  </si>
  <si>
    <t>2018 рік (затверджено)</t>
  </si>
  <si>
    <t>2019 рік (проект)</t>
  </si>
  <si>
    <t>(грн.)</t>
  </si>
  <si>
    <t>2021 рік (прогноз)</t>
  </si>
  <si>
    <t>2) надходження для виконання бюджетної програми у 2020 - 2021 роках:</t>
  </si>
  <si>
    <t>6. Витрати за кодами Економічної класифікації видатків/Класифікації кредитування бюджету:</t>
  </si>
  <si>
    <t xml:space="preserve"> 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</si>
  <si>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</si>
  <si>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Код Класифікації кредитування бюджету</t>
  </si>
  <si>
    <t>2) надання кредитів за кодами Класифікації кредитування бюджету  у 2017 - 2019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</si>
  <si>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</si>
  <si>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</si>
  <si>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(грн)</t>
  </si>
  <si>
    <t>7. Витрати за напрямами використання бюджетних коштів:</t>
  </si>
  <si>
    <t>Напрями використання бюджетних коштів</t>
  </si>
  <si>
    <t>Інші надходження спеціального фонду (розписати за видами надходжень) кошти, що передаються із загального фонду до спеціального фонду</t>
  </si>
  <si>
    <t>2) витрати за напрямами використання бюджетних коштів у 2020 - 2021 роках:</t>
  </si>
  <si>
    <t>1) витрати за напрямами використання бюджетних коштів у 2017 - 2019 роках:</t>
  </si>
  <si>
    <t>разом                 (5+6)</t>
  </si>
  <si>
    <t>разом                 (8+9)</t>
  </si>
  <si>
    <t>разом                 (11+12)</t>
  </si>
  <si>
    <t>9. Структура видатків на оплату праці:</t>
  </si>
  <si>
    <t>10. Чисельність зайнятих у бюджетних установах:</t>
  </si>
  <si>
    <t>УСЬОГО</t>
  </si>
  <si>
    <t>з них: штатні одиниці за загальним фондом, що враховані також у спеціальному фонді</t>
  </si>
  <si>
    <t>2018 рік (план)</t>
  </si>
  <si>
    <t>2021 рік</t>
  </si>
  <si>
    <t>Найменування місцевої/регіональної програми</t>
  </si>
  <si>
    <t>(10+11)</t>
  </si>
  <si>
    <t>Найменування об'єкта відповідно до проектно- 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</si>
  <si>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</si>
  <si>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</si>
  <si>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</si>
  <si>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</si>
  <si>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14. Бюджетні зобов’язання у 2017 - 2018 роках:</t>
  </si>
  <si>
    <t>Код Економічної класифікації видатків бюджету/ код Класифікації кредитування бюджету</t>
  </si>
  <si>
    <t>Кредиторська заборгованість на кінець минулого бюджетного періоду</t>
  </si>
  <si>
    <t>Кредиторська заборгованість на початок минулого бюджетного періоду</t>
  </si>
  <si>
    <t>(6–5)</t>
  </si>
  <si>
    <t>Бюджетні зобов’язання (4+6)</t>
  </si>
  <si>
    <t xml:space="preserve">2) кредиторська заборгованість місцевого бюджету у 2018- 2019 роках: </t>
  </si>
  <si>
    <t>кредиторська заборгованість на початок поточного бюджетного періоду</t>
  </si>
  <si>
    <t>(3–5)</t>
  </si>
  <si>
    <t>можлива кредиторська заборгованість на початок планового бюджетного періоду</t>
  </si>
  <si>
    <t>(4–5–6)</t>
  </si>
  <si>
    <t>(8-10)</t>
  </si>
  <si>
    <t>2019рік</t>
  </si>
  <si>
    <t xml:space="preserve">3) дебіторська заборгованість у 2017- 2018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</si>
  <si>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</si>
  <si>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</si>
  <si>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</si>
  <si>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2017 рік та на 2019 - 2021роки за рахунок надходжень до спеціального фонду, аналіз результатів, досягнутих унаслідок використання коштів спеціального фонду бюджету у 2017 році, та очікувані результати у 2018 році</t>
  </si>
  <si>
    <t>17 липня 2015 року № 648</t>
  </si>
  <si>
    <t>13. Аналіз результатів, досягнутих унаслідок використання коштів загального фонду бюджету у 2017 році, очікувані результати у 2018 році, обґрунтування необхідності</t>
  </si>
  <si>
    <t>передбачення витрат на 2019 - 2021роки</t>
  </si>
  <si>
    <t>2) місцеві/регіональні програми, які виконуються в межах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</si>
  <si>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</si>
  <si>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</si>
  <si>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2. Департамент соціальної політики Житомирської міської ради</t>
  </si>
  <si>
    <t xml:space="preserve">3. Інші заходи у сфері соціального захисту і соціального забезпечення </t>
  </si>
  <si>
    <t>(найменування бюджетної програми згідно з Типовою програмною класифікацією видатків та кредитування місцевих бюджетів)</t>
  </si>
  <si>
    <t>Надходження для виконання бюджетної програми:</t>
  </si>
  <si>
    <t>надходження для виконання бюджетної програми у 2017 - 2019 роках:</t>
  </si>
  <si>
    <t>Забезпечення надання одноразової фінансової допомоги</t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</si>
  <si>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</si>
  <si>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</si>
  <si>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</si>
  <si>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( грн)</t>
  </si>
  <si>
    <t>2018 рік (звіт)</t>
  </si>
  <si>
    <t>1.  Управління з розвитку села Вереси Житомирської міської ради</t>
  </si>
  <si>
    <t>Управління з розвитку села Вереси Житомирської міської ради</t>
  </si>
  <si>
    <t>( 2 ) ( 7 )</t>
  </si>
  <si>
    <t xml:space="preserve"> ( 2 ) ( 7 ) ( 1 )</t>
  </si>
  <si>
    <t>(2) (7) (1) (3) (2) (4) (2)</t>
  </si>
  <si>
    <t>придбання ритуальних вінків</t>
  </si>
  <si>
    <t>придбання квітів</t>
  </si>
  <si>
    <t>на надання матеріальної допомоги на поховання</t>
  </si>
  <si>
    <t>на надання матеріальної допомоги малозабезпеченим сім"ям</t>
  </si>
  <si>
    <t>на надання матеріальної допомоги для вирішення соціально-побутових потреб</t>
  </si>
  <si>
    <t>на надання матеріальної допомоги на лікування</t>
  </si>
  <si>
    <t>на надання матеріальної допомоги учасникам АТО та їх сім'ям</t>
  </si>
  <si>
    <t>на надання матеріальної допомоги для придбання одягу та шкільної належності дітям сиротам</t>
  </si>
  <si>
    <t>придбано ритуальних вінків</t>
  </si>
  <si>
    <t>штук</t>
  </si>
  <si>
    <t>середній розмір вартості ритуальних вінків</t>
  </si>
  <si>
    <t>середні видатки на надання матеріальної допомоги малозабезпеченим сім'ям на 1 особу</t>
  </si>
  <si>
    <t>середні видатки на надання матеріальної допомоги для вирішення соціально-побутовмих питань на 1 особу</t>
  </si>
  <si>
    <t xml:space="preserve">середні видатки на надання матеріальної допомоги на лікування  1 особи </t>
  </si>
  <si>
    <t>середні видатки на надання матеріальної допомоги учасникам АТО та їх сім'ям на 1 особу</t>
  </si>
  <si>
    <t xml:space="preserve">середні видатки на надання матеріальної допомоги на поховання  на 1 особу </t>
  </si>
  <si>
    <t>Виконавець:</t>
  </si>
  <si>
    <t>середні витрати на надання матеріальної допомоги для придбання одягу та шкільної належності дітям сиротам на 1 особу</t>
  </si>
  <si>
    <t>відсоток громадян, які отримали адресну матеріальну допомогу від запланованих</t>
  </si>
  <si>
    <t>відсоток дітей-сиріт, які отримали адресну матеріальну допомогу для придбання одягу та шкільної належності від запланованих</t>
  </si>
  <si>
    <t>матеріальної допомоги на поховання</t>
  </si>
  <si>
    <t>матеріальної допомоги малозабезпеченим сім"ям</t>
  </si>
  <si>
    <t>матеріальної допомоги для вирішення соціально-побутових потреб</t>
  </si>
  <si>
    <t>матеріальної допомоги на лікування</t>
  </si>
  <si>
    <t>матеріальної допомоги учасникам АТО та їх сім'ям</t>
  </si>
  <si>
    <t>матеріальної допомоги для придбання одягу та шкільної належності дітям сиротам</t>
  </si>
  <si>
    <r>
      <t xml:space="preserve">Головний бухгалтер                                                ____________________                               </t>
    </r>
    <r>
      <rPr>
        <b/>
        <u/>
        <sz val="14"/>
        <color theme="1"/>
        <rFont val="Times New Roman"/>
        <family val="1"/>
        <charset val="204"/>
      </rPr>
      <t xml:space="preserve"> С.О.Хас </t>
    </r>
  </si>
  <si>
    <r>
      <t xml:space="preserve">Керівник установи                                                  ___________________                            </t>
    </r>
    <r>
      <rPr>
        <b/>
        <u/>
        <sz val="14"/>
        <color theme="1"/>
        <rFont val="Times New Roman"/>
        <family val="1"/>
        <charset val="204"/>
      </rPr>
      <t xml:space="preserve">   О.В.Шут </t>
    </r>
  </si>
  <si>
    <t>Матеріальна допомога на пожежу</t>
  </si>
  <si>
    <t>звіт, розрахунок до кошторису</t>
  </si>
  <si>
    <t>середні витрати на надання матеріальної допомоги на пожежі на 1 особу</t>
  </si>
  <si>
    <t>звіт</t>
  </si>
  <si>
    <t xml:space="preserve">розрахунок </t>
  </si>
  <si>
    <t>осід.</t>
  </si>
  <si>
    <t xml:space="preserve"> матеріальна допомога на пожежі на </t>
  </si>
  <si>
    <t>4. Мета та завдання бюджетної програми на 2019-2021 роки: забезпечення надання одноразової фінансової допомоги</t>
  </si>
  <si>
    <r>
      <t>1) мета бюджетної програми, строки її реалізації:</t>
    </r>
    <r>
      <rPr>
        <sz val="22"/>
        <rFont val="Times New Roman"/>
        <family val="1"/>
        <charset val="204"/>
      </rPr>
      <t xml:space="preserve"> забезпечення надання одноразової фінансової допомоги;</t>
    </r>
  </si>
  <si>
    <r>
      <t>2) завдання бюджетної програми:</t>
    </r>
    <r>
      <rPr>
        <sz val="22"/>
        <rFont val="Times New Roman"/>
        <family val="1"/>
        <charset val="204"/>
      </rPr>
      <t xml:space="preserve"> забезпечення надання одноразової фінансової допомоги;</t>
    </r>
  </si>
  <si>
    <r>
      <t xml:space="preserve">3) підстави реалізації бюджетної програми: </t>
    </r>
    <r>
      <rPr>
        <sz val="18"/>
        <rFont val="Times New Roman"/>
        <family val="1"/>
        <charset val="204"/>
      </rPr>
      <t>Конституція України, Бюджетний кодекс України, ЗУ  "Про місцеве самоврядування в Україні",  ЗУ "Про статус ветеранів війни, гарантії їх соціального захисту", ЗУ "Про основи соціальної захищеності інвалідів в Україні", ЗУ "Про основні засади соціального захисту ветеранів праці та інших громадян похилого віку в Україні", рішення сесії сільської ради "Програми соціально-економічного та культурного розвитку території Вересівської сільської ради на 2016-2020 роки"</t>
    </r>
  </si>
  <si>
    <t>Програма соціально-економічного та культурного розвитку території Вересівської сільської ради на 2016-2020 роки</t>
  </si>
  <si>
    <t>рішення сесії сільської ради від 29.01.2016 № 4</t>
  </si>
  <si>
    <t>1) кредиторська заборгованість місцевого бюджету у 2017 (звітному) році:</t>
  </si>
  <si>
    <t>Хас С.О.   55 30 35</t>
  </si>
  <si>
    <t>12. Об'єкти, які виконуються в межах бюджетної програми/підпрограми за рахунок коштів бюджету розвитку у 2017-2021 роках: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</si>
</sst>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4" fillId="0" borderId="0" xfId="0" applyFont="1"/>
    <xf numFmtId="0" fontId="6" fillId="0" borderId="0" xfId="0" applyFont="1"/>
    <xf numFmtId="0" fontId="2" fillId="0" borderId="0" xfId="0" applyFont="1" applyAlignment="1"/>
    <xf numFmtId="0" fontId="9" fillId="0" borderId="0" xfId="0" applyFont="1"/>
    <xf numFmtId="0" fontId="5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2" xfId="0" applyFont="1" applyBorder="1" applyAlignment="1">
      <alignment wrapText="1"/>
    </xf>
    <xf numFmtId="0" fontId="2" fillId="0" borderId="32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2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10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32" xfId="0" applyFont="1" applyBorder="1"/>
    <xf numFmtId="0" fontId="5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/>
    <xf numFmtId="0" fontId="10" fillId="0" borderId="32" xfId="0" applyFont="1" applyFill="1" applyBorder="1" applyAlignment="1">
      <alignment vertical="top" wrapText="1"/>
    </xf>
    <xf numFmtId="0" fontId="11" fillId="0" borderId="32" xfId="0" applyFont="1" applyFill="1" applyBorder="1" applyAlignment="1">
      <alignment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vertical="top" wrapText="1"/>
    </xf>
    <xf numFmtId="165" fontId="1" fillId="0" borderId="32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165" fontId="1" fillId="0" borderId="6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right" indent="1"/>
    </xf>
    <xf numFmtId="0" fontId="1" fillId="0" borderId="17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center"/>
    </xf>
    <xf numFmtId="0" fontId="5" fillId="0" borderId="0" xfId="0" applyFont="1" applyBorder="1"/>
    <xf numFmtId="0" fontId="7" fillId="0" borderId="32" xfId="0" applyFont="1" applyBorder="1" applyAlignment="1">
      <alignment horizontal="center" wrapText="1"/>
    </xf>
    <xf numFmtId="0" fontId="7" fillId="0" borderId="32" xfId="0" applyFont="1" applyBorder="1" applyAlignment="1">
      <alignment wrapText="1"/>
    </xf>
    <xf numFmtId="0" fontId="1" fillId="0" borderId="32" xfId="0" applyFont="1" applyBorder="1" applyAlignment="1">
      <alignment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indent="15"/>
    </xf>
    <xf numFmtId="3" fontId="2" fillId="0" borderId="32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11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top" wrapText="1"/>
    </xf>
    <xf numFmtId="3" fontId="1" fillId="0" borderId="33" xfId="0" applyNumberFormat="1" applyFont="1" applyBorder="1" applyAlignment="1">
      <alignment horizontal="center" vertical="top" wrapText="1"/>
    </xf>
    <xf numFmtId="0" fontId="13" fillId="0" borderId="0" xfId="0" applyFont="1" applyAlignment="1"/>
    <xf numFmtId="0" fontId="17" fillId="0" borderId="0" xfId="0" applyFont="1"/>
    <xf numFmtId="49" fontId="14" fillId="0" borderId="0" xfId="0" applyNumberFormat="1" applyFont="1" applyAlignment="1">
      <alignment wrapText="1"/>
    </xf>
    <xf numFmtId="0" fontId="2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1" fontId="2" fillId="2" borderId="6" xfId="0" applyNumberFormat="1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32" xfId="0" applyNumberFormat="1" applyFont="1" applyFill="1" applyBorder="1" applyAlignment="1">
      <alignment horizontal="center" vertical="top" wrapText="1"/>
    </xf>
    <xf numFmtId="3" fontId="1" fillId="2" borderId="32" xfId="0" applyNumberFormat="1" applyFont="1" applyFill="1" applyBorder="1" applyAlignment="1">
      <alignment horizontal="center" vertical="top" wrapText="1"/>
    </xf>
    <xf numFmtId="3" fontId="11" fillId="2" borderId="32" xfId="0" applyNumberFormat="1" applyFont="1" applyFill="1" applyBorder="1" applyAlignment="1">
      <alignment horizontal="center" vertical="center" wrapText="1"/>
    </xf>
    <xf numFmtId="3" fontId="12" fillId="2" borderId="32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top" wrapText="1"/>
    </xf>
    <xf numFmtId="3" fontId="2" fillId="2" borderId="17" xfId="0" applyNumberFormat="1" applyFont="1" applyFill="1" applyBorder="1" applyAlignment="1">
      <alignment horizontal="center" vertical="top" wrapText="1"/>
    </xf>
    <xf numFmtId="3" fontId="1" fillId="2" borderId="17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3" fontId="7" fillId="2" borderId="32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3" fontId="0" fillId="0" borderId="10" xfId="0" applyNumberFormat="1" applyBorder="1"/>
    <xf numFmtId="3" fontId="1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49" fontId="1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0" borderId="0" xfId="0" applyNumberFormat="1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8" fillId="2" borderId="0" xfId="0" applyNumberFormat="1" applyFont="1" applyFill="1" applyAlignment="1">
      <alignment horizontal="left" wrapText="1"/>
    </xf>
    <xf numFmtId="0" fontId="20" fillId="2" borderId="0" xfId="0" applyNumberFormat="1" applyFont="1" applyFill="1" applyAlignment="1">
      <alignment horizontal="left" wrapText="1"/>
    </xf>
    <xf numFmtId="0" fontId="2" fillId="0" borderId="30" xfId="0" applyFont="1" applyBorder="1" applyAlignment="1">
      <alignment horizontal="justify" wrapText="1"/>
    </xf>
    <xf numFmtId="0" fontId="13" fillId="0" borderId="0" xfId="0" applyFont="1" applyAlignment="1">
      <alignment horizontal="left"/>
    </xf>
    <xf numFmtId="0" fontId="0" fillId="0" borderId="0" xfId="0" applyAlignment="1"/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left" wrapText="1"/>
    </xf>
    <xf numFmtId="164" fontId="15" fillId="0" borderId="0" xfId="0" applyNumberFormat="1" applyFont="1" applyAlignment="1">
      <alignment horizontal="left" wrapText="1" shrinkToFit="1"/>
    </xf>
    <xf numFmtId="0" fontId="5" fillId="0" borderId="0" xfId="0" applyFont="1" applyAlignment="1"/>
    <xf numFmtId="0" fontId="5" fillId="0" borderId="3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5"/>
  <sheetViews>
    <sheetView tabSelected="1" view="pageBreakPreview" topLeftCell="A281" zoomScaleSheetLayoutView="100" workbookViewId="0">
      <selection activeCell="A239" sqref="A239"/>
    </sheetView>
  </sheetViews>
  <sheetFormatPr defaultRowHeight="15" x14ac:dyDescent="0.25"/>
  <cols>
    <col min="1" max="1" width="3.85546875" customWidth="1"/>
    <col min="2" max="2" width="22" customWidth="1"/>
    <col min="3" max="3" width="21.7109375" customWidth="1"/>
    <col min="4" max="4" width="14.7109375" customWidth="1"/>
    <col min="5" max="5" width="14.42578125" customWidth="1"/>
    <col min="6" max="6" width="13.140625" customWidth="1"/>
    <col min="7" max="7" width="13.5703125" customWidth="1"/>
    <col min="8" max="8" width="14.5703125" customWidth="1"/>
    <col min="9" max="9" width="13.140625" customWidth="1"/>
    <col min="10" max="10" width="14" customWidth="1"/>
    <col min="11" max="11" width="14.140625" customWidth="1"/>
    <col min="12" max="12" width="13.5703125" customWidth="1"/>
    <col min="13" max="13" width="14.140625" customWidth="1"/>
    <col min="14" max="14" width="13.140625" customWidth="1"/>
    <col min="15" max="15" width="13.42578125" customWidth="1"/>
    <col min="16" max="17" width="8.5703125" customWidth="1"/>
  </cols>
  <sheetData>
    <row r="2" spans="1:14" ht="18.75" x14ac:dyDescent="0.3">
      <c r="I2" s="163" t="s">
        <v>0</v>
      </c>
      <c r="J2" s="163"/>
      <c r="K2" s="163"/>
      <c r="L2" s="163"/>
      <c r="M2" s="163"/>
      <c r="N2" s="163"/>
    </row>
    <row r="3" spans="1:14" ht="18.75" x14ac:dyDescent="0.3">
      <c r="I3" s="163" t="s">
        <v>1</v>
      </c>
      <c r="J3" s="163"/>
      <c r="K3" s="163"/>
      <c r="L3" s="163"/>
      <c r="M3" s="163"/>
      <c r="N3" s="163"/>
    </row>
    <row r="4" spans="1:14" ht="18.75" x14ac:dyDescent="0.3">
      <c r="I4" s="163" t="s">
        <v>143</v>
      </c>
      <c r="J4" s="163"/>
      <c r="K4" s="163"/>
      <c r="L4" s="163"/>
      <c r="M4" s="163"/>
      <c r="N4" s="163"/>
    </row>
    <row r="5" spans="1:14" ht="20.25" customHeight="1" x14ac:dyDescent="0.3">
      <c r="I5" s="7" t="s">
        <v>60</v>
      </c>
      <c r="J5" s="7"/>
      <c r="K5" s="7"/>
      <c r="L5" s="7"/>
      <c r="M5" s="7"/>
      <c r="N5" s="7"/>
    </row>
    <row r="6" spans="1:14" ht="90.75" customHeight="1" x14ac:dyDescent="0.25"/>
    <row r="7" spans="1:14" ht="57.75" customHeight="1" x14ac:dyDescent="0.45">
      <c r="A7" s="164" t="s">
        <v>85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10" spans="1:14" s="115" customFormat="1" ht="38.25" customHeight="1" x14ac:dyDescent="0.45">
      <c r="A10" s="114" t="s">
        <v>160</v>
      </c>
      <c r="B10" s="114"/>
      <c r="C10" s="114"/>
      <c r="D10" s="114"/>
      <c r="E10" s="114"/>
      <c r="F10" s="114"/>
      <c r="G10" s="114"/>
      <c r="H10" s="114"/>
      <c r="K10" s="114" t="s">
        <v>162</v>
      </c>
      <c r="L10" s="114"/>
    </row>
    <row r="11" spans="1:14" ht="19.5" customHeight="1" x14ac:dyDescent="0.3">
      <c r="B11" s="10" t="s">
        <v>81</v>
      </c>
      <c r="C11" s="9"/>
      <c r="D11" s="9"/>
      <c r="E11" s="9"/>
      <c r="F11" s="9"/>
      <c r="G11" s="9"/>
      <c r="H11" s="9"/>
      <c r="I11" s="9" t="s">
        <v>82</v>
      </c>
      <c r="J11" s="9"/>
    </row>
    <row r="12" spans="1:14" s="115" customFormat="1" ht="29.25" customHeight="1" x14ac:dyDescent="0.45">
      <c r="A12" s="114" t="s">
        <v>149</v>
      </c>
      <c r="B12" s="114" t="s">
        <v>161</v>
      </c>
      <c r="C12" s="114"/>
      <c r="D12" s="114"/>
      <c r="E12" s="114"/>
      <c r="F12" s="114"/>
      <c r="G12" s="114"/>
      <c r="H12" s="114"/>
      <c r="K12" s="114" t="s">
        <v>163</v>
      </c>
      <c r="L12" s="114"/>
    </row>
    <row r="13" spans="1:14" ht="16.5" customHeight="1" x14ac:dyDescent="0.3">
      <c r="B13" s="10" t="s">
        <v>83</v>
      </c>
      <c r="C13" s="9"/>
      <c r="D13" s="9"/>
      <c r="E13" s="9"/>
      <c r="F13" s="9"/>
      <c r="G13" s="9"/>
      <c r="H13" s="9"/>
      <c r="I13" s="9" t="s">
        <v>82</v>
      </c>
      <c r="J13" s="2"/>
      <c r="K13" s="2"/>
      <c r="L13" s="2"/>
    </row>
    <row r="14" spans="1:14" ht="18.75" x14ac:dyDescent="0.3">
      <c r="A14" s="1"/>
      <c r="B14" s="9"/>
      <c r="C14" s="9"/>
      <c r="D14" s="9"/>
      <c r="E14" s="9"/>
      <c r="F14" s="9"/>
      <c r="G14" s="9"/>
      <c r="H14" s="9"/>
    </row>
    <row r="15" spans="1:14" s="115" customFormat="1" ht="61.5" customHeight="1" x14ac:dyDescent="0.45">
      <c r="A15" s="151" t="s">
        <v>150</v>
      </c>
      <c r="B15" s="151"/>
      <c r="C15" s="151"/>
      <c r="D15" s="151"/>
      <c r="E15" s="151"/>
      <c r="F15" s="151"/>
      <c r="G15" s="151"/>
      <c r="H15" s="151"/>
      <c r="I15" s="142" t="s">
        <v>164</v>
      </c>
      <c r="J15" s="142"/>
      <c r="K15" s="142"/>
      <c r="L15" s="142"/>
      <c r="M15" s="116"/>
      <c r="N15" s="116"/>
    </row>
    <row r="16" spans="1:14" ht="44.25" customHeight="1" x14ac:dyDescent="0.5">
      <c r="A16" s="8"/>
      <c r="B16" s="167" t="s">
        <v>151</v>
      </c>
      <c r="C16" s="167"/>
      <c r="D16" s="167"/>
      <c r="E16" s="167"/>
      <c r="F16" s="167"/>
      <c r="G16" s="167"/>
      <c r="H16" s="22"/>
      <c r="I16" s="22" t="s">
        <v>84</v>
      </c>
      <c r="J16" s="8"/>
      <c r="K16" s="8"/>
      <c r="L16" s="8"/>
      <c r="M16" s="8"/>
      <c r="N16" s="8"/>
    </row>
    <row r="17" spans="1:16" hidden="1" x14ac:dyDescent="0.25"/>
    <row r="19" spans="1:16" ht="26.25" customHeight="1" x14ac:dyDescent="0.35">
      <c r="A19" s="168" t="s">
        <v>200</v>
      </c>
      <c r="B19" s="168"/>
      <c r="C19" s="168"/>
      <c r="D19" s="168"/>
      <c r="E19" s="168"/>
      <c r="F19" s="168"/>
      <c r="G19" s="168"/>
      <c r="H19" s="168"/>
      <c r="I19" s="168"/>
      <c r="J19" s="169"/>
      <c r="K19" s="169"/>
      <c r="L19" s="169"/>
      <c r="M19" s="169"/>
      <c r="N19" s="169"/>
      <c r="O19" s="169"/>
      <c r="P19" s="169"/>
    </row>
    <row r="20" spans="1:16" ht="12" customHeight="1" x14ac:dyDescent="0.3">
      <c r="B20" s="3"/>
      <c r="C20" s="3"/>
      <c r="D20" s="3"/>
      <c r="E20" s="3"/>
      <c r="F20" s="3"/>
      <c r="G20" s="3"/>
      <c r="H20" s="3"/>
      <c r="I20" s="3"/>
    </row>
    <row r="21" spans="1:16" ht="22.5" customHeight="1" x14ac:dyDescent="0.4">
      <c r="A21" s="165" t="s">
        <v>201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</row>
    <row r="22" spans="1:16" ht="24" customHeight="1" x14ac:dyDescent="0.4">
      <c r="A22" s="165" t="s">
        <v>202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</row>
    <row r="23" spans="1:16" ht="98.25" customHeight="1" x14ac:dyDescent="0.35">
      <c r="A23" s="166" t="s">
        <v>203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  <row r="25" spans="1:16" ht="24.75" customHeight="1" x14ac:dyDescent="0.3">
      <c r="A25" s="42" t="s">
        <v>16</v>
      </c>
      <c r="B25" s="143" t="s">
        <v>152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47"/>
      <c r="O25" s="9"/>
      <c r="P25" s="9"/>
    </row>
    <row r="26" spans="1:16" ht="24" customHeight="1" x14ac:dyDescent="0.3">
      <c r="A26" s="42" t="s">
        <v>86</v>
      </c>
      <c r="B26" s="143" t="s">
        <v>153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9"/>
      <c r="P26" s="9"/>
    </row>
    <row r="27" spans="1:16" ht="18.75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 t="s">
        <v>93</v>
      </c>
      <c r="P27" s="9"/>
    </row>
    <row r="28" spans="1:16" ht="18.75" x14ac:dyDescent="0.3">
      <c r="A28" s="152"/>
      <c r="B28" s="153" t="s">
        <v>4</v>
      </c>
      <c r="C28" s="153" t="s">
        <v>5</v>
      </c>
      <c r="D28" s="153" t="s">
        <v>90</v>
      </c>
      <c r="E28" s="153"/>
      <c r="F28" s="153"/>
      <c r="G28" s="153"/>
      <c r="H28" s="153" t="s">
        <v>91</v>
      </c>
      <c r="I28" s="153"/>
      <c r="J28" s="153"/>
      <c r="K28" s="153"/>
      <c r="L28" s="153" t="s">
        <v>92</v>
      </c>
      <c r="M28" s="153"/>
      <c r="N28" s="153"/>
      <c r="O28" s="153"/>
      <c r="P28" s="9"/>
    </row>
    <row r="29" spans="1:16" ht="20.25" customHeight="1" x14ac:dyDescent="0.3">
      <c r="A29" s="152"/>
      <c r="B29" s="153"/>
      <c r="C29" s="153"/>
      <c r="D29" s="153" t="s">
        <v>25</v>
      </c>
      <c r="E29" s="153" t="s">
        <v>17</v>
      </c>
      <c r="F29" s="159" t="s">
        <v>9</v>
      </c>
      <c r="G29" s="38" t="s">
        <v>10</v>
      </c>
      <c r="H29" s="153" t="s">
        <v>25</v>
      </c>
      <c r="I29" s="153" t="s">
        <v>17</v>
      </c>
      <c r="J29" s="159" t="s">
        <v>9</v>
      </c>
      <c r="K29" s="38" t="s">
        <v>10</v>
      </c>
      <c r="L29" s="153" t="s">
        <v>25</v>
      </c>
      <c r="M29" s="153" t="s">
        <v>8</v>
      </c>
      <c r="N29" s="159" t="s">
        <v>9</v>
      </c>
      <c r="O29" s="38" t="s">
        <v>10</v>
      </c>
      <c r="P29" s="9"/>
    </row>
    <row r="30" spans="1:16" ht="15.75" customHeight="1" x14ac:dyDescent="0.3">
      <c r="A30" s="152"/>
      <c r="B30" s="153"/>
      <c r="C30" s="153"/>
      <c r="D30" s="153"/>
      <c r="E30" s="153"/>
      <c r="F30" s="159"/>
      <c r="G30" s="38" t="s">
        <v>18</v>
      </c>
      <c r="H30" s="153"/>
      <c r="I30" s="153"/>
      <c r="J30" s="159"/>
      <c r="K30" s="38" t="s">
        <v>19</v>
      </c>
      <c r="L30" s="153"/>
      <c r="M30" s="153"/>
      <c r="N30" s="159"/>
      <c r="O30" s="38" t="s">
        <v>20</v>
      </c>
      <c r="P30" s="9"/>
    </row>
    <row r="31" spans="1:16" ht="24" customHeight="1" x14ac:dyDescent="0.3">
      <c r="A31" s="39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5">
        <v>6</v>
      </c>
      <c r="H31" s="25">
        <v>7</v>
      </c>
      <c r="I31" s="25">
        <v>8</v>
      </c>
      <c r="J31" s="25">
        <v>9</v>
      </c>
      <c r="K31" s="25">
        <v>10</v>
      </c>
      <c r="L31" s="25">
        <v>11</v>
      </c>
      <c r="M31" s="25">
        <v>12</v>
      </c>
      <c r="N31" s="25">
        <v>13</v>
      </c>
      <c r="O31" s="25">
        <v>14</v>
      </c>
      <c r="P31" s="9"/>
    </row>
    <row r="32" spans="1:16" ht="58.5" customHeight="1" x14ac:dyDescent="0.3">
      <c r="A32" s="48"/>
      <c r="B32" s="26"/>
      <c r="C32" s="27" t="s">
        <v>2</v>
      </c>
      <c r="D32" s="123">
        <v>79500</v>
      </c>
      <c r="E32" s="112" t="s">
        <v>15</v>
      </c>
      <c r="F32" s="112" t="s">
        <v>15</v>
      </c>
      <c r="G32" s="112">
        <f>D32</f>
        <v>79500</v>
      </c>
      <c r="H32" s="123">
        <v>93800</v>
      </c>
      <c r="I32" s="112" t="s">
        <v>15</v>
      </c>
      <c r="J32" s="112" t="s">
        <v>15</v>
      </c>
      <c r="K32" s="112">
        <f>H32</f>
        <v>93800</v>
      </c>
      <c r="L32" s="102">
        <v>235800</v>
      </c>
      <c r="M32" s="112" t="s">
        <v>15</v>
      </c>
      <c r="N32" s="112" t="s">
        <v>15</v>
      </c>
      <c r="O32" s="112">
        <f>L32</f>
        <v>235800</v>
      </c>
      <c r="P32" s="9"/>
    </row>
    <row r="33" spans="1:16" ht="76.5" customHeight="1" x14ac:dyDescent="0.3">
      <c r="A33" s="23"/>
      <c r="B33" s="26"/>
      <c r="C33" s="27" t="s">
        <v>87</v>
      </c>
      <c r="D33" s="112" t="s">
        <v>15</v>
      </c>
      <c r="E33" s="112"/>
      <c r="F33" s="112"/>
      <c r="G33" s="103">
        <f>E33</f>
        <v>0</v>
      </c>
      <c r="H33" s="112" t="s">
        <v>15</v>
      </c>
      <c r="I33" s="112"/>
      <c r="J33" s="112"/>
      <c r="K33" s="103">
        <f>I33</f>
        <v>0</v>
      </c>
      <c r="L33" s="112" t="s">
        <v>15</v>
      </c>
      <c r="M33" s="112"/>
      <c r="N33" s="112"/>
      <c r="O33" s="103">
        <f>M33</f>
        <v>0</v>
      </c>
      <c r="P33" s="9"/>
    </row>
    <row r="34" spans="1:16" ht="208.5" customHeight="1" x14ac:dyDescent="0.3">
      <c r="A34" s="24"/>
      <c r="B34" s="38"/>
      <c r="C34" s="27" t="s">
        <v>106</v>
      </c>
      <c r="D34" s="112" t="s">
        <v>15</v>
      </c>
      <c r="E34" s="112"/>
      <c r="F34" s="112"/>
      <c r="G34" s="103">
        <f t="shared" ref="G34:G35" si="0">E34</f>
        <v>0</v>
      </c>
      <c r="H34" s="112" t="s">
        <v>15</v>
      </c>
      <c r="I34" s="112"/>
      <c r="J34" s="112"/>
      <c r="K34" s="103">
        <f>I34</f>
        <v>0</v>
      </c>
      <c r="L34" s="112" t="s">
        <v>15</v>
      </c>
      <c r="M34" s="112"/>
      <c r="N34" s="112"/>
      <c r="O34" s="103">
        <f t="shared" ref="O34:O35" si="1">M34</f>
        <v>0</v>
      </c>
      <c r="P34" s="9"/>
    </row>
    <row r="35" spans="1:16" ht="56.25" customHeight="1" x14ac:dyDescent="0.3">
      <c r="A35" s="24"/>
      <c r="B35" s="38"/>
      <c r="C35" s="27" t="s">
        <v>89</v>
      </c>
      <c r="D35" s="112" t="s">
        <v>15</v>
      </c>
      <c r="E35" s="112"/>
      <c r="F35" s="112"/>
      <c r="G35" s="103">
        <f t="shared" si="0"/>
        <v>0</v>
      </c>
      <c r="H35" s="112" t="s">
        <v>15</v>
      </c>
      <c r="I35" s="112"/>
      <c r="J35" s="112"/>
      <c r="K35" s="103">
        <f>I35</f>
        <v>0</v>
      </c>
      <c r="L35" s="112" t="s">
        <v>15</v>
      </c>
      <c r="M35" s="112"/>
      <c r="N35" s="112"/>
      <c r="O35" s="103">
        <f t="shared" si="1"/>
        <v>0</v>
      </c>
      <c r="P35" s="9"/>
    </row>
    <row r="36" spans="1:16" ht="23.25" customHeight="1" x14ac:dyDescent="0.3">
      <c r="A36" s="23"/>
      <c r="B36" s="28"/>
      <c r="C36" s="49" t="s">
        <v>114</v>
      </c>
      <c r="D36" s="113">
        <f>D32</f>
        <v>79500</v>
      </c>
      <c r="E36" s="103">
        <v>0</v>
      </c>
      <c r="F36" s="103">
        <v>0</v>
      </c>
      <c r="G36" s="103">
        <f>G32+G33+G34+G35</f>
        <v>79500</v>
      </c>
      <c r="H36" s="103">
        <f>H32</f>
        <v>93800</v>
      </c>
      <c r="I36" s="103">
        <f>I33+I34+I35</f>
        <v>0</v>
      </c>
      <c r="J36" s="103">
        <f>J33+J34+J35</f>
        <v>0</v>
      </c>
      <c r="K36" s="103">
        <f>K32+K33+K34+K35</f>
        <v>93800</v>
      </c>
      <c r="L36" s="103">
        <f>L32</f>
        <v>235800</v>
      </c>
      <c r="M36" s="103">
        <f>M33+M34+M35</f>
        <v>0</v>
      </c>
      <c r="N36" s="103">
        <f>N33+N34+N35</f>
        <v>0</v>
      </c>
      <c r="O36" s="103">
        <f>O32+O33+O34+O35</f>
        <v>235800</v>
      </c>
      <c r="P36" s="9"/>
    </row>
    <row r="37" spans="1:16" ht="5.25" customHeight="1" x14ac:dyDescent="0.3">
      <c r="A37" s="50"/>
      <c r="B37" s="9"/>
      <c r="C37" s="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9"/>
    </row>
    <row r="38" spans="1:16" ht="16.5" customHeight="1" x14ac:dyDescent="0.3">
      <c r="A38" s="5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25.5" customHeight="1" x14ac:dyDescent="0.3">
      <c r="A39" s="143" t="s">
        <v>95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9"/>
    </row>
    <row r="40" spans="1:16" ht="20.25" customHeight="1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52" t="s">
        <v>103</v>
      </c>
      <c r="L40" s="42"/>
      <c r="M40" s="42"/>
      <c r="N40" s="42"/>
      <c r="O40" s="42"/>
      <c r="P40" s="9"/>
    </row>
    <row r="41" spans="1:16" ht="18.75" x14ac:dyDescent="0.3">
      <c r="A41" s="152"/>
      <c r="B41" s="153" t="s">
        <v>4</v>
      </c>
      <c r="C41" s="153" t="s">
        <v>5</v>
      </c>
      <c r="D41" s="157" t="s">
        <v>49</v>
      </c>
      <c r="E41" s="153"/>
      <c r="F41" s="153"/>
      <c r="G41" s="153"/>
      <c r="H41" s="157" t="s">
        <v>94</v>
      </c>
      <c r="I41" s="153"/>
      <c r="J41" s="153"/>
      <c r="K41" s="153"/>
      <c r="L41" s="9"/>
      <c r="M41" s="9"/>
      <c r="N41" s="9"/>
      <c r="O41" s="9"/>
      <c r="P41" s="9"/>
    </row>
    <row r="42" spans="1:16" ht="20.25" customHeight="1" x14ac:dyDescent="0.3">
      <c r="A42" s="152"/>
      <c r="B42" s="153"/>
      <c r="C42" s="160"/>
      <c r="D42" s="41" t="s">
        <v>6</v>
      </c>
      <c r="E42" s="162" t="s">
        <v>17</v>
      </c>
      <c r="F42" s="159" t="s">
        <v>9</v>
      </c>
      <c r="G42" s="40" t="s">
        <v>10</v>
      </c>
      <c r="H42" s="41" t="s">
        <v>6</v>
      </c>
      <c r="I42" s="162" t="s">
        <v>17</v>
      </c>
      <c r="J42" s="159" t="s">
        <v>9</v>
      </c>
      <c r="K42" s="38" t="s">
        <v>10</v>
      </c>
      <c r="L42" s="9"/>
      <c r="M42" s="9"/>
      <c r="N42" s="9"/>
      <c r="O42" s="9"/>
      <c r="P42" s="9"/>
    </row>
    <row r="43" spans="1:16" ht="33.75" customHeight="1" x14ac:dyDescent="0.3">
      <c r="A43" s="152"/>
      <c r="B43" s="153"/>
      <c r="C43" s="160"/>
      <c r="D43" s="29" t="s">
        <v>7</v>
      </c>
      <c r="E43" s="162"/>
      <c r="F43" s="159"/>
      <c r="G43" s="40" t="s">
        <v>18</v>
      </c>
      <c r="H43" s="29" t="s">
        <v>7</v>
      </c>
      <c r="I43" s="162"/>
      <c r="J43" s="159"/>
      <c r="K43" s="38" t="s">
        <v>19</v>
      </c>
      <c r="L43" s="9"/>
      <c r="M43" s="9"/>
      <c r="N43" s="9"/>
      <c r="O43" s="9"/>
      <c r="P43" s="9"/>
    </row>
    <row r="44" spans="1:16" ht="18.75" x14ac:dyDescent="0.3">
      <c r="A44" s="39"/>
      <c r="B44" s="25">
        <v>1</v>
      </c>
      <c r="C44" s="25">
        <v>2</v>
      </c>
      <c r="D44" s="25">
        <v>3</v>
      </c>
      <c r="E44" s="25">
        <v>4</v>
      </c>
      <c r="F44" s="25">
        <v>5</v>
      </c>
      <c r="G44" s="25">
        <v>6</v>
      </c>
      <c r="H44" s="30">
        <v>7</v>
      </c>
      <c r="I44" s="25">
        <v>8</v>
      </c>
      <c r="J44" s="25">
        <v>9</v>
      </c>
      <c r="K44" s="25">
        <v>10</v>
      </c>
      <c r="L44" s="9"/>
      <c r="M44" s="9"/>
      <c r="N44" s="9"/>
      <c r="O44" s="9"/>
      <c r="P44" s="9"/>
    </row>
    <row r="45" spans="1:16" ht="60.75" customHeight="1" x14ac:dyDescent="0.3">
      <c r="A45" s="48"/>
      <c r="B45" s="26"/>
      <c r="C45" s="27" t="s">
        <v>2</v>
      </c>
      <c r="D45" s="123">
        <v>250000</v>
      </c>
      <c r="E45" s="123" t="s">
        <v>15</v>
      </c>
      <c r="F45" s="123" t="s">
        <v>15</v>
      </c>
      <c r="G45" s="124">
        <f>D45</f>
        <v>250000</v>
      </c>
      <c r="H45" s="123">
        <v>250000</v>
      </c>
      <c r="I45" s="112" t="s">
        <v>15</v>
      </c>
      <c r="J45" s="112" t="s">
        <v>15</v>
      </c>
      <c r="K45" s="103">
        <f>H45</f>
        <v>250000</v>
      </c>
      <c r="L45" s="9"/>
      <c r="M45" s="9"/>
      <c r="N45" s="9"/>
      <c r="O45" s="9"/>
      <c r="P45" s="9"/>
    </row>
    <row r="46" spans="1:16" ht="83.25" customHeight="1" x14ac:dyDescent="0.3">
      <c r="A46" s="23"/>
      <c r="B46" s="26"/>
      <c r="C46" s="27" t="s">
        <v>87</v>
      </c>
      <c r="D46" s="112" t="s">
        <v>15</v>
      </c>
      <c r="E46" s="112"/>
      <c r="F46" s="112"/>
      <c r="G46" s="103">
        <f>E46</f>
        <v>0</v>
      </c>
      <c r="H46" s="112" t="s">
        <v>15</v>
      </c>
      <c r="I46" s="112"/>
      <c r="J46" s="112"/>
      <c r="K46" s="103">
        <f>I46</f>
        <v>0</v>
      </c>
      <c r="L46" s="9"/>
      <c r="M46" s="9"/>
      <c r="N46" s="9"/>
      <c r="O46" s="9"/>
      <c r="P46" s="9"/>
    </row>
    <row r="47" spans="1:16" ht="99" customHeight="1" x14ac:dyDescent="0.3">
      <c r="A47" s="24"/>
      <c r="B47" s="38"/>
      <c r="C47" s="27" t="s">
        <v>88</v>
      </c>
      <c r="D47" s="112" t="s">
        <v>15</v>
      </c>
      <c r="E47" s="112"/>
      <c r="F47" s="112"/>
      <c r="G47" s="103">
        <f t="shared" ref="G47:G48" si="2">E47</f>
        <v>0</v>
      </c>
      <c r="H47" s="112" t="s">
        <v>15</v>
      </c>
      <c r="I47" s="112"/>
      <c r="J47" s="112"/>
      <c r="K47" s="103">
        <f t="shared" ref="K47:K48" si="3">I47</f>
        <v>0</v>
      </c>
      <c r="L47" s="9"/>
      <c r="M47" s="9"/>
      <c r="N47" s="9"/>
      <c r="O47" s="9"/>
      <c r="P47" s="9"/>
    </row>
    <row r="48" spans="1:16" ht="62.25" customHeight="1" x14ac:dyDescent="0.3">
      <c r="A48" s="24"/>
      <c r="B48" s="38"/>
      <c r="C48" s="27" t="s">
        <v>89</v>
      </c>
      <c r="D48" s="112" t="s">
        <v>15</v>
      </c>
      <c r="E48" s="112"/>
      <c r="F48" s="112"/>
      <c r="G48" s="103">
        <f t="shared" si="2"/>
        <v>0</v>
      </c>
      <c r="H48" s="112" t="s">
        <v>15</v>
      </c>
      <c r="I48" s="112"/>
      <c r="J48" s="112"/>
      <c r="K48" s="103">
        <f t="shared" si="3"/>
        <v>0</v>
      </c>
      <c r="L48" s="9"/>
      <c r="M48" s="9"/>
      <c r="N48" s="9"/>
      <c r="O48" s="9"/>
      <c r="P48" s="9"/>
    </row>
    <row r="49" spans="1:16" ht="27.75" customHeight="1" x14ac:dyDescent="0.3">
      <c r="A49" s="23"/>
      <c r="B49" s="28"/>
      <c r="C49" s="28" t="s">
        <v>114</v>
      </c>
      <c r="D49" s="103">
        <f>D45</f>
        <v>250000</v>
      </c>
      <c r="E49" s="103">
        <f>E46+E47+E48</f>
        <v>0</v>
      </c>
      <c r="F49" s="103">
        <f>F46+F47+F48</f>
        <v>0</v>
      </c>
      <c r="G49" s="103">
        <f>G45+G46+G47+G48</f>
        <v>250000</v>
      </c>
      <c r="H49" s="103">
        <f>H45</f>
        <v>250000</v>
      </c>
      <c r="I49" s="103">
        <f>I46+I47+I48</f>
        <v>0</v>
      </c>
      <c r="J49" s="103">
        <f>J46+J47+J48</f>
        <v>0</v>
      </c>
      <c r="K49" s="103">
        <f>K45+K46+K47+K48</f>
        <v>250000</v>
      </c>
      <c r="L49" s="9"/>
      <c r="M49" s="9"/>
      <c r="N49" s="9"/>
      <c r="O49" s="9"/>
      <c r="P49" s="9"/>
    </row>
    <row r="50" spans="1:16" ht="11.25" customHeight="1" x14ac:dyDescent="0.3">
      <c r="A50" s="23"/>
      <c r="B50" s="23"/>
      <c r="C50" s="23"/>
      <c r="D50" s="53"/>
      <c r="E50" s="53"/>
      <c r="F50" s="53"/>
      <c r="G50" s="53"/>
      <c r="H50" s="53"/>
      <c r="I50" s="53"/>
      <c r="J50" s="53"/>
      <c r="K50" s="53"/>
      <c r="L50" s="9"/>
      <c r="M50" s="9"/>
      <c r="N50" s="9"/>
      <c r="O50" s="9"/>
      <c r="P50" s="9"/>
    </row>
    <row r="51" spans="1:16" ht="9.75" customHeight="1" x14ac:dyDescent="0.3">
      <c r="A51" s="23"/>
      <c r="B51" s="23"/>
      <c r="C51" s="23"/>
      <c r="D51" s="53"/>
      <c r="E51" s="53"/>
      <c r="F51" s="53"/>
      <c r="G51" s="53"/>
      <c r="H51" s="53"/>
      <c r="I51" s="53"/>
      <c r="J51" s="53"/>
      <c r="K51" s="53"/>
      <c r="L51" s="9"/>
      <c r="M51" s="9"/>
      <c r="N51" s="9"/>
      <c r="O51" s="9"/>
      <c r="P51" s="9"/>
    </row>
    <row r="52" spans="1:16" ht="18.75" hidden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8.75" customHeight="1" x14ac:dyDescent="0.3">
      <c r="A53" s="4" t="s">
        <v>96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9"/>
      <c r="M53" s="9"/>
      <c r="N53" s="54"/>
      <c r="O53" s="54"/>
      <c r="P53" s="9"/>
    </row>
    <row r="54" spans="1:16" ht="24.75" customHeight="1" x14ac:dyDescent="0.3">
      <c r="A54" s="31" t="s">
        <v>97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9"/>
      <c r="M54" s="9"/>
      <c r="N54" s="9"/>
      <c r="O54" s="9"/>
      <c r="P54" s="9"/>
    </row>
    <row r="55" spans="1:16" ht="24.7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9"/>
      <c r="M55" s="9"/>
      <c r="N55" s="52" t="s">
        <v>103</v>
      </c>
      <c r="O55" s="9"/>
      <c r="P55" s="9"/>
    </row>
    <row r="56" spans="1:16" ht="24.75" customHeight="1" x14ac:dyDescent="0.3">
      <c r="A56" s="152"/>
      <c r="B56" s="153" t="s">
        <v>98</v>
      </c>
      <c r="C56" s="153" t="s">
        <v>5</v>
      </c>
      <c r="D56" s="153" t="s">
        <v>90</v>
      </c>
      <c r="E56" s="153"/>
      <c r="F56" s="153"/>
      <c r="G56" s="153"/>
      <c r="H56" s="153" t="s">
        <v>91</v>
      </c>
      <c r="I56" s="153"/>
      <c r="J56" s="153"/>
      <c r="K56" s="153"/>
      <c r="L56" s="153" t="s">
        <v>92</v>
      </c>
      <c r="M56" s="153"/>
      <c r="N56" s="153"/>
      <c r="O56" s="153"/>
      <c r="P56" s="9"/>
    </row>
    <row r="57" spans="1:16" ht="20.25" customHeight="1" x14ac:dyDescent="0.3">
      <c r="A57" s="152"/>
      <c r="B57" s="153"/>
      <c r="C57" s="153"/>
      <c r="D57" s="157" t="s">
        <v>25</v>
      </c>
      <c r="E57" s="153" t="s">
        <v>17</v>
      </c>
      <c r="F57" s="159" t="s">
        <v>9</v>
      </c>
      <c r="G57" s="38" t="s">
        <v>10</v>
      </c>
      <c r="H57" s="157" t="s">
        <v>25</v>
      </c>
      <c r="I57" s="153" t="s">
        <v>17</v>
      </c>
      <c r="J57" s="159" t="s">
        <v>9</v>
      </c>
      <c r="K57" s="38" t="s">
        <v>10</v>
      </c>
      <c r="L57" s="157" t="s">
        <v>25</v>
      </c>
      <c r="M57" s="153" t="s">
        <v>17</v>
      </c>
      <c r="N57" s="159" t="s">
        <v>9</v>
      </c>
      <c r="O57" s="38" t="s">
        <v>10</v>
      </c>
      <c r="P57" s="9"/>
    </row>
    <row r="58" spans="1:16" ht="39.75" customHeight="1" x14ac:dyDescent="0.3">
      <c r="A58" s="152"/>
      <c r="B58" s="153"/>
      <c r="C58" s="153"/>
      <c r="D58" s="158"/>
      <c r="E58" s="153"/>
      <c r="F58" s="159"/>
      <c r="G58" s="38" t="s">
        <v>11</v>
      </c>
      <c r="H58" s="158"/>
      <c r="I58" s="153"/>
      <c r="J58" s="159"/>
      <c r="K58" s="38" t="s">
        <v>12</v>
      </c>
      <c r="L58" s="158"/>
      <c r="M58" s="153"/>
      <c r="N58" s="159"/>
      <c r="O58" s="38" t="s">
        <v>13</v>
      </c>
      <c r="P58" s="9"/>
    </row>
    <row r="59" spans="1:16" ht="21" customHeight="1" x14ac:dyDescent="0.3">
      <c r="A59" s="39"/>
      <c r="B59" s="25">
        <v>2</v>
      </c>
      <c r="C59" s="25">
        <v>3</v>
      </c>
      <c r="D59" s="25">
        <v>4</v>
      </c>
      <c r="E59" s="25">
        <v>5</v>
      </c>
      <c r="F59" s="25">
        <v>6</v>
      </c>
      <c r="G59" s="25">
        <v>7</v>
      </c>
      <c r="H59" s="25">
        <v>8</v>
      </c>
      <c r="I59" s="25">
        <v>9</v>
      </c>
      <c r="J59" s="25">
        <v>10</v>
      </c>
      <c r="K59" s="25">
        <v>11</v>
      </c>
      <c r="L59" s="25">
        <v>12</v>
      </c>
      <c r="M59" s="25">
        <v>13</v>
      </c>
      <c r="N59" s="25">
        <v>14</v>
      </c>
      <c r="O59" s="25">
        <v>15</v>
      </c>
      <c r="P59" s="9"/>
    </row>
    <row r="60" spans="1:16" ht="18" customHeight="1" x14ac:dyDescent="0.3">
      <c r="A60" s="48"/>
      <c r="B60" s="160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2"/>
      <c r="P60" s="9"/>
    </row>
    <row r="61" spans="1:16" ht="44.25" customHeight="1" x14ac:dyDescent="0.3">
      <c r="A61" s="23"/>
      <c r="B61" s="35">
        <v>2200</v>
      </c>
      <c r="C61" s="55" t="s">
        <v>67</v>
      </c>
      <c r="D61" s="109">
        <f>D62+D63+D64</f>
        <v>79500</v>
      </c>
      <c r="E61" s="108"/>
      <c r="F61" s="108"/>
      <c r="G61" s="135">
        <f>D61+E61</f>
        <v>79500</v>
      </c>
      <c r="H61" s="109">
        <f>H62+H63</f>
        <v>3800</v>
      </c>
      <c r="I61" s="109"/>
      <c r="J61" s="109"/>
      <c r="K61" s="109">
        <f>H61+I61</f>
        <v>3800</v>
      </c>
      <c r="L61" s="109">
        <f>L62+L63</f>
        <v>9800</v>
      </c>
      <c r="M61" s="109"/>
      <c r="N61" s="109"/>
      <c r="O61" s="109">
        <f>L61+M61</f>
        <v>9800</v>
      </c>
      <c r="P61" s="9"/>
    </row>
    <row r="62" spans="1:16" ht="72.75" customHeight="1" x14ac:dyDescent="0.3">
      <c r="A62" s="23"/>
      <c r="B62" s="36">
        <v>2210</v>
      </c>
      <c r="C62" s="56" t="s">
        <v>58</v>
      </c>
      <c r="D62" s="125"/>
      <c r="E62" s="108"/>
      <c r="F62" s="108"/>
      <c r="G62" s="135">
        <f t="shared" ref="G62:G64" si="4">D62+E62</f>
        <v>0</v>
      </c>
      <c r="H62" s="127">
        <v>3800</v>
      </c>
      <c r="I62" s="109"/>
      <c r="J62" s="109"/>
      <c r="K62" s="109">
        <f t="shared" ref="K62:K64" si="5">H62+I62</f>
        <v>3800</v>
      </c>
      <c r="L62" s="110">
        <v>9500</v>
      </c>
      <c r="M62" s="109"/>
      <c r="N62" s="109"/>
      <c r="O62" s="109">
        <f t="shared" ref="O62:O64" si="6">L62+M62</f>
        <v>9500</v>
      </c>
      <c r="P62" s="9"/>
    </row>
    <row r="63" spans="1:16" ht="60" customHeight="1" x14ac:dyDescent="0.3">
      <c r="A63" s="23"/>
      <c r="B63" s="36">
        <v>2240</v>
      </c>
      <c r="C63" s="56" t="s">
        <v>55</v>
      </c>
      <c r="D63" s="125"/>
      <c r="E63" s="108"/>
      <c r="F63" s="108"/>
      <c r="G63" s="135">
        <f t="shared" si="4"/>
        <v>0</v>
      </c>
      <c r="H63" s="127"/>
      <c r="I63" s="109"/>
      <c r="J63" s="109"/>
      <c r="K63" s="109">
        <f t="shared" si="5"/>
        <v>0</v>
      </c>
      <c r="L63" s="110">
        <v>300</v>
      </c>
      <c r="M63" s="109"/>
      <c r="N63" s="109"/>
      <c r="O63" s="109">
        <f t="shared" si="6"/>
        <v>300</v>
      </c>
      <c r="P63" s="9"/>
    </row>
    <row r="64" spans="1:16" ht="56.25" customHeight="1" x14ac:dyDescent="0.3">
      <c r="A64" s="23"/>
      <c r="B64" s="57">
        <v>2730</v>
      </c>
      <c r="C64" s="58" t="s">
        <v>57</v>
      </c>
      <c r="D64" s="126">
        <v>79500</v>
      </c>
      <c r="E64" s="111"/>
      <c r="F64" s="111"/>
      <c r="G64" s="135">
        <f t="shared" si="4"/>
        <v>79500</v>
      </c>
      <c r="H64" s="127">
        <v>90000</v>
      </c>
      <c r="I64" s="109"/>
      <c r="J64" s="109"/>
      <c r="K64" s="109">
        <f t="shared" si="5"/>
        <v>90000</v>
      </c>
      <c r="L64" s="110">
        <v>226000</v>
      </c>
      <c r="M64" s="109"/>
      <c r="N64" s="109"/>
      <c r="O64" s="109">
        <f t="shared" si="6"/>
        <v>226000</v>
      </c>
      <c r="P64" s="9"/>
    </row>
    <row r="65" spans="1:16" ht="27.75" customHeight="1" x14ac:dyDescent="0.3">
      <c r="A65" s="24"/>
      <c r="B65" s="25"/>
      <c r="C65" s="59" t="s">
        <v>114</v>
      </c>
      <c r="D65" s="103">
        <f>D61</f>
        <v>79500</v>
      </c>
      <c r="E65" s="103">
        <f>E61</f>
        <v>0</v>
      </c>
      <c r="F65" s="103">
        <f t="shared" ref="F65:J65" si="7">F61</f>
        <v>0</v>
      </c>
      <c r="G65" s="103">
        <f>G64</f>
        <v>79500</v>
      </c>
      <c r="H65" s="103">
        <f>H61+H64</f>
        <v>93800</v>
      </c>
      <c r="I65" s="103">
        <f t="shared" si="7"/>
        <v>0</v>
      </c>
      <c r="J65" s="103">
        <f t="shared" si="7"/>
        <v>0</v>
      </c>
      <c r="K65" s="103">
        <f>K61+K64</f>
        <v>93800</v>
      </c>
      <c r="L65" s="103">
        <f>L61+L64</f>
        <v>235800</v>
      </c>
      <c r="M65" s="103">
        <f t="shared" ref="M65:N65" si="8">M61</f>
        <v>0</v>
      </c>
      <c r="N65" s="103">
        <f t="shared" si="8"/>
        <v>0</v>
      </c>
      <c r="O65" s="103">
        <f>O61+O64</f>
        <v>235800</v>
      </c>
      <c r="P65" s="9"/>
    </row>
    <row r="66" spans="1:16" ht="12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24.75" customHeight="1" x14ac:dyDescent="0.3">
      <c r="A67" s="143" t="s">
        <v>100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9"/>
    </row>
    <row r="68" spans="1:16" ht="24.75" customHeight="1" thickBot="1" x14ac:dyDescent="0.3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52" t="s">
        <v>103</v>
      </c>
      <c r="O68" s="42"/>
      <c r="P68" s="9"/>
    </row>
    <row r="69" spans="1:16" ht="20.25" customHeight="1" thickBot="1" x14ac:dyDescent="0.35">
      <c r="A69" s="152"/>
      <c r="B69" s="153" t="s">
        <v>99</v>
      </c>
      <c r="C69" s="154" t="s">
        <v>5</v>
      </c>
      <c r="D69" s="147" t="s">
        <v>90</v>
      </c>
      <c r="E69" s="148"/>
      <c r="F69" s="148"/>
      <c r="G69" s="149"/>
      <c r="H69" s="147" t="s">
        <v>91</v>
      </c>
      <c r="I69" s="148"/>
      <c r="J69" s="148"/>
      <c r="K69" s="149"/>
      <c r="L69" s="147" t="s">
        <v>92</v>
      </c>
      <c r="M69" s="148"/>
      <c r="N69" s="148"/>
      <c r="O69" s="149"/>
      <c r="P69" s="9"/>
    </row>
    <row r="70" spans="1:16" ht="20.25" customHeight="1" x14ac:dyDescent="0.3">
      <c r="A70" s="152"/>
      <c r="B70" s="153"/>
      <c r="C70" s="155"/>
      <c r="D70" s="43" t="s">
        <v>6</v>
      </c>
      <c r="E70" s="144" t="s">
        <v>17</v>
      </c>
      <c r="F70" s="170" t="s">
        <v>9</v>
      </c>
      <c r="G70" s="43" t="s">
        <v>10</v>
      </c>
      <c r="H70" s="43" t="s">
        <v>6</v>
      </c>
      <c r="I70" s="144" t="s">
        <v>8</v>
      </c>
      <c r="J70" s="170" t="s">
        <v>9</v>
      </c>
      <c r="K70" s="43" t="s">
        <v>10</v>
      </c>
      <c r="L70" s="43" t="s">
        <v>6</v>
      </c>
      <c r="M70" s="144" t="s">
        <v>8</v>
      </c>
      <c r="N70" s="170" t="s">
        <v>9</v>
      </c>
      <c r="O70" s="43" t="s">
        <v>10</v>
      </c>
      <c r="P70" s="9"/>
    </row>
    <row r="71" spans="1:16" ht="19.5" thickBot="1" x14ac:dyDescent="0.35">
      <c r="A71" s="152"/>
      <c r="B71" s="153"/>
      <c r="C71" s="156"/>
      <c r="D71" s="44" t="s">
        <v>7</v>
      </c>
      <c r="E71" s="146"/>
      <c r="F71" s="171"/>
      <c r="G71" s="44" t="s">
        <v>18</v>
      </c>
      <c r="H71" s="44" t="s">
        <v>7</v>
      </c>
      <c r="I71" s="146"/>
      <c r="J71" s="171"/>
      <c r="K71" s="44" t="s">
        <v>19</v>
      </c>
      <c r="L71" s="44" t="s">
        <v>7</v>
      </c>
      <c r="M71" s="146"/>
      <c r="N71" s="171"/>
      <c r="O71" s="44" t="s">
        <v>20</v>
      </c>
      <c r="P71" s="9"/>
    </row>
    <row r="72" spans="1:16" ht="19.5" thickBot="1" x14ac:dyDescent="0.35">
      <c r="A72" s="39"/>
      <c r="B72" s="25">
        <v>1</v>
      </c>
      <c r="C72" s="11">
        <v>2</v>
      </c>
      <c r="D72" s="11">
        <v>3</v>
      </c>
      <c r="E72" s="11">
        <v>4</v>
      </c>
      <c r="F72" s="11">
        <v>5</v>
      </c>
      <c r="G72" s="11">
        <v>6</v>
      </c>
      <c r="H72" s="11">
        <v>7</v>
      </c>
      <c r="I72" s="11">
        <v>8</v>
      </c>
      <c r="J72" s="11">
        <v>9</v>
      </c>
      <c r="K72" s="11">
        <v>10</v>
      </c>
      <c r="L72" s="11">
        <v>11</v>
      </c>
      <c r="M72" s="11">
        <v>12</v>
      </c>
      <c r="N72" s="11">
        <v>13</v>
      </c>
      <c r="O72" s="11">
        <v>14</v>
      </c>
      <c r="P72" s="9"/>
    </row>
    <row r="73" spans="1:16" ht="19.5" thickBot="1" x14ac:dyDescent="0.35">
      <c r="A73" s="23"/>
      <c r="B73" s="26"/>
      <c r="C73" s="60" t="s">
        <v>14</v>
      </c>
      <c r="D73" s="60"/>
      <c r="E73" s="60"/>
      <c r="F73" s="60"/>
      <c r="G73" s="60"/>
      <c r="H73" s="60"/>
      <c r="I73" s="60"/>
      <c r="J73" s="60"/>
      <c r="K73" s="60"/>
      <c r="L73" s="11"/>
      <c r="M73" s="60"/>
      <c r="N73" s="60"/>
      <c r="O73" s="60"/>
      <c r="P73" s="9"/>
    </row>
    <row r="74" spans="1:16" ht="19.5" thickBot="1" x14ac:dyDescent="0.35">
      <c r="A74" s="23"/>
      <c r="B74" s="27"/>
      <c r="C74" s="61" t="s">
        <v>3</v>
      </c>
      <c r="D74" s="62"/>
      <c r="E74" s="62"/>
      <c r="F74" s="62"/>
      <c r="G74" s="62"/>
      <c r="H74" s="62"/>
      <c r="I74" s="62"/>
      <c r="J74" s="62"/>
      <c r="K74" s="62"/>
      <c r="L74" s="11"/>
      <c r="M74" s="62"/>
      <c r="N74" s="62"/>
      <c r="O74" s="62"/>
      <c r="P74" s="9"/>
    </row>
    <row r="75" spans="1:16" ht="20.25" customHeight="1" thickBot="1" x14ac:dyDescent="0.35">
      <c r="A75" s="24"/>
      <c r="B75" s="25"/>
      <c r="C75" s="60" t="s">
        <v>114</v>
      </c>
      <c r="D75" s="62"/>
      <c r="E75" s="62"/>
      <c r="F75" s="62"/>
      <c r="G75" s="62"/>
      <c r="H75" s="62"/>
      <c r="I75" s="62"/>
      <c r="J75" s="62"/>
      <c r="K75" s="62"/>
      <c r="L75" s="11"/>
      <c r="M75" s="62"/>
      <c r="N75" s="62"/>
      <c r="O75" s="62"/>
      <c r="P75" s="9"/>
    </row>
    <row r="76" spans="1:16" ht="18.75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2.2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27" customHeight="1" x14ac:dyDescent="0.3">
      <c r="A78" s="143" t="s">
        <v>101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9"/>
      <c r="P78" s="9"/>
    </row>
    <row r="79" spans="1:16" ht="20.25" customHeight="1" thickBo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52" t="s">
        <v>103</v>
      </c>
      <c r="L79" s="9"/>
      <c r="M79" s="9"/>
      <c r="N79" s="9"/>
      <c r="O79" s="9"/>
      <c r="P79" s="9"/>
    </row>
    <row r="80" spans="1:16" ht="30.75" customHeight="1" thickBot="1" x14ac:dyDescent="0.35">
      <c r="A80" s="152"/>
      <c r="B80" s="153" t="s">
        <v>98</v>
      </c>
      <c r="C80" s="154" t="s">
        <v>5</v>
      </c>
      <c r="D80" s="147" t="s">
        <v>49</v>
      </c>
      <c r="E80" s="148"/>
      <c r="F80" s="148"/>
      <c r="G80" s="149"/>
      <c r="H80" s="147" t="s">
        <v>94</v>
      </c>
      <c r="I80" s="148"/>
      <c r="J80" s="148"/>
      <c r="K80" s="149"/>
      <c r="L80" s="9"/>
      <c r="M80" s="9"/>
      <c r="N80" s="9"/>
      <c r="O80" s="9"/>
      <c r="P80" s="9"/>
    </row>
    <row r="81" spans="1:16" ht="20.25" customHeight="1" x14ac:dyDescent="0.3">
      <c r="A81" s="152"/>
      <c r="B81" s="153"/>
      <c r="C81" s="155"/>
      <c r="D81" s="43" t="s">
        <v>6</v>
      </c>
      <c r="E81" s="144" t="s">
        <v>17</v>
      </c>
      <c r="F81" s="170" t="s">
        <v>9</v>
      </c>
      <c r="G81" s="43" t="s">
        <v>10</v>
      </c>
      <c r="H81" s="43" t="s">
        <v>6</v>
      </c>
      <c r="I81" s="144" t="s">
        <v>17</v>
      </c>
      <c r="J81" s="170" t="s">
        <v>9</v>
      </c>
      <c r="K81" s="43" t="s">
        <v>10</v>
      </c>
      <c r="L81" s="9"/>
      <c r="M81" s="9"/>
      <c r="N81" s="9"/>
      <c r="O81" s="9"/>
      <c r="P81" s="9"/>
    </row>
    <row r="82" spans="1:16" ht="38.25" customHeight="1" thickBot="1" x14ac:dyDescent="0.35">
      <c r="A82" s="152"/>
      <c r="B82" s="153"/>
      <c r="C82" s="156"/>
      <c r="D82" s="44" t="s">
        <v>7</v>
      </c>
      <c r="E82" s="146"/>
      <c r="F82" s="171"/>
      <c r="G82" s="44" t="s">
        <v>18</v>
      </c>
      <c r="H82" s="44" t="s">
        <v>7</v>
      </c>
      <c r="I82" s="146"/>
      <c r="J82" s="171"/>
      <c r="K82" s="44" t="s">
        <v>19</v>
      </c>
      <c r="L82" s="9"/>
      <c r="M82" s="9"/>
      <c r="N82" s="9"/>
      <c r="O82" s="9"/>
      <c r="P82" s="9"/>
    </row>
    <row r="83" spans="1:16" ht="21.75" customHeight="1" thickBot="1" x14ac:dyDescent="0.35">
      <c r="A83" s="39"/>
      <c r="B83" s="25">
        <v>1</v>
      </c>
      <c r="C83" s="11">
        <v>2</v>
      </c>
      <c r="D83" s="11">
        <v>3</v>
      </c>
      <c r="E83" s="11">
        <v>4</v>
      </c>
      <c r="F83" s="11">
        <v>5</v>
      </c>
      <c r="G83" s="11">
        <v>6</v>
      </c>
      <c r="H83" s="11">
        <v>7</v>
      </c>
      <c r="I83" s="11">
        <v>8</v>
      </c>
      <c r="J83" s="11">
        <v>9</v>
      </c>
      <c r="K83" s="11">
        <v>10</v>
      </c>
      <c r="L83" s="9"/>
      <c r="M83" s="9"/>
      <c r="N83" s="9"/>
      <c r="O83" s="9"/>
      <c r="P83" s="9"/>
    </row>
    <row r="84" spans="1:16" ht="39" customHeight="1" thickBot="1" x14ac:dyDescent="0.35">
      <c r="A84" s="48"/>
      <c r="B84" s="35">
        <v>2200</v>
      </c>
      <c r="C84" s="32" t="s">
        <v>67</v>
      </c>
      <c r="D84" s="122">
        <f>D85+D86+D87</f>
        <v>250000</v>
      </c>
      <c r="E84" s="78"/>
      <c r="F84" s="78"/>
      <c r="G84" s="122">
        <f t="shared" ref="G84:H84" si="9">G85+G86+G87</f>
        <v>250000</v>
      </c>
      <c r="H84" s="122">
        <f t="shared" si="9"/>
        <v>250000</v>
      </c>
      <c r="I84" s="78"/>
      <c r="J84" s="78"/>
      <c r="K84" s="78">
        <f>H84+I84</f>
        <v>250000</v>
      </c>
      <c r="L84" s="9"/>
      <c r="M84" s="9"/>
      <c r="N84" s="9"/>
      <c r="O84" s="9"/>
      <c r="P84" s="9"/>
    </row>
    <row r="85" spans="1:16" ht="81.75" customHeight="1" thickBot="1" x14ac:dyDescent="0.35">
      <c r="A85" s="48"/>
      <c r="B85" s="36">
        <v>2210</v>
      </c>
      <c r="C85" s="56" t="s">
        <v>58</v>
      </c>
      <c r="D85" s="122">
        <v>11000</v>
      </c>
      <c r="E85" s="78"/>
      <c r="F85" s="78"/>
      <c r="G85" s="78">
        <f>D85+E85</f>
        <v>11000</v>
      </c>
      <c r="H85" s="122">
        <v>11000</v>
      </c>
      <c r="I85" s="78"/>
      <c r="J85" s="78"/>
      <c r="K85" s="78">
        <f>H85+I85</f>
        <v>11000</v>
      </c>
      <c r="L85" s="9"/>
      <c r="M85" s="9"/>
      <c r="N85" s="9"/>
      <c r="O85" s="9"/>
      <c r="P85" s="9"/>
    </row>
    <row r="86" spans="1:16" ht="58.5" customHeight="1" thickBot="1" x14ac:dyDescent="0.35">
      <c r="A86" s="23"/>
      <c r="B86" s="36">
        <v>2240</v>
      </c>
      <c r="C86" s="33" t="s">
        <v>55</v>
      </c>
      <c r="D86" s="122">
        <v>1000</v>
      </c>
      <c r="E86" s="105"/>
      <c r="F86" s="105"/>
      <c r="G86" s="78">
        <f t="shared" ref="G86:G87" si="10">D86+E86</f>
        <v>1000</v>
      </c>
      <c r="H86" s="122">
        <v>1000</v>
      </c>
      <c r="I86" s="105"/>
      <c r="J86" s="105"/>
      <c r="K86" s="78">
        <f t="shared" ref="K86:K87" si="11">H86+I86</f>
        <v>1000</v>
      </c>
      <c r="L86" s="9"/>
      <c r="M86" s="9"/>
      <c r="N86" s="9"/>
      <c r="O86" s="9"/>
      <c r="P86" s="9"/>
    </row>
    <row r="87" spans="1:16" ht="48.75" customHeight="1" thickBot="1" x14ac:dyDescent="0.35">
      <c r="A87" s="23"/>
      <c r="B87" s="36">
        <v>2730</v>
      </c>
      <c r="C87" s="34" t="s">
        <v>57</v>
      </c>
      <c r="D87" s="122">
        <v>238000</v>
      </c>
      <c r="E87" s="105"/>
      <c r="F87" s="105"/>
      <c r="G87" s="78">
        <f t="shared" si="10"/>
        <v>238000</v>
      </c>
      <c r="H87" s="122">
        <v>238000</v>
      </c>
      <c r="I87" s="105"/>
      <c r="J87" s="105"/>
      <c r="K87" s="78">
        <f t="shared" si="11"/>
        <v>238000</v>
      </c>
      <c r="L87" s="9"/>
      <c r="M87" s="9"/>
      <c r="N87" s="9"/>
      <c r="O87" s="9"/>
      <c r="P87" s="9"/>
    </row>
    <row r="88" spans="1:16" ht="24" customHeight="1" thickBot="1" x14ac:dyDescent="0.35">
      <c r="A88" s="24"/>
      <c r="B88" s="25"/>
      <c r="C88" s="63" t="s">
        <v>114</v>
      </c>
      <c r="D88" s="105">
        <f>D84</f>
        <v>250000</v>
      </c>
      <c r="E88" s="105">
        <f t="shared" ref="E88:J88" si="12">E84</f>
        <v>0</v>
      </c>
      <c r="F88" s="105">
        <f t="shared" si="12"/>
        <v>0</v>
      </c>
      <c r="G88" s="105">
        <f t="shared" si="12"/>
        <v>250000</v>
      </c>
      <c r="H88" s="105">
        <f t="shared" si="12"/>
        <v>250000</v>
      </c>
      <c r="I88" s="105">
        <f t="shared" si="12"/>
        <v>0</v>
      </c>
      <c r="J88" s="105">
        <f t="shared" si="12"/>
        <v>0</v>
      </c>
      <c r="K88" s="105">
        <f>K84</f>
        <v>250000</v>
      </c>
      <c r="L88" s="9"/>
      <c r="M88" s="9"/>
      <c r="N88" s="9"/>
      <c r="O88" s="9"/>
      <c r="P88" s="9"/>
    </row>
    <row r="89" spans="1:16" ht="6.75" customHeight="1" x14ac:dyDescent="0.3">
      <c r="A89" s="5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33.75" customHeight="1" x14ac:dyDescent="0.3">
      <c r="A90" s="143" t="s">
        <v>102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9"/>
      <c r="P90" s="9"/>
    </row>
    <row r="91" spans="1:16" ht="19.5" thickBot="1" x14ac:dyDescent="0.35">
      <c r="A91" s="9"/>
      <c r="B91" s="52"/>
      <c r="C91" s="52"/>
      <c r="D91" s="52"/>
      <c r="E91" s="52"/>
      <c r="F91" s="52"/>
      <c r="G91" s="52"/>
      <c r="H91" s="52"/>
      <c r="I91" s="52"/>
      <c r="J91" s="52"/>
      <c r="K91" s="52" t="s">
        <v>103</v>
      </c>
      <c r="L91" s="9"/>
      <c r="M91" s="9"/>
      <c r="N91" s="9"/>
      <c r="O91" s="9"/>
      <c r="P91" s="9"/>
    </row>
    <row r="92" spans="1:16" ht="18.75" customHeight="1" thickBot="1" x14ac:dyDescent="0.35">
      <c r="A92" s="152"/>
      <c r="B92" s="153" t="s">
        <v>99</v>
      </c>
      <c r="C92" s="154" t="s">
        <v>5</v>
      </c>
      <c r="D92" s="147" t="s">
        <v>49</v>
      </c>
      <c r="E92" s="148"/>
      <c r="F92" s="148"/>
      <c r="G92" s="149"/>
      <c r="H92" s="147" t="s">
        <v>94</v>
      </c>
      <c r="I92" s="148"/>
      <c r="J92" s="148"/>
      <c r="K92" s="149"/>
      <c r="L92" s="9"/>
      <c r="M92" s="9"/>
      <c r="N92" s="9"/>
      <c r="O92" s="9"/>
      <c r="P92" s="9"/>
    </row>
    <row r="93" spans="1:16" ht="20.25" customHeight="1" x14ac:dyDescent="0.3">
      <c r="A93" s="152"/>
      <c r="B93" s="153"/>
      <c r="C93" s="155"/>
      <c r="D93" s="43" t="s">
        <v>6</v>
      </c>
      <c r="E93" s="144" t="s">
        <v>17</v>
      </c>
      <c r="F93" s="170" t="s">
        <v>9</v>
      </c>
      <c r="G93" s="43" t="s">
        <v>10</v>
      </c>
      <c r="H93" s="43" t="s">
        <v>6</v>
      </c>
      <c r="I93" s="144" t="s">
        <v>17</v>
      </c>
      <c r="J93" s="170" t="s">
        <v>9</v>
      </c>
      <c r="K93" s="43" t="s">
        <v>10</v>
      </c>
      <c r="L93" s="9"/>
      <c r="M93" s="9"/>
      <c r="N93" s="9"/>
      <c r="O93" s="9"/>
      <c r="P93" s="9"/>
    </row>
    <row r="94" spans="1:16" ht="15" customHeight="1" thickBot="1" x14ac:dyDescent="0.35">
      <c r="A94" s="152"/>
      <c r="B94" s="153"/>
      <c r="C94" s="156"/>
      <c r="D94" s="44" t="s">
        <v>7</v>
      </c>
      <c r="E94" s="146"/>
      <c r="F94" s="171"/>
      <c r="G94" s="44" t="s">
        <v>18</v>
      </c>
      <c r="H94" s="44" t="s">
        <v>7</v>
      </c>
      <c r="I94" s="146"/>
      <c r="J94" s="171"/>
      <c r="K94" s="44" t="s">
        <v>19</v>
      </c>
      <c r="L94" s="9"/>
      <c r="M94" s="9"/>
      <c r="N94" s="9"/>
      <c r="O94" s="9"/>
      <c r="P94" s="9"/>
    </row>
    <row r="95" spans="1:16" ht="20.25" customHeight="1" thickBot="1" x14ac:dyDescent="0.35">
      <c r="A95" s="39"/>
      <c r="B95" s="25">
        <v>1</v>
      </c>
      <c r="C95" s="11">
        <v>2</v>
      </c>
      <c r="D95" s="11">
        <v>3</v>
      </c>
      <c r="E95" s="11">
        <v>4</v>
      </c>
      <c r="F95" s="11">
        <v>5</v>
      </c>
      <c r="G95" s="11">
        <v>6</v>
      </c>
      <c r="H95" s="11">
        <v>7</v>
      </c>
      <c r="I95" s="11">
        <v>8</v>
      </c>
      <c r="J95" s="11">
        <v>9</v>
      </c>
      <c r="K95" s="11">
        <v>10</v>
      </c>
      <c r="L95" s="9"/>
      <c r="M95" s="9"/>
      <c r="N95" s="9"/>
      <c r="O95" s="9"/>
      <c r="P95" s="9"/>
    </row>
    <row r="96" spans="1:16" ht="20.25" customHeight="1" thickBot="1" x14ac:dyDescent="0.35">
      <c r="A96" s="23"/>
      <c r="B96" s="26"/>
      <c r="C96" s="60" t="s">
        <v>14</v>
      </c>
      <c r="D96" s="60"/>
      <c r="E96" s="60"/>
      <c r="F96" s="60"/>
      <c r="G96" s="60"/>
      <c r="H96" s="60"/>
      <c r="I96" s="60"/>
      <c r="J96" s="60"/>
      <c r="K96" s="60"/>
      <c r="L96" s="9"/>
      <c r="M96" s="9"/>
      <c r="N96" s="9"/>
      <c r="O96" s="9"/>
      <c r="P96" s="9"/>
    </row>
    <row r="97" spans="1:16" ht="23.25" customHeight="1" thickBot="1" x14ac:dyDescent="0.35">
      <c r="A97" s="24"/>
      <c r="B97" s="25"/>
      <c r="C97" s="60" t="s">
        <v>114</v>
      </c>
      <c r="D97" s="62"/>
      <c r="E97" s="62"/>
      <c r="F97" s="62"/>
      <c r="G97" s="62"/>
      <c r="H97" s="62"/>
      <c r="I97" s="62"/>
      <c r="J97" s="62"/>
      <c r="K97" s="62"/>
      <c r="L97" s="9"/>
      <c r="M97" s="9"/>
      <c r="N97" s="9"/>
      <c r="O97" s="9"/>
      <c r="P97" s="9"/>
    </row>
    <row r="98" spans="1:16" ht="18.75" x14ac:dyDescent="0.3">
      <c r="A98" s="5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8.75" x14ac:dyDescent="0.3">
      <c r="A99" s="143" t="s">
        <v>104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9"/>
      <c r="P99" s="9"/>
    </row>
    <row r="100" spans="1:16" ht="18.75" x14ac:dyDescent="0.3">
      <c r="A100" s="143" t="s">
        <v>108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9"/>
      <c r="P100" s="9"/>
    </row>
    <row r="101" spans="1:16" ht="19.5" thickBot="1" x14ac:dyDescent="0.35">
      <c r="A101" s="9"/>
      <c r="B101" s="52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52" t="s">
        <v>103</v>
      </c>
      <c r="O101" s="9"/>
      <c r="P101" s="9"/>
    </row>
    <row r="102" spans="1:16" ht="19.5" thickBot="1" x14ac:dyDescent="0.35">
      <c r="A102" s="172" t="s">
        <v>31</v>
      </c>
      <c r="B102" s="175" t="s">
        <v>105</v>
      </c>
      <c r="C102" s="147" t="s">
        <v>90</v>
      </c>
      <c r="D102" s="148"/>
      <c r="E102" s="148"/>
      <c r="F102" s="149"/>
      <c r="G102" s="147" t="s">
        <v>91</v>
      </c>
      <c r="H102" s="148"/>
      <c r="I102" s="148"/>
      <c r="J102" s="149"/>
      <c r="K102" s="147" t="s">
        <v>92</v>
      </c>
      <c r="L102" s="148"/>
      <c r="M102" s="148"/>
      <c r="N102" s="149"/>
      <c r="O102" s="9"/>
      <c r="P102" s="9"/>
    </row>
    <row r="103" spans="1:16" ht="20.25" customHeight="1" x14ac:dyDescent="0.3">
      <c r="A103" s="173"/>
      <c r="B103" s="176"/>
      <c r="C103" s="14" t="s">
        <v>6</v>
      </c>
      <c r="D103" s="144" t="s">
        <v>17</v>
      </c>
      <c r="E103" s="170" t="s">
        <v>9</v>
      </c>
      <c r="F103" s="43" t="s">
        <v>10</v>
      </c>
      <c r="G103" s="43" t="s">
        <v>6</v>
      </c>
      <c r="H103" s="144" t="s">
        <v>17</v>
      </c>
      <c r="I103" s="170" t="s">
        <v>9</v>
      </c>
      <c r="J103" s="43" t="s">
        <v>10</v>
      </c>
      <c r="K103" s="43" t="s">
        <v>6</v>
      </c>
      <c r="L103" s="144" t="s">
        <v>17</v>
      </c>
      <c r="M103" s="170" t="s">
        <v>9</v>
      </c>
      <c r="N103" s="14" t="s">
        <v>10</v>
      </c>
      <c r="O103" s="9"/>
      <c r="P103" s="9"/>
    </row>
    <row r="104" spans="1:16" ht="41.25" customHeight="1" thickBot="1" x14ac:dyDescent="0.35">
      <c r="A104" s="174"/>
      <c r="B104" s="177"/>
      <c r="C104" s="45" t="s">
        <v>7</v>
      </c>
      <c r="D104" s="146"/>
      <c r="E104" s="171"/>
      <c r="F104" s="44" t="s">
        <v>18</v>
      </c>
      <c r="G104" s="44" t="s">
        <v>7</v>
      </c>
      <c r="H104" s="146"/>
      <c r="I104" s="171"/>
      <c r="J104" s="44" t="s">
        <v>19</v>
      </c>
      <c r="K104" s="44" t="s">
        <v>7</v>
      </c>
      <c r="L104" s="146"/>
      <c r="M104" s="171"/>
      <c r="N104" s="45" t="s">
        <v>20</v>
      </c>
      <c r="O104" s="9"/>
      <c r="P104" s="9"/>
    </row>
    <row r="105" spans="1:16" ht="19.5" thickBot="1" x14ac:dyDescent="0.35">
      <c r="A105" s="15">
        <v>1</v>
      </c>
      <c r="B105" s="16">
        <v>2</v>
      </c>
      <c r="C105" s="16">
        <v>3</v>
      </c>
      <c r="D105" s="16">
        <v>4</v>
      </c>
      <c r="E105" s="16">
        <v>5</v>
      </c>
      <c r="F105" s="16">
        <v>6</v>
      </c>
      <c r="G105" s="16">
        <v>7</v>
      </c>
      <c r="H105" s="16">
        <v>8</v>
      </c>
      <c r="I105" s="16">
        <v>9</v>
      </c>
      <c r="J105" s="16">
        <v>10</v>
      </c>
      <c r="K105" s="17">
        <v>11</v>
      </c>
      <c r="L105" s="13">
        <v>12</v>
      </c>
      <c r="M105" s="18">
        <v>13</v>
      </c>
      <c r="N105" s="16">
        <v>14</v>
      </c>
      <c r="O105" s="9"/>
      <c r="P105" s="9"/>
    </row>
    <row r="106" spans="1:16" ht="19.5" thickBot="1" x14ac:dyDescent="0.35">
      <c r="A106" s="19"/>
      <c r="B106" s="20"/>
      <c r="C106" s="20"/>
      <c r="D106" s="20"/>
      <c r="E106" s="20"/>
      <c r="F106" s="20"/>
      <c r="G106" s="20"/>
      <c r="H106" s="20"/>
      <c r="I106" s="20"/>
      <c r="J106" s="20"/>
      <c r="K106" s="17"/>
      <c r="L106" s="12"/>
      <c r="M106" s="21"/>
      <c r="N106" s="20"/>
      <c r="O106" s="9"/>
      <c r="P106" s="9"/>
    </row>
    <row r="107" spans="1:16" ht="99.75" customHeight="1" thickBot="1" x14ac:dyDescent="0.35">
      <c r="A107" s="64"/>
      <c r="B107" s="128" t="s">
        <v>154</v>
      </c>
      <c r="C107" s="129">
        <v>79500</v>
      </c>
      <c r="D107" s="106"/>
      <c r="E107" s="106"/>
      <c r="F107" s="136">
        <f>C107+D107</f>
        <v>79500</v>
      </c>
      <c r="G107" s="129">
        <v>90000</v>
      </c>
      <c r="H107" s="136"/>
      <c r="I107" s="136"/>
      <c r="J107" s="136">
        <f>G107+H107</f>
        <v>90000</v>
      </c>
      <c r="K107" s="107">
        <v>235800</v>
      </c>
      <c r="L107" s="137"/>
      <c r="M107" s="138"/>
      <c r="N107" s="136">
        <f>K107+L107</f>
        <v>235800</v>
      </c>
      <c r="O107" s="9"/>
      <c r="P107" s="9"/>
    </row>
    <row r="108" spans="1:16" ht="24" customHeight="1" thickBot="1" x14ac:dyDescent="0.35">
      <c r="A108" s="65"/>
      <c r="B108" s="66" t="s">
        <v>114</v>
      </c>
      <c r="C108" s="106">
        <f>C107</f>
        <v>79500</v>
      </c>
      <c r="D108" s="106">
        <f t="shared" ref="D108:N108" si="13">D107</f>
        <v>0</v>
      </c>
      <c r="E108" s="106">
        <f t="shared" si="13"/>
        <v>0</v>
      </c>
      <c r="F108" s="106">
        <f t="shared" si="13"/>
        <v>79500</v>
      </c>
      <c r="G108" s="106">
        <f t="shared" si="13"/>
        <v>90000</v>
      </c>
      <c r="H108" s="106">
        <f t="shared" si="13"/>
        <v>0</v>
      </c>
      <c r="I108" s="106">
        <f t="shared" si="13"/>
        <v>0</v>
      </c>
      <c r="J108" s="106">
        <f t="shared" si="13"/>
        <v>90000</v>
      </c>
      <c r="K108" s="106">
        <f t="shared" si="13"/>
        <v>235800</v>
      </c>
      <c r="L108" s="106">
        <f t="shared" si="13"/>
        <v>0</v>
      </c>
      <c r="M108" s="106">
        <f t="shared" si="13"/>
        <v>0</v>
      </c>
      <c r="N108" s="106">
        <f t="shared" si="13"/>
        <v>235800</v>
      </c>
      <c r="O108" s="9"/>
      <c r="P108" s="9"/>
    </row>
    <row r="109" spans="1:16" ht="18.75" x14ac:dyDescent="0.3">
      <c r="A109" s="67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8.75" x14ac:dyDescent="0.3">
      <c r="A110" s="5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8.75" x14ac:dyDescent="0.3">
      <c r="A111" s="143" t="s">
        <v>107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9"/>
      <c r="P111" s="9"/>
    </row>
    <row r="112" spans="1:16" ht="19.5" thickBot="1" x14ac:dyDescent="0.35">
      <c r="A112" s="9"/>
      <c r="B112" s="52"/>
      <c r="C112" s="9"/>
      <c r="D112" s="9"/>
      <c r="E112" s="9"/>
      <c r="F112" s="9"/>
      <c r="G112" s="9"/>
      <c r="H112" s="9"/>
      <c r="I112" s="9"/>
      <c r="J112" s="52" t="s">
        <v>103</v>
      </c>
      <c r="K112" s="9"/>
      <c r="L112" s="9"/>
      <c r="M112" s="9"/>
      <c r="N112" s="9"/>
      <c r="O112" s="9"/>
      <c r="P112" s="9"/>
    </row>
    <row r="113" spans="1:16" ht="19.5" customHeight="1" thickBot="1" x14ac:dyDescent="0.35">
      <c r="A113" s="172" t="s">
        <v>31</v>
      </c>
      <c r="B113" s="175" t="s">
        <v>105</v>
      </c>
      <c r="C113" s="147" t="s">
        <v>49</v>
      </c>
      <c r="D113" s="148"/>
      <c r="E113" s="148"/>
      <c r="F113" s="149"/>
      <c r="G113" s="147" t="s">
        <v>94</v>
      </c>
      <c r="H113" s="148"/>
      <c r="I113" s="148"/>
      <c r="J113" s="149"/>
      <c r="K113" s="9"/>
      <c r="L113" s="9"/>
      <c r="M113" s="9"/>
      <c r="N113" s="9"/>
      <c r="O113" s="9"/>
      <c r="P113" s="9"/>
    </row>
    <row r="114" spans="1:16" ht="20.25" customHeight="1" x14ac:dyDescent="0.3">
      <c r="A114" s="173"/>
      <c r="B114" s="176"/>
      <c r="C114" s="14" t="s">
        <v>6</v>
      </c>
      <c r="D114" s="144" t="s">
        <v>17</v>
      </c>
      <c r="E114" s="170" t="s">
        <v>9</v>
      </c>
      <c r="F114" s="43" t="s">
        <v>10</v>
      </c>
      <c r="G114" s="43" t="s">
        <v>6</v>
      </c>
      <c r="H114" s="144" t="s">
        <v>17</v>
      </c>
      <c r="I114" s="170" t="s">
        <v>9</v>
      </c>
      <c r="J114" s="43" t="s">
        <v>10</v>
      </c>
      <c r="K114" s="9"/>
      <c r="L114" s="9"/>
      <c r="M114" s="9"/>
      <c r="N114" s="9"/>
      <c r="O114" s="9"/>
      <c r="P114" s="9"/>
    </row>
    <row r="115" spans="1:16" ht="36" customHeight="1" thickBot="1" x14ac:dyDescent="0.35">
      <c r="A115" s="174"/>
      <c r="B115" s="177"/>
      <c r="C115" s="45" t="s">
        <v>7</v>
      </c>
      <c r="D115" s="146"/>
      <c r="E115" s="171"/>
      <c r="F115" s="44" t="s">
        <v>18</v>
      </c>
      <c r="G115" s="44" t="s">
        <v>7</v>
      </c>
      <c r="H115" s="146"/>
      <c r="I115" s="171"/>
      <c r="J115" s="44" t="s">
        <v>19</v>
      </c>
      <c r="K115" s="9"/>
      <c r="L115" s="9"/>
      <c r="M115" s="9"/>
      <c r="N115" s="9"/>
      <c r="O115" s="9"/>
      <c r="P115" s="9"/>
    </row>
    <row r="116" spans="1:16" ht="19.5" thickBot="1" x14ac:dyDescent="0.35">
      <c r="A116" s="15">
        <v>1</v>
      </c>
      <c r="B116" s="16">
        <v>2</v>
      </c>
      <c r="C116" s="16">
        <v>3</v>
      </c>
      <c r="D116" s="16">
        <v>4</v>
      </c>
      <c r="E116" s="16">
        <v>5</v>
      </c>
      <c r="F116" s="16">
        <v>6</v>
      </c>
      <c r="G116" s="16">
        <v>7</v>
      </c>
      <c r="H116" s="16">
        <v>8</v>
      </c>
      <c r="I116" s="16">
        <v>9</v>
      </c>
      <c r="J116" s="16">
        <v>10</v>
      </c>
      <c r="K116" s="9"/>
      <c r="L116" s="9"/>
      <c r="M116" s="9"/>
      <c r="N116" s="9"/>
      <c r="O116" s="9"/>
      <c r="P116" s="9"/>
    </row>
    <row r="117" spans="1:16" ht="93.75" customHeight="1" thickBot="1" x14ac:dyDescent="0.35">
      <c r="A117" s="64"/>
      <c r="B117" s="20" t="s">
        <v>154</v>
      </c>
      <c r="C117" s="129">
        <v>250000</v>
      </c>
      <c r="D117" s="130"/>
      <c r="E117" s="130"/>
      <c r="F117" s="129">
        <f>C117+D117</f>
        <v>250000</v>
      </c>
      <c r="G117" s="129">
        <v>250000</v>
      </c>
      <c r="H117" s="136"/>
      <c r="I117" s="136"/>
      <c r="J117" s="136">
        <f>G117+H117</f>
        <v>250000</v>
      </c>
      <c r="K117" s="9"/>
      <c r="L117" s="9"/>
      <c r="M117" s="9"/>
      <c r="N117" s="9"/>
      <c r="O117" s="9"/>
      <c r="P117" s="9"/>
    </row>
    <row r="118" spans="1:16" ht="24.75" customHeight="1" thickBot="1" x14ac:dyDescent="0.35">
      <c r="A118" s="65"/>
      <c r="B118" s="68" t="s">
        <v>114</v>
      </c>
      <c r="C118" s="106">
        <f>C117</f>
        <v>250000</v>
      </c>
      <c r="D118" s="106">
        <f t="shared" ref="D118:J118" si="14">D117</f>
        <v>0</v>
      </c>
      <c r="E118" s="106">
        <f t="shared" si="14"/>
        <v>0</v>
      </c>
      <c r="F118" s="106">
        <f t="shared" si="14"/>
        <v>250000</v>
      </c>
      <c r="G118" s="106">
        <f t="shared" si="14"/>
        <v>250000</v>
      </c>
      <c r="H118" s="106">
        <f t="shared" si="14"/>
        <v>0</v>
      </c>
      <c r="I118" s="106">
        <f t="shared" si="14"/>
        <v>0</v>
      </c>
      <c r="J118" s="106">
        <f t="shared" si="14"/>
        <v>250000</v>
      </c>
      <c r="K118" s="9"/>
      <c r="L118" s="9"/>
      <c r="M118" s="9"/>
      <c r="N118" s="9"/>
      <c r="O118" s="9"/>
      <c r="P118" s="9"/>
    </row>
    <row r="119" spans="1:16" ht="18.75" x14ac:dyDescent="0.3">
      <c r="A119" s="6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8.75" x14ac:dyDescent="0.3">
      <c r="A120" s="143" t="s">
        <v>155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47"/>
      <c r="N120" s="47"/>
      <c r="O120" s="9"/>
      <c r="P120" s="9"/>
    </row>
    <row r="121" spans="1:16" ht="18.75" x14ac:dyDescent="0.3">
      <c r="A121" s="143" t="s">
        <v>156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9"/>
      <c r="P121" s="9"/>
    </row>
    <row r="122" spans="1:16" ht="19.5" thickBot="1" x14ac:dyDescent="0.35">
      <c r="A122" s="3" t="s">
        <v>21</v>
      </c>
      <c r="B122" s="9"/>
      <c r="C122" s="9"/>
      <c r="D122" s="9"/>
      <c r="E122" s="9"/>
      <c r="F122" s="9"/>
      <c r="G122" s="9"/>
      <c r="H122" s="9"/>
      <c r="I122" s="9"/>
      <c r="J122" s="52" t="s">
        <v>103</v>
      </c>
      <c r="K122" s="9"/>
      <c r="L122" s="9"/>
      <c r="M122" s="9"/>
      <c r="N122" s="9"/>
      <c r="O122" s="9"/>
      <c r="P122" s="9"/>
    </row>
    <row r="123" spans="1:16" ht="19.5" customHeight="1" thickBot="1" x14ac:dyDescent="0.35">
      <c r="A123" s="144" t="s">
        <v>31</v>
      </c>
      <c r="B123" s="144" t="s">
        <v>22</v>
      </c>
      <c r="C123" s="144" t="s">
        <v>23</v>
      </c>
      <c r="D123" s="144" t="s">
        <v>24</v>
      </c>
      <c r="E123" s="147" t="s">
        <v>90</v>
      </c>
      <c r="F123" s="148"/>
      <c r="G123" s="149"/>
      <c r="H123" s="147" t="s">
        <v>91</v>
      </c>
      <c r="I123" s="148"/>
      <c r="J123" s="149"/>
      <c r="K123" s="178" t="s">
        <v>92</v>
      </c>
      <c r="L123" s="179"/>
      <c r="M123" s="180"/>
      <c r="N123" s="9"/>
      <c r="O123" s="9"/>
      <c r="P123" s="9"/>
    </row>
    <row r="124" spans="1:16" ht="38.25" thickBot="1" x14ac:dyDescent="0.35">
      <c r="A124" s="146"/>
      <c r="B124" s="146"/>
      <c r="C124" s="146"/>
      <c r="D124" s="146"/>
      <c r="E124" s="44" t="s">
        <v>25</v>
      </c>
      <c r="F124" s="44" t="s">
        <v>17</v>
      </c>
      <c r="G124" s="44" t="s">
        <v>109</v>
      </c>
      <c r="H124" s="44" t="s">
        <v>25</v>
      </c>
      <c r="I124" s="44" t="s">
        <v>17</v>
      </c>
      <c r="J124" s="44" t="s">
        <v>110</v>
      </c>
      <c r="K124" s="37" t="s">
        <v>25</v>
      </c>
      <c r="L124" s="37" t="s">
        <v>17</v>
      </c>
      <c r="M124" s="37" t="s">
        <v>111</v>
      </c>
      <c r="N124" s="9"/>
      <c r="O124" s="9"/>
      <c r="P124" s="9"/>
    </row>
    <row r="125" spans="1:16" ht="19.5" thickBot="1" x14ac:dyDescent="0.35">
      <c r="A125" s="70">
        <v>1</v>
      </c>
      <c r="B125" s="11">
        <v>2</v>
      </c>
      <c r="C125" s="11">
        <v>3</v>
      </c>
      <c r="D125" s="11">
        <v>4</v>
      </c>
      <c r="E125" s="11">
        <v>5</v>
      </c>
      <c r="F125" s="11">
        <v>6</v>
      </c>
      <c r="G125" s="11">
        <v>7</v>
      </c>
      <c r="H125" s="11">
        <v>8</v>
      </c>
      <c r="I125" s="11">
        <v>9</v>
      </c>
      <c r="J125" s="11">
        <v>10</v>
      </c>
      <c r="K125" s="71">
        <v>11</v>
      </c>
      <c r="L125" s="71">
        <v>12</v>
      </c>
      <c r="M125" s="71">
        <v>13</v>
      </c>
      <c r="N125" s="9"/>
      <c r="O125" s="9"/>
      <c r="P125" s="9"/>
    </row>
    <row r="126" spans="1:16" ht="22.5" customHeight="1" thickBot="1" x14ac:dyDescent="0.35">
      <c r="A126" s="72"/>
      <c r="B126" s="73" t="s">
        <v>63</v>
      </c>
      <c r="C126" s="73"/>
      <c r="D126" s="73"/>
      <c r="E126" s="73"/>
      <c r="F126" s="73"/>
      <c r="G126" s="73"/>
      <c r="H126" s="73"/>
      <c r="I126" s="73"/>
      <c r="J126" s="73"/>
      <c r="K126" s="74"/>
      <c r="L126" s="73"/>
      <c r="M126" s="73"/>
      <c r="N126" s="9"/>
      <c r="O126" s="9"/>
      <c r="P126" s="9"/>
    </row>
    <row r="127" spans="1:16" ht="44.25" customHeight="1" thickBot="1" x14ac:dyDescent="0.35">
      <c r="A127" s="72"/>
      <c r="B127" s="75" t="s">
        <v>52</v>
      </c>
      <c r="C127" s="73"/>
      <c r="D127" s="73"/>
      <c r="E127" s="78">
        <v>79500</v>
      </c>
      <c r="F127" s="78"/>
      <c r="G127" s="78">
        <f>E127</f>
        <v>79500</v>
      </c>
      <c r="H127" s="78">
        <v>90000</v>
      </c>
      <c r="I127" s="139"/>
      <c r="J127" s="78">
        <v>90000</v>
      </c>
      <c r="K127" s="104">
        <v>235800</v>
      </c>
      <c r="L127" s="78"/>
      <c r="M127" s="104">
        <v>235800</v>
      </c>
      <c r="N127" s="9"/>
      <c r="O127" s="9"/>
      <c r="P127" s="9"/>
    </row>
    <row r="128" spans="1:16" ht="56.25" customHeight="1" thickBot="1" x14ac:dyDescent="0.35">
      <c r="A128" s="72"/>
      <c r="B128" s="60" t="s">
        <v>165</v>
      </c>
      <c r="C128" s="11" t="s">
        <v>68</v>
      </c>
      <c r="D128" s="131" t="s">
        <v>194</v>
      </c>
      <c r="E128" s="122"/>
      <c r="F128" s="78"/>
      <c r="G128" s="78">
        <f>E128+F128</f>
        <v>0</v>
      </c>
      <c r="H128" s="104"/>
      <c r="I128" s="78"/>
      <c r="J128" s="78">
        <f>H128</f>
        <v>0</v>
      </c>
      <c r="K128" s="104">
        <v>6000</v>
      </c>
      <c r="L128" s="78"/>
      <c r="M128" s="78">
        <f>K128</f>
        <v>6000</v>
      </c>
      <c r="N128" s="9"/>
      <c r="O128" s="9"/>
      <c r="P128" s="9"/>
    </row>
    <row r="129" spans="1:16" ht="54.75" customHeight="1" thickBot="1" x14ac:dyDescent="0.35">
      <c r="A129" s="72"/>
      <c r="B129" s="60" t="s">
        <v>166</v>
      </c>
      <c r="C129" s="11" t="s">
        <v>68</v>
      </c>
      <c r="D129" s="131" t="s">
        <v>194</v>
      </c>
      <c r="E129" s="122"/>
      <c r="F129" s="78"/>
      <c r="G129" s="78">
        <f t="shared" ref="G129:G137" si="15">E129+F129</f>
        <v>0</v>
      </c>
      <c r="H129" s="104"/>
      <c r="I129" s="78"/>
      <c r="J129" s="78">
        <f t="shared" ref="J129:J137" si="16">H129</f>
        <v>0</v>
      </c>
      <c r="K129" s="104">
        <v>3500</v>
      </c>
      <c r="L129" s="78"/>
      <c r="M129" s="78">
        <f t="shared" ref="M129:M137" si="17">K129</f>
        <v>3500</v>
      </c>
      <c r="N129" s="9"/>
      <c r="O129" s="9"/>
      <c r="P129" s="9"/>
    </row>
    <row r="130" spans="1:16" ht="62.25" customHeight="1" thickBot="1" x14ac:dyDescent="0.35">
      <c r="A130" s="72"/>
      <c r="B130" s="60" t="s">
        <v>53</v>
      </c>
      <c r="C130" s="11" t="s">
        <v>68</v>
      </c>
      <c r="D130" s="131" t="s">
        <v>194</v>
      </c>
      <c r="E130" s="122"/>
      <c r="F130" s="78"/>
      <c r="G130" s="78">
        <f t="shared" si="15"/>
        <v>0</v>
      </c>
      <c r="H130" s="104"/>
      <c r="I130" s="78"/>
      <c r="J130" s="78">
        <f t="shared" si="16"/>
        <v>0</v>
      </c>
      <c r="K130" s="104">
        <v>300</v>
      </c>
      <c r="L130" s="78"/>
      <c r="M130" s="78">
        <f t="shared" si="17"/>
        <v>300</v>
      </c>
      <c r="N130" s="9"/>
      <c r="O130" s="9"/>
      <c r="P130" s="9"/>
    </row>
    <row r="131" spans="1:16" ht="78" customHeight="1" thickBot="1" x14ac:dyDescent="0.35">
      <c r="A131" s="72"/>
      <c r="B131" s="60" t="s">
        <v>167</v>
      </c>
      <c r="C131" s="11" t="s">
        <v>68</v>
      </c>
      <c r="D131" s="131" t="s">
        <v>194</v>
      </c>
      <c r="E131" s="122">
        <v>4000</v>
      </c>
      <c r="F131" s="78"/>
      <c r="G131" s="78">
        <f t="shared" si="15"/>
        <v>4000</v>
      </c>
      <c r="H131" s="104"/>
      <c r="I131" s="78"/>
      <c r="J131" s="78">
        <f t="shared" si="16"/>
        <v>0</v>
      </c>
      <c r="K131" s="104">
        <v>6000</v>
      </c>
      <c r="L131" s="78"/>
      <c r="M131" s="78">
        <f t="shared" si="17"/>
        <v>6000</v>
      </c>
      <c r="N131" s="9"/>
      <c r="O131" s="9"/>
      <c r="P131" s="9"/>
    </row>
    <row r="132" spans="1:16" ht="101.25" customHeight="1" thickBot="1" x14ac:dyDescent="0.35">
      <c r="A132" s="72"/>
      <c r="B132" s="60" t="s">
        <v>168</v>
      </c>
      <c r="C132" s="11" t="s">
        <v>68</v>
      </c>
      <c r="D132" s="131" t="s">
        <v>194</v>
      </c>
      <c r="E132" s="122"/>
      <c r="F132" s="78"/>
      <c r="G132" s="78">
        <f t="shared" si="15"/>
        <v>0</v>
      </c>
      <c r="H132" s="104"/>
      <c r="I132" s="78"/>
      <c r="J132" s="78">
        <f t="shared" si="16"/>
        <v>0</v>
      </c>
      <c r="K132" s="104">
        <v>20000</v>
      </c>
      <c r="L132" s="78"/>
      <c r="M132" s="78">
        <f t="shared" si="17"/>
        <v>20000</v>
      </c>
      <c r="N132" s="9"/>
      <c r="O132" s="9"/>
      <c r="P132" s="9"/>
    </row>
    <row r="133" spans="1:16" ht="67.5" customHeight="1" thickBot="1" x14ac:dyDescent="0.35">
      <c r="A133" s="72"/>
      <c r="B133" s="60" t="s">
        <v>193</v>
      </c>
      <c r="C133" s="11" t="s">
        <v>68</v>
      </c>
      <c r="D133" s="131" t="s">
        <v>194</v>
      </c>
      <c r="E133" s="122">
        <v>5000</v>
      </c>
      <c r="F133" s="78"/>
      <c r="G133" s="78">
        <f>E133</f>
        <v>5000</v>
      </c>
      <c r="H133" s="104"/>
      <c r="I133" s="78"/>
      <c r="J133" s="78"/>
      <c r="K133" s="104"/>
      <c r="L133" s="78"/>
      <c r="M133" s="78"/>
      <c r="N133" s="9"/>
      <c r="O133" s="9"/>
      <c r="P133" s="9"/>
    </row>
    <row r="134" spans="1:16" ht="116.25" customHeight="1" thickBot="1" x14ac:dyDescent="0.35">
      <c r="A134" s="72"/>
      <c r="B134" s="60" t="s">
        <v>169</v>
      </c>
      <c r="C134" s="11" t="s">
        <v>68</v>
      </c>
      <c r="D134" s="131" t="s">
        <v>194</v>
      </c>
      <c r="E134" s="122">
        <v>12500</v>
      </c>
      <c r="F134" s="78"/>
      <c r="G134" s="78">
        <f t="shared" si="15"/>
        <v>12500</v>
      </c>
      <c r="H134" s="104"/>
      <c r="I134" s="78"/>
      <c r="J134" s="78">
        <f t="shared" si="16"/>
        <v>0</v>
      </c>
      <c r="K134" s="104">
        <v>30000</v>
      </c>
      <c r="L134" s="78"/>
      <c r="M134" s="78">
        <f t="shared" si="17"/>
        <v>30000</v>
      </c>
      <c r="N134" s="9"/>
      <c r="O134" s="9"/>
      <c r="P134" s="9"/>
    </row>
    <row r="135" spans="1:16" ht="77.25" customHeight="1" thickBot="1" x14ac:dyDescent="0.35">
      <c r="A135" s="72"/>
      <c r="B135" s="60" t="s">
        <v>170</v>
      </c>
      <c r="C135" s="11" t="s">
        <v>68</v>
      </c>
      <c r="D135" s="131" t="s">
        <v>194</v>
      </c>
      <c r="E135" s="122">
        <v>55000</v>
      </c>
      <c r="F135" s="78"/>
      <c r="G135" s="78">
        <f t="shared" si="15"/>
        <v>55000</v>
      </c>
      <c r="H135" s="104"/>
      <c r="I135" s="78"/>
      <c r="J135" s="78">
        <f t="shared" si="16"/>
        <v>0</v>
      </c>
      <c r="K135" s="104">
        <v>80000</v>
      </c>
      <c r="L135" s="78"/>
      <c r="M135" s="78">
        <f t="shared" si="17"/>
        <v>80000</v>
      </c>
      <c r="N135" s="9"/>
      <c r="O135" s="9"/>
      <c r="P135" s="9"/>
    </row>
    <row r="136" spans="1:16" ht="95.25" customHeight="1" thickBot="1" x14ac:dyDescent="0.35">
      <c r="A136" s="72"/>
      <c r="B136" s="60" t="s">
        <v>171</v>
      </c>
      <c r="C136" s="11" t="s">
        <v>68</v>
      </c>
      <c r="D136" s="11" t="s">
        <v>69</v>
      </c>
      <c r="E136" s="122">
        <v>3000</v>
      </c>
      <c r="F136" s="78"/>
      <c r="G136" s="78">
        <f t="shared" si="15"/>
        <v>3000</v>
      </c>
      <c r="H136" s="104"/>
      <c r="I136" s="78"/>
      <c r="J136" s="78">
        <f t="shared" si="16"/>
        <v>0</v>
      </c>
      <c r="K136" s="104">
        <v>60000</v>
      </c>
      <c r="L136" s="78"/>
      <c r="M136" s="78">
        <f t="shared" si="17"/>
        <v>60000</v>
      </c>
      <c r="N136" s="9"/>
      <c r="O136" s="9"/>
      <c r="P136" s="9"/>
    </row>
    <row r="137" spans="1:16" ht="132" thickBot="1" x14ac:dyDescent="0.35">
      <c r="A137" s="72"/>
      <c r="B137" s="60" t="s">
        <v>172</v>
      </c>
      <c r="C137" s="11" t="s">
        <v>68</v>
      </c>
      <c r="D137" s="11" t="s">
        <v>69</v>
      </c>
      <c r="E137" s="122"/>
      <c r="F137" s="78"/>
      <c r="G137" s="78">
        <f t="shared" si="15"/>
        <v>0</v>
      </c>
      <c r="H137" s="104"/>
      <c r="I137" s="78"/>
      <c r="J137" s="78">
        <f t="shared" si="16"/>
        <v>0</v>
      </c>
      <c r="K137" s="104">
        <v>30000</v>
      </c>
      <c r="L137" s="78"/>
      <c r="M137" s="78">
        <f t="shared" si="17"/>
        <v>30000</v>
      </c>
      <c r="N137" s="9"/>
      <c r="O137" s="9"/>
      <c r="P137" s="9"/>
    </row>
    <row r="138" spans="1:16" ht="45.75" customHeight="1" thickBot="1" x14ac:dyDescent="0.35">
      <c r="A138" s="72"/>
      <c r="B138" s="73" t="s">
        <v>64</v>
      </c>
      <c r="C138" s="62"/>
      <c r="D138" s="62"/>
      <c r="E138" s="132"/>
      <c r="F138" s="105"/>
      <c r="G138" s="105"/>
      <c r="H138" s="140"/>
      <c r="I138" s="105"/>
      <c r="J138" s="105"/>
      <c r="K138" s="105"/>
      <c r="L138" s="105"/>
      <c r="M138" s="105"/>
      <c r="N138" s="9"/>
      <c r="O138" s="9"/>
      <c r="P138" s="9"/>
    </row>
    <row r="139" spans="1:16" ht="62.25" customHeight="1" thickBot="1" x14ac:dyDescent="0.35">
      <c r="A139" s="72"/>
      <c r="B139" s="60" t="s">
        <v>173</v>
      </c>
      <c r="C139" s="11" t="s">
        <v>174</v>
      </c>
      <c r="D139" s="11" t="s">
        <v>69</v>
      </c>
      <c r="E139" s="132"/>
      <c r="F139" s="105"/>
      <c r="G139" s="105"/>
      <c r="H139" s="140"/>
      <c r="I139" s="105"/>
      <c r="J139" s="105"/>
      <c r="K139" s="78">
        <v>20</v>
      </c>
      <c r="L139" s="105"/>
      <c r="M139" s="78">
        <f>K139</f>
        <v>20</v>
      </c>
      <c r="N139" s="9"/>
      <c r="O139" s="9"/>
      <c r="P139" s="9"/>
    </row>
    <row r="140" spans="1:16" ht="42" customHeight="1" thickBot="1" x14ac:dyDescent="0.35">
      <c r="A140" s="72"/>
      <c r="B140" s="75" t="s">
        <v>80</v>
      </c>
      <c r="C140" s="62"/>
      <c r="D140" s="11"/>
      <c r="E140" s="132"/>
      <c r="F140" s="105"/>
      <c r="G140" s="105"/>
      <c r="H140" s="140"/>
      <c r="I140" s="105"/>
      <c r="J140" s="105"/>
      <c r="K140" s="105"/>
      <c r="L140" s="105"/>
      <c r="M140" s="105"/>
      <c r="N140" s="9"/>
      <c r="O140" s="9"/>
      <c r="P140" s="9"/>
    </row>
    <row r="141" spans="1:16" ht="57" thickBot="1" x14ac:dyDescent="0.35">
      <c r="A141" s="72"/>
      <c r="B141" s="60" t="s">
        <v>185</v>
      </c>
      <c r="C141" s="11" t="s">
        <v>74</v>
      </c>
      <c r="D141" s="131" t="s">
        <v>194</v>
      </c>
      <c r="E141" s="122">
        <v>3</v>
      </c>
      <c r="F141" s="78"/>
      <c r="G141" s="78">
        <f>E141</f>
        <v>3</v>
      </c>
      <c r="H141" s="104"/>
      <c r="I141" s="78"/>
      <c r="J141" s="78">
        <f>H141</f>
        <v>0</v>
      </c>
      <c r="K141" s="122">
        <v>2</v>
      </c>
      <c r="L141" s="78"/>
      <c r="M141" s="78">
        <f>K141</f>
        <v>2</v>
      </c>
      <c r="N141" s="9"/>
      <c r="O141" s="9"/>
      <c r="P141" s="9"/>
    </row>
    <row r="142" spans="1:16" ht="81" customHeight="1" thickBot="1" x14ac:dyDescent="0.35">
      <c r="A142" s="72"/>
      <c r="B142" s="60" t="s">
        <v>186</v>
      </c>
      <c r="C142" s="11" t="s">
        <v>71</v>
      </c>
      <c r="D142" s="131" t="s">
        <v>194</v>
      </c>
      <c r="E142" s="122"/>
      <c r="F142" s="78"/>
      <c r="G142" s="78">
        <f t="shared" ref="G142:G147" si="18">E142</f>
        <v>0</v>
      </c>
      <c r="H142" s="104"/>
      <c r="I142" s="78"/>
      <c r="J142" s="78">
        <f t="shared" ref="J142:J147" si="19">H142</f>
        <v>0</v>
      </c>
      <c r="K142" s="78">
        <v>10</v>
      </c>
      <c r="L142" s="78"/>
      <c r="M142" s="78">
        <f t="shared" ref="M142:M147" si="20">K142</f>
        <v>10</v>
      </c>
      <c r="N142" s="9"/>
      <c r="O142" s="9"/>
      <c r="P142" s="9"/>
    </row>
    <row r="143" spans="1:16" ht="96.75" customHeight="1" thickBot="1" x14ac:dyDescent="0.35">
      <c r="A143" s="72"/>
      <c r="B143" s="60" t="s">
        <v>187</v>
      </c>
      <c r="C143" s="11" t="s">
        <v>73</v>
      </c>
      <c r="D143" s="131" t="s">
        <v>194</v>
      </c>
      <c r="E143" s="122">
        <v>9</v>
      </c>
      <c r="F143" s="78"/>
      <c r="G143" s="78">
        <f t="shared" si="18"/>
        <v>9</v>
      </c>
      <c r="H143" s="104"/>
      <c r="I143" s="78"/>
      <c r="J143" s="78">
        <f t="shared" si="19"/>
        <v>0</v>
      </c>
      <c r="K143" s="78">
        <v>30</v>
      </c>
      <c r="L143" s="78"/>
      <c r="M143" s="78">
        <f t="shared" si="20"/>
        <v>30</v>
      </c>
      <c r="N143" s="9"/>
      <c r="O143" s="9"/>
      <c r="P143" s="9"/>
    </row>
    <row r="144" spans="1:16" ht="57" thickBot="1" x14ac:dyDescent="0.35">
      <c r="A144" s="72"/>
      <c r="B144" s="60" t="s">
        <v>188</v>
      </c>
      <c r="C144" s="11" t="s">
        <v>73</v>
      </c>
      <c r="D144" s="11" t="s">
        <v>69</v>
      </c>
      <c r="E144" s="122">
        <v>30</v>
      </c>
      <c r="F144" s="78"/>
      <c r="G144" s="78">
        <f t="shared" si="18"/>
        <v>30</v>
      </c>
      <c r="H144" s="104"/>
      <c r="I144" s="78"/>
      <c r="J144" s="78">
        <f t="shared" si="19"/>
        <v>0</v>
      </c>
      <c r="K144" s="78">
        <v>40</v>
      </c>
      <c r="L144" s="78"/>
      <c r="M144" s="78">
        <f t="shared" si="20"/>
        <v>40</v>
      </c>
      <c r="N144" s="9"/>
      <c r="O144" s="9"/>
      <c r="P144" s="9"/>
    </row>
    <row r="145" spans="1:16" ht="75.75" thickBot="1" x14ac:dyDescent="0.35">
      <c r="A145" s="72"/>
      <c r="B145" s="60" t="s">
        <v>189</v>
      </c>
      <c r="C145" s="11" t="s">
        <v>73</v>
      </c>
      <c r="D145" s="11" t="s">
        <v>69</v>
      </c>
      <c r="E145" s="122">
        <v>1</v>
      </c>
      <c r="F145" s="78"/>
      <c r="G145" s="78">
        <f t="shared" si="18"/>
        <v>1</v>
      </c>
      <c r="H145" s="104"/>
      <c r="I145" s="78"/>
      <c r="J145" s="78">
        <f t="shared" si="19"/>
        <v>0</v>
      </c>
      <c r="K145" s="78">
        <v>30</v>
      </c>
      <c r="L145" s="78"/>
      <c r="M145" s="78">
        <f t="shared" si="20"/>
        <v>30</v>
      </c>
      <c r="N145" s="9"/>
      <c r="O145" s="9"/>
      <c r="P145" s="9"/>
    </row>
    <row r="146" spans="1:16" ht="57" thickBot="1" x14ac:dyDescent="0.35">
      <c r="A146" s="72"/>
      <c r="B146" s="60" t="s">
        <v>193</v>
      </c>
      <c r="C146" s="11" t="s">
        <v>73</v>
      </c>
      <c r="D146" s="131" t="s">
        <v>194</v>
      </c>
      <c r="E146" s="122">
        <v>2</v>
      </c>
      <c r="F146" s="78"/>
      <c r="G146" s="78">
        <f t="shared" si="18"/>
        <v>2</v>
      </c>
      <c r="H146" s="104"/>
      <c r="I146" s="78"/>
      <c r="J146" s="78"/>
      <c r="K146" s="78"/>
      <c r="L146" s="78"/>
      <c r="M146" s="78"/>
      <c r="N146" s="9"/>
      <c r="O146" s="9"/>
      <c r="P146" s="9"/>
    </row>
    <row r="147" spans="1:16" ht="113.25" thickBot="1" x14ac:dyDescent="0.35">
      <c r="A147" s="72"/>
      <c r="B147" s="60" t="s">
        <v>190</v>
      </c>
      <c r="C147" s="11" t="s">
        <v>73</v>
      </c>
      <c r="D147" s="11" t="s">
        <v>69</v>
      </c>
      <c r="E147" s="122"/>
      <c r="F147" s="78"/>
      <c r="G147" s="78">
        <f t="shared" si="18"/>
        <v>0</v>
      </c>
      <c r="H147" s="104"/>
      <c r="I147" s="78"/>
      <c r="J147" s="78">
        <f t="shared" si="19"/>
        <v>0</v>
      </c>
      <c r="K147" s="122">
        <v>3</v>
      </c>
      <c r="L147" s="78"/>
      <c r="M147" s="78">
        <f t="shared" si="20"/>
        <v>3</v>
      </c>
      <c r="N147" s="9"/>
      <c r="O147" s="9"/>
      <c r="P147" s="9"/>
    </row>
    <row r="148" spans="1:16" ht="42.75" customHeight="1" thickBot="1" x14ac:dyDescent="0.35">
      <c r="A148" s="72"/>
      <c r="B148" s="73" t="s">
        <v>65</v>
      </c>
      <c r="C148" s="62"/>
      <c r="D148" s="62"/>
      <c r="E148" s="132"/>
      <c r="F148" s="105"/>
      <c r="G148" s="105"/>
      <c r="H148" s="140"/>
      <c r="I148" s="105"/>
      <c r="J148" s="105"/>
      <c r="K148" s="105"/>
      <c r="L148" s="105"/>
      <c r="M148" s="105"/>
      <c r="N148" s="9"/>
      <c r="O148" s="9"/>
      <c r="P148" s="9"/>
    </row>
    <row r="149" spans="1:16" ht="60" customHeight="1" thickBot="1" x14ac:dyDescent="0.35">
      <c r="A149" s="72"/>
      <c r="B149" s="141" t="s">
        <v>175</v>
      </c>
      <c r="C149" s="11" t="s">
        <v>68</v>
      </c>
      <c r="D149" s="11" t="s">
        <v>70</v>
      </c>
      <c r="E149" s="122"/>
      <c r="F149" s="78"/>
      <c r="G149" s="78">
        <f>E149+F149</f>
        <v>0</v>
      </c>
      <c r="H149" s="104"/>
      <c r="I149" s="78"/>
      <c r="J149" s="78">
        <f>H149+I149</f>
        <v>0</v>
      </c>
      <c r="K149" s="78">
        <f>K128/K139</f>
        <v>300</v>
      </c>
      <c r="L149" s="78"/>
      <c r="M149" s="78">
        <f>K149+L149</f>
        <v>300</v>
      </c>
      <c r="N149" s="9"/>
      <c r="O149" s="9"/>
      <c r="P149" s="9"/>
    </row>
    <row r="150" spans="1:16" ht="116.25" customHeight="1" thickBot="1" x14ac:dyDescent="0.35">
      <c r="A150" s="72"/>
      <c r="B150" s="60" t="s">
        <v>180</v>
      </c>
      <c r="C150" s="11" t="s">
        <v>68</v>
      </c>
      <c r="D150" s="11" t="s">
        <v>70</v>
      </c>
      <c r="E150" s="122">
        <v>1333</v>
      </c>
      <c r="F150" s="78"/>
      <c r="G150" s="78">
        <f t="shared" ref="G150:G155" si="21">E150+F150</f>
        <v>1333</v>
      </c>
      <c r="H150" s="104"/>
      <c r="I150" s="78"/>
      <c r="J150" s="78">
        <f t="shared" ref="J150:J154" si="22">H150+I150</f>
        <v>0</v>
      </c>
      <c r="K150" s="78">
        <f>K131/K141</f>
        <v>3000</v>
      </c>
      <c r="L150" s="78"/>
      <c r="M150" s="78">
        <f t="shared" ref="M150:M154" si="23">K150+L150</f>
        <v>3000</v>
      </c>
      <c r="N150" s="9"/>
      <c r="O150" s="9"/>
      <c r="P150" s="9"/>
    </row>
    <row r="151" spans="1:16" ht="131.25" customHeight="1" thickBot="1" x14ac:dyDescent="0.35">
      <c r="A151" s="72"/>
      <c r="B151" s="60" t="s">
        <v>176</v>
      </c>
      <c r="C151" s="11" t="s">
        <v>68</v>
      </c>
      <c r="D151" s="11" t="s">
        <v>70</v>
      </c>
      <c r="E151" s="122"/>
      <c r="F151" s="78"/>
      <c r="G151" s="78">
        <f t="shared" si="21"/>
        <v>0</v>
      </c>
      <c r="H151" s="104"/>
      <c r="I151" s="78"/>
      <c r="J151" s="78">
        <f t="shared" si="22"/>
        <v>0</v>
      </c>
      <c r="K151" s="78">
        <f>K132/K142</f>
        <v>2000</v>
      </c>
      <c r="L151" s="78"/>
      <c r="M151" s="78">
        <f t="shared" si="23"/>
        <v>2000</v>
      </c>
      <c r="N151" s="9"/>
      <c r="O151" s="9"/>
      <c r="P151" s="9"/>
    </row>
    <row r="152" spans="1:16" ht="158.25" customHeight="1" thickBot="1" x14ac:dyDescent="0.35">
      <c r="A152" s="72"/>
      <c r="B152" s="60" t="s">
        <v>177</v>
      </c>
      <c r="C152" s="11" t="s">
        <v>68</v>
      </c>
      <c r="D152" s="11" t="s">
        <v>70</v>
      </c>
      <c r="E152" s="122">
        <v>1389</v>
      </c>
      <c r="F152" s="78"/>
      <c r="G152" s="78">
        <f t="shared" si="21"/>
        <v>1389</v>
      </c>
      <c r="H152" s="104"/>
      <c r="I152" s="78"/>
      <c r="J152" s="78">
        <f t="shared" si="22"/>
        <v>0</v>
      </c>
      <c r="K152" s="78">
        <f>K134/K143</f>
        <v>1000</v>
      </c>
      <c r="L152" s="78"/>
      <c r="M152" s="78">
        <f t="shared" si="23"/>
        <v>1000</v>
      </c>
      <c r="N152" s="9"/>
      <c r="O152" s="9"/>
      <c r="P152" s="9"/>
    </row>
    <row r="153" spans="1:16" ht="102" customHeight="1" thickBot="1" x14ac:dyDescent="0.35">
      <c r="A153" s="72"/>
      <c r="B153" s="60" t="s">
        <v>178</v>
      </c>
      <c r="C153" s="11" t="s">
        <v>68</v>
      </c>
      <c r="D153" s="11" t="s">
        <v>70</v>
      </c>
      <c r="E153" s="122">
        <v>1833</v>
      </c>
      <c r="F153" s="78"/>
      <c r="G153" s="78">
        <f t="shared" si="21"/>
        <v>1833</v>
      </c>
      <c r="H153" s="104"/>
      <c r="I153" s="78"/>
      <c r="J153" s="78">
        <f t="shared" si="22"/>
        <v>0</v>
      </c>
      <c r="K153" s="78">
        <f>K135/K144</f>
        <v>2000</v>
      </c>
      <c r="L153" s="78"/>
      <c r="M153" s="78">
        <f t="shared" si="23"/>
        <v>2000</v>
      </c>
      <c r="N153" s="9"/>
      <c r="O153" s="9"/>
      <c r="P153" s="9"/>
    </row>
    <row r="154" spans="1:16" ht="132" thickBot="1" x14ac:dyDescent="0.35">
      <c r="A154" s="72"/>
      <c r="B154" s="60" t="s">
        <v>179</v>
      </c>
      <c r="C154" s="11" t="s">
        <v>68</v>
      </c>
      <c r="D154" s="11" t="s">
        <v>70</v>
      </c>
      <c r="E154" s="122">
        <v>3000</v>
      </c>
      <c r="F154" s="78"/>
      <c r="G154" s="78">
        <f t="shared" si="21"/>
        <v>3000</v>
      </c>
      <c r="H154" s="104"/>
      <c r="I154" s="78"/>
      <c r="J154" s="78">
        <f t="shared" si="22"/>
        <v>0</v>
      </c>
      <c r="K154" s="78">
        <f>K136/K145</f>
        <v>2000</v>
      </c>
      <c r="L154" s="78"/>
      <c r="M154" s="78">
        <f t="shared" si="23"/>
        <v>2000</v>
      </c>
      <c r="N154" s="9"/>
      <c r="O154" s="9"/>
      <c r="P154" s="9"/>
    </row>
    <row r="155" spans="1:16" ht="113.25" thickBot="1" x14ac:dyDescent="0.35">
      <c r="A155" s="72"/>
      <c r="B155" s="60" t="s">
        <v>195</v>
      </c>
      <c r="C155" s="11" t="s">
        <v>68</v>
      </c>
      <c r="D155" s="11" t="s">
        <v>196</v>
      </c>
      <c r="E155" s="122">
        <v>2500</v>
      </c>
      <c r="F155" s="78"/>
      <c r="G155" s="78">
        <f t="shared" si="21"/>
        <v>2500</v>
      </c>
      <c r="H155" s="104"/>
      <c r="I155" s="78"/>
      <c r="J155" s="78"/>
      <c r="K155" s="78"/>
      <c r="L155" s="78"/>
      <c r="M155" s="78"/>
      <c r="N155" s="9"/>
      <c r="O155" s="9"/>
      <c r="P155" s="9"/>
    </row>
    <row r="156" spans="1:16" ht="38.25" thickBot="1" x14ac:dyDescent="0.35">
      <c r="A156" s="72"/>
      <c r="B156" s="73" t="s">
        <v>66</v>
      </c>
      <c r="C156" s="73"/>
      <c r="D156" s="73"/>
      <c r="E156" s="132"/>
      <c r="F156" s="105"/>
      <c r="G156" s="105"/>
      <c r="H156" s="140"/>
      <c r="I156" s="105"/>
      <c r="J156" s="105"/>
      <c r="K156" s="105"/>
      <c r="L156" s="105"/>
      <c r="M156" s="105"/>
      <c r="N156" s="9"/>
      <c r="O156" s="9"/>
      <c r="P156" s="9"/>
    </row>
    <row r="157" spans="1:16" ht="132" thickBot="1" x14ac:dyDescent="0.35">
      <c r="A157" s="72"/>
      <c r="B157" s="60" t="s">
        <v>183</v>
      </c>
      <c r="C157" s="11" t="s">
        <v>72</v>
      </c>
      <c r="D157" s="11" t="s">
        <v>70</v>
      </c>
      <c r="E157" s="122"/>
      <c r="F157" s="105"/>
      <c r="G157" s="78">
        <f>E157+F157</f>
        <v>0</v>
      </c>
      <c r="H157" s="104"/>
      <c r="I157" s="105"/>
      <c r="J157" s="78">
        <f>H157+I157</f>
        <v>0</v>
      </c>
      <c r="K157" s="78">
        <v>100</v>
      </c>
      <c r="L157" s="105"/>
      <c r="M157" s="78">
        <v>100</v>
      </c>
      <c r="N157" s="9"/>
      <c r="O157" s="9"/>
      <c r="P157" s="9"/>
    </row>
    <row r="158" spans="1:16" ht="188.25" thickBot="1" x14ac:dyDescent="0.35">
      <c r="A158" s="72"/>
      <c r="B158" s="60" t="s">
        <v>184</v>
      </c>
      <c r="C158" s="11" t="s">
        <v>72</v>
      </c>
      <c r="D158" s="11" t="s">
        <v>70</v>
      </c>
      <c r="E158" s="122"/>
      <c r="F158" s="105"/>
      <c r="G158" s="78">
        <f t="shared" ref="G158" si="24">E158+F158</f>
        <v>0</v>
      </c>
      <c r="H158" s="104"/>
      <c r="I158" s="105"/>
      <c r="J158" s="78">
        <f t="shared" ref="J158" si="25">H158+I158</f>
        <v>0</v>
      </c>
      <c r="K158" s="78">
        <v>100</v>
      </c>
      <c r="L158" s="105"/>
      <c r="M158" s="78">
        <v>100</v>
      </c>
      <c r="N158" s="9"/>
      <c r="O158" s="9"/>
      <c r="P158" s="9"/>
    </row>
    <row r="159" spans="1:16" ht="18.75" x14ac:dyDescent="0.3">
      <c r="A159" s="3"/>
      <c r="B159" s="2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8.75" x14ac:dyDescent="0.3">
      <c r="A160" s="143" t="s">
        <v>157</v>
      </c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9"/>
      <c r="P160" s="9"/>
    </row>
    <row r="161" spans="1:16" ht="19.5" thickBot="1" x14ac:dyDescent="0.35">
      <c r="A161" s="3" t="s">
        <v>21</v>
      </c>
      <c r="B161" s="9"/>
      <c r="C161" s="9"/>
      <c r="D161" s="9"/>
      <c r="E161" s="9"/>
      <c r="F161" s="9"/>
      <c r="G161" s="9"/>
      <c r="H161" s="52" t="s">
        <v>103</v>
      </c>
      <c r="I161" s="9"/>
      <c r="J161" s="9"/>
      <c r="K161" s="9"/>
      <c r="L161" s="9"/>
      <c r="M161" s="9"/>
      <c r="N161" s="9"/>
      <c r="O161" s="9"/>
      <c r="P161" s="9"/>
    </row>
    <row r="162" spans="1:16" ht="21.75" customHeight="1" thickBot="1" x14ac:dyDescent="0.35">
      <c r="A162" s="144" t="s">
        <v>31</v>
      </c>
      <c r="B162" s="144" t="s">
        <v>22</v>
      </c>
      <c r="C162" s="144" t="s">
        <v>23</v>
      </c>
      <c r="D162" s="144" t="s">
        <v>24</v>
      </c>
      <c r="E162" s="147" t="s">
        <v>49</v>
      </c>
      <c r="F162" s="148"/>
      <c r="G162" s="149"/>
      <c r="H162" s="147" t="s">
        <v>94</v>
      </c>
      <c r="I162" s="148"/>
      <c r="J162" s="149"/>
      <c r="K162" s="9"/>
      <c r="L162" s="9"/>
      <c r="M162" s="9"/>
      <c r="N162" s="9"/>
      <c r="O162" s="9"/>
      <c r="P162" s="9"/>
    </row>
    <row r="163" spans="1:16" ht="38.25" thickBot="1" x14ac:dyDescent="0.35">
      <c r="A163" s="146"/>
      <c r="B163" s="146"/>
      <c r="C163" s="146"/>
      <c r="D163" s="146"/>
      <c r="E163" s="44" t="s">
        <v>25</v>
      </c>
      <c r="F163" s="44" t="s">
        <v>17</v>
      </c>
      <c r="G163" s="44" t="s">
        <v>109</v>
      </c>
      <c r="H163" s="44" t="s">
        <v>25</v>
      </c>
      <c r="I163" s="44" t="s">
        <v>17</v>
      </c>
      <c r="J163" s="44" t="s">
        <v>110</v>
      </c>
      <c r="K163" s="9"/>
      <c r="L163" s="9"/>
      <c r="M163" s="9"/>
      <c r="N163" s="9"/>
      <c r="O163" s="9"/>
      <c r="P163" s="9"/>
    </row>
    <row r="164" spans="1:16" ht="19.5" thickBot="1" x14ac:dyDescent="0.35">
      <c r="A164" s="70">
        <v>1</v>
      </c>
      <c r="B164" s="11">
        <v>2</v>
      </c>
      <c r="C164" s="11">
        <v>3</v>
      </c>
      <c r="D164" s="11">
        <v>4</v>
      </c>
      <c r="E164" s="11">
        <v>5</v>
      </c>
      <c r="F164" s="11">
        <v>6</v>
      </c>
      <c r="G164" s="11">
        <v>7</v>
      </c>
      <c r="H164" s="11">
        <v>8</v>
      </c>
      <c r="I164" s="11">
        <v>9</v>
      </c>
      <c r="J164" s="11">
        <v>10</v>
      </c>
      <c r="K164" s="9"/>
      <c r="L164" s="9"/>
      <c r="M164" s="9"/>
      <c r="N164" s="9"/>
      <c r="O164" s="9"/>
      <c r="P164" s="9"/>
    </row>
    <row r="165" spans="1:16" ht="19.5" customHeight="1" thickBot="1" x14ac:dyDescent="0.35">
      <c r="A165" s="72"/>
      <c r="B165" s="73" t="s">
        <v>63</v>
      </c>
      <c r="C165" s="73"/>
      <c r="D165" s="73"/>
      <c r="E165" s="73"/>
      <c r="F165" s="73"/>
      <c r="G165" s="73"/>
      <c r="H165" s="73"/>
      <c r="I165" s="73"/>
      <c r="J165" s="73"/>
      <c r="K165" s="9"/>
      <c r="L165" s="9"/>
      <c r="M165" s="9"/>
      <c r="N165" s="9"/>
      <c r="O165" s="9"/>
      <c r="P165" s="9"/>
    </row>
    <row r="166" spans="1:16" ht="44.25" customHeight="1" thickBot="1" x14ac:dyDescent="0.35">
      <c r="A166" s="72"/>
      <c r="B166" s="75" t="s">
        <v>52</v>
      </c>
      <c r="C166" s="73"/>
      <c r="D166" s="73"/>
      <c r="E166" s="73"/>
      <c r="F166" s="73"/>
      <c r="G166" s="73"/>
      <c r="H166" s="73"/>
      <c r="I166" s="73"/>
      <c r="J166" s="73"/>
      <c r="K166" s="9"/>
      <c r="L166" s="9"/>
      <c r="M166" s="9"/>
      <c r="N166" s="9"/>
      <c r="O166" s="9"/>
      <c r="P166" s="9"/>
    </row>
    <row r="167" spans="1:16" ht="42.75" customHeight="1" thickBot="1" x14ac:dyDescent="0.35">
      <c r="A167" s="72"/>
      <c r="B167" s="60" t="s">
        <v>165</v>
      </c>
      <c r="C167" s="11" t="s">
        <v>68</v>
      </c>
      <c r="D167" s="11" t="s">
        <v>70</v>
      </c>
      <c r="E167" s="122">
        <v>7000</v>
      </c>
      <c r="F167" s="122"/>
      <c r="G167" s="122">
        <f>E167+F167</f>
        <v>7000</v>
      </c>
      <c r="H167" s="122">
        <v>7000</v>
      </c>
      <c r="I167" s="78"/>
      <c r="J167" s="78">
        <f>H167</f>
        <v>7000</v>
      </c>
      <c r="K167" s="9"/>
      <c r="L167" s="9"/>
      <c r="M167" s="9"/>
      <c r="N167" s="9"/>
      <c r="O167" s="9"/>
      <c r="P167" s="9"/>
    </row>
    <row r="168" spans="1:16" ht="26.25" customHeight="1" thickBot="1" x14ac:dyDescent="0.35">
      <c r="A168" s="72"/>
      <c r="B168" s="60" t="s">
        <v>166</v>
      </c>
      <c r="C168" s="11" t="s">
        <v>68</v>
      </c>
      <c r="D168" s="11" t="s">
        <v>70</v>
      </c>
      <c r="E168" s="122">
        <v>4000</v>
      </c>
      <c r="F168" s="122"/>
      <c r="G168" s="122">
        <f t="shared" ref="G168:G176" si="26">E168+F168</f>
        <v>4000</v>
      </c>
      <c r="H168" s="122">
        <v>4000</v>
      </c>
      <c r="I168" s="78"/>
      <c r="J168" s="78">
        <f t="shared" ref="J168:J176" si="27">H168</f>
        <v>4000</v>
      </c>
      <c r="K168" s="9"/>
      <c r="L168" s="9"/>
      <c r="M168" s="9"/>
      <c r="N168" s="9"/>
      <c r="O168" s="9"/>
      <c r="P168" s="9"/>
    </row>
    <row r="169" spans="1:16" ht="57" thickBot="1" x14ac:dyDescent="0.35">
      <c r="A169" s="72"/>
      <c r="B169" s="60" t="s">
        <v>53</v>
      </c>
      <c r="C169" s="11" t="s">
        <v>68</v>
      </c>
      <c r="D169" s="11" t="s">
        <v>70</v>
      </c>
      <c r="E169" s="122">
        <v>1000</v>
      </c>
      <c r="F169" s="122"/>
      <c r="G169" s="122">
        <f t="shared" si="26"/>
        <v>1000</v>
      </c>
      <c r="H169" s="122">
        <v>1000</v>
      </c>
      <c r="I169" s="78"/>
      <c r="J169" s="78">
        <f t="shared" si="27"/>
        <v>1000</v>
      </c>
      <c r="K169" s="9"/>
      <c r="L169" s="9"/>
      <c r="M169" s="9"/>
      <c r="N169" s="9"/>
      <c r="O169" s="9"/>
      <c r="P169" s="9"/>
    </row>
    <row r="170" spans="1:16" ht="76.5" customHeight="1" thickBot="1" x14ac:dyDescent="0.35">
      <c r="A170" s="72"/>
      <c r="B170" s="60" t="s">
        <v>167</v>
      </c>
      <c r="C170" s="11" t="s">
        <v>68</v>
      </c>
      <c r="D170" s="11" t="s">
        <v>70</v>
      </c>
      <c r="E170" s="122">
        <v>6000</v>
      </c>
      <c r="F170" s="122"/>
      <c r="G170" s="122">
        <f t="shared" si="26"/>
        <v>6000</v>
      </c>
      <c r="H170" s="122">
        <v>6000</v>
      </c>
      <c r="I170" s="78"/>
      <c r="J170" s="78">
        <f t="shared" si="27"/>
        <v>6000</v>
      </c>
      <c r="K170" s="9"/>
      <c r="L170" s="9"/>
      <c r="M170" s="9"/>
      <c r="N170" s="9"/>
      <c r="O170" s="9"/>
      <c r="P170" s="9"/>
    </row>
    <row r="171" spans="1:16" ht="95.25" customHeight="1" thickBot="1" x14ac:dyDescent="0.35">
      <c r="A171" s="72"/>
      <c r="B171" s="60" t="s">
        <v>168</v>
      </c>
      <c r="C171" s="11" t="s">
        <v>68</v>
      </c>
      <c r="D171" s="11" t="s">
        <v>70</v>
      </c>
      <c r="E171" s="122">
        <v>20000</v>
      </c>
      <c r="F171" s="122"/>
      <c r="G171" s="122">
        <f t="shared" si="26"/>
        <v>20000</v>
      </c>
      <c r="H171" s="122">
        <v>20000</v>
      </c>
      <c r="I171" s="78"/>
      <c r="J171" s="78">
        <f t="shared" si="27"/>
        <v>20000</v>
      </c>
      <c r="K171" s="9"/>
      <c r="L171" s="9"/>
      <c r="M171" s="9"/>
      <c r="N171" s="9"/>
      <c r="O171" s="9"/>
      <c r="P171" s="9"/>
    </row>
    <row r="172" spans="1:16" ht="114" customHeight="1" thickBot="1" x14ac:dyDescent="0.35">
      <c r="A172" s="72"/>
      <c r="B172" s="60" t="s">
        <v>169</v>
      </c>
      <c r="C172" s="11" t="s">
        <v>68</v>
      </c>
      <c r="D172" s="11" t="s">
        <v>70</v>
      </c>
      <c r="E172" s="122">
        <v>30000</v>
      </c>
      <c r="F172" s="122"/>
      <c r="G172" s="122">
        <f t="shared" si="26"/>
        <v>30000</v>
      </c>
      <c r="H172" s="122">
        <v>30000</v>
      </c>
      <c r="I172" s="78"/>
      <c r="J172" s="78">
        <f t="shared" si="27"/>
        <v>30000</v>
      </c>
      <c r="K172" s="9"/>
      <c r="L172" s="9"/>
      <c r="M172" s="9"/>
      <c r="N172" s="9"/>
      <c r="O172" s="9"/>
      <c r="P172" s="9"/>
    </row>
    <row r="173" spans="1:16" ht="80.25" customHeight="1" thickBot="1" x14ac:dyDescent="0.35">
      <c r="A173" s="72"/>
      <c r="B173" s="60" t="s">
        <v>170</v>
      </c>
      <c r="C173" s="11" t="s">
        <v>68</v>
      </c>
      <c r="D173" s="11" t="s">
        <v>70</v>
      </c>
      <c r="E173" s="122">
        <v>97000</v>
      </c>
      <c r="F173" s="122"/>
      <c r="G173" s="122">
        <f t="shared" si="26"/>
        <v>97000</v>
      </c>
      <c r="H173" s="122">
        <v>97000</v>
      </c>
      <c r="I173" s="78"/>
      <c r="J173" s="78">
        <f t="shared" si="27"/>
        <v>97000</v>
      </c>
      <c r="K173" s="9"/>
      <c r="L173" s="9"/>
      <c r="M173" s="9"/>
      <c r="N173" s="9"/>
      <c r="O173" s="9"/>
      <c r="P173" s="9"/>
    </row>
    <row r="174" spans="1:16" ht="94.5" thickBot="1" x14ac:dyDescent="0.35">
      <c r="A174" s="72"/>
      <c r="B174" s="60" t="s">
        <v>171</v>
      </c>
      <c r="C174" s="11" t="s">
        <v>68</v>
      </c>
      <c r="D174" s="11" t="s">
        <v>70</v>
      </c>
      <c r="E174" s="122">
        <v>60000</v>
      </c>
      <c r="F174" s="122"/>
      <c r="G174" s="122">
        <f t="shared" si="26"/>
        <v>60000</v>
      </c>
      <c r="H174" s="122">
        <v>60000</v>
      </c>
      <c r="I174" s="78"/>
      <c r="J174" s="78">
        <f t="shared" si="27"/>
        <v>60000</v>
      </c>
      <c r="K174" s="9"/>
      <c r="L174" s="9"/>
      <c r="M174" s="9"/>
      <c r="N174" s="9"/>
      <c r="O174" s="9"/>
      <c r="P174" s="9"/>
    </row>
    <row r="175" spans="1:16" ht="135" customHeight="1" thickBot="1" x14ac:dyDescent="0.35">
      <c r="A175" s="72"/>
      <c r="B175" s="60" t="s">
        <v>172</v>
      </c>
      <c r="C175" s="11" t="s">
        <v>68</v>
      </c>
      <c r="D175" s="11" t="s">
        <v>197</v>
      </c>
      <c r="E175" s="122">
        <v>20000</v>
      </c>
      <c r="F175" s="122"/>
      <c r="G175" s="122">
        <f t="shared" si="26"/>
        <v>20000</v>
      </c>
      <c r="H175" s="122">
        <v>20000</v>
      </c>
      <c r="I175" s="78"/>
      <c r="J175" s="78">
        <f t="shared" si="27"/>
        <v>20000</v>
      </c>
      <c r="K175" s="9"/>
      <c r="L175" s="9"/>
      <c r="M175" s="9"/>
      <c r="N175" s="9"/>
      <c r="O175" s="9"/>
      <c r="P175" s="9"/>
    </row>
    <row r="176" spans="1:16" ht="69" customHeight="1" thickBot="1" x14ac:dyDescent="0.35">
      <c r="A176" s="72"/>
      <c r="B176" s="60" t="s">
        <v>199</v>
      </c>
      <c r="C176" s="11"/>
      <c r="D176" s="11"/>
      <c r="E176" s="122">
        <v>5000</v>
      </c>
      <c r="F176" s="122"/>
      <c r="G176" s="122">
        <f t="shared" si="26"/>
        <v>5000</v>
      </c>
      <c r="H176" s="122">
        <v>5000</v>
      </c>
      <c r="I176" s="78"/>
      <c r="J176" s="78">
        <f t="shared" si="27"/>
        <v>5000</v>
      </c>
      <c r="K176" s="9"/>
      <c r="L176" s="9"/>
      <c r="M176" s="9"/>
      <c r="N176" s="9"/>
      <c r="O176" s="9"/>
      <c r="P176" s="9"/>
    </row>
    <row r="177" spans="1:16" ht="38.25" thickBot="1" x14ac:dyDescent="0.35">
      <c r="A177" s="72"/>
      <c r="B177" s="73" t="s">
        <v>64</v>
      </c>
      <c r="C177" s="62"/>
      <c r="D177" s="62"/>
      <c r="E177" s="76"/>
      <c r="F177" s="63"/>
      <c r="G177" s="63"/>
      <c r="H177" s="76"/>
      <c r="I177" s="63"/>
      <c r="J177" s="63"/>
      <c r="K177" s="9"/>
      <c r="L177" s="9"/>
      <c r="M177" s="9"/>
      <c r="N177" s="9"/>
      <c r="O177" s="9"/>
      <c r="P177" s="9"/>
    </row>
    <row r="178" spans="1:16" ht="59.25" customHeight="1" thickBot="1" x14ac:dyDescent="0.35">
      <c r="A178" s="72"/>
      <c r="B178" s="60" t="s">
        <v>173</v>
      </c>
      <c r="C178" s="11" t="s">
        <v>174</v>
      </c>
      <c r="D178" s="62"/>
      <c r="E178" s="76"/>
      <c r="F178" s="63"/>
      <c r="G178" s="63"/>
      <c r="H178" s="76"/>
      <c r="I178" s="63"/>
      <c r="J178" s="63"/>
      <c r="K178" s="9"/>
      <c r="L178" s="9"/>
      <c r="M178" s="9"/>
      <c r="N178" s="9"/>
      <c r="O178" s="9"/>
      <c r="P178" s="9"/>
    </row>
    <row r="179" spans="1:16" ht="36.75" customHeight="1" thickBot="1" x14ac:dyDescent="0.35">
      <c r="A179" s="72"/>
      <c r="B179" s="75" t="s">
        <v>80</v>
      </c>
      <c r="C179" s="62"/>
      <c r="D179" s="11"/>
      <c r="E179" s="121"/>
      <c r="F179" s="77"/>
      <c r="G179" s="77">
        <f>E179</f>
        <v>0</v>
      </c>
      <c r="H179" s="121"/>
      <c r="I179" s="77"/>
      <c r="J179" s="77">
        <f>H179</f>
        <v>0</v>
      </c>
      <c r="K179" s="9"/>
      <c r="L179" s="9"/>
      <c r="M179" s="9"/>
      <c r="N179" s="9"/>
      <c r="O179" s="9"/>
      <c r="P179" s="9"/>
    </row>
    <row r="180" spans="1:16" ht="75.75" thickBot="1" x14ac:dyDescent="0.35">
      <c r="A180" s="72"/>
      <c r="B180" s="60" t="s">
        <v>167</v>
      </c>
      <c r="C180" s="11" t="s">
        <v>74</v>
      </c>
      <c r="D180" s="11" t="s">
        <v>70</v>
      </c>
      <c r="E180" s="121">
        <v>2</v>
      </c>
      <c r="F180" s="121"/>
      <c r="G180" s="121">
        <f t="shared" ref="G180:G185" si="28">E180</f>
        <v>2</v>
      </c>
      <c r="H180" s="121">
        <v>2</v>
      </c>
      <c r="I180" s="77"/>
      <c r="J180" s="77">
        <f t="shared" ref="J180:J185" si="29">H180</f>
        <v>2</v>
      </c>
      <c r="K180" s="9"/>
      <c r="L180" s="9"/>
      <c r="M180" s="9"/>
      <c r="N180" s="9"/>
      <c r="O180" s="9"/>
      <c r="P180" s="9"/>
    </row>
    <row r="181" spans="1:16" ht="94.5" thickBot="1" x14ac:dyDescent="0.35">
      <c r="A181" s="72"/>
      <c r="B181" s="60" t="s">
        <v>168</v>
      </c>
      <c r="C181" s="11" t="s">
        <v>198</v>
      </c>
      <c r="D181" s="11" t="s">
        <v>70</v>
      </c>
      <c r="E181" s="121">
        <v>15</v>
      </c>
      <c r="F181" s="121"/>
      <c r="G181" s="121">
        <f t="shared" si="28"/>
        <v>15</v>
      </c>
      <c r="H181" s="121">
        <v>15</v>
      </c>
      <c r="I181" s="77"/>
      <c r="J181" s="77">
        <f t="shared" si="29"/>
        <v>15</v>
      </c>
      <c r="K181" s="9"/>
      <c r="L181" s="9"/>
      <c r="M181" s="9"/>
      <c r="N181" s="9"/>
      <c r="O181" s="9"/>
      <c r="P181" s="9"/>
    </row>
    <row r="182" spans="1:16" ht="117.75" customHeight="1" thickBot="1" x14ac:dyDescent="0.35">
      <c r="A182" s="72"/>
      <c r="B182" s="60" t="s">
        <v>169</v>
      </c>
      <c r="C182" s="11" t="s">
        <v>73</v>
      </c>
      <c r="D182" s="11" t="s">
        <v>70</v>
      </c>
      <c r="E182" s="121">
        <v>25</v>
      </c>
      <c r="F182" s="121"/>
      <c r="G182" s="121">
        <f t="shared" si="28"/>
        <v>25</v>
      </c>
      <c r="H182" s="121">
        <v>25</v>
      </c>
      <c r="I182" s="77"/>
      <c r="J182" s="77">
        <f t="shared" si="29"/>
        <v>25</v>
      </c>
      <c r="K182" s="9"/>
      <c r="L182" s="9"/>
      <c r="M182" s="9"/>
      <c r="N182" s="9"/>
      <c r="O182" s="9"/>
      <c r="P182" s="9"/>
    </row>
    <row r="183" spans="1:16" ht="75.75" thickBot="1" x14ac:dyDescent="0.35">
      <c r="A183" s="72"/>
      <c r="B183" s="60" t="s">
        <v>170</v>
      </c>
      <c r="C183" s="11" t="s">
        <v>73</v>
      </c>
      <c r="D183" s="11" t="s">
        <v>70</v>
      </c>
      <c r="E183" s="121">
        <v>40</v>
      </c>
      <c r="F183" s="121"/>
      <c r="G183" s="121">
        <f t="shared" si="28"/>
        <v>40</v>
      </c>
      <c r="H183" s="121">
        <v>40</v>
      </c>
      <c r="I183" s="77"/>
      <c r="J183" s="77">
        <f t="shared" si="29"/>
        <v>40</v>
      </c>
      <c r="K183" s="9"/>
      <c r="L183" s="9"/>
      <c r="M183" s="9"/>
      <c r="N183" s="9"/>
      <c r="O183" s="9"/>
      <c r="P183" s="9"/>
    </row>
    <row r="184" spans="1:16" ht="94.5" thickBot="1" x14ac:dyDescent="0.35">
      <c r="A184" s="72"/>
      <c r="B184" s="60" t="s">
        <v>171</v>
      </c>
      <c r="C184" s="11" t="s">
        <v>73</v>
      </c>
      <c r="D184" s="11" t="s">
        <v>70</v>
      </c>
      <c r="E184" s="121">
        <v>30</v>
      </c>
      <c r="F184" s="121"/>
      <c r="G184" s="121">
        <f t="shared" si="28"/>
        <v>30</v>
      </c>
      <c r="H184" s="121">
        <v>30</v>
      </c>
      <c r="I184" s="77"/>
      <c r="J184" s="77">
        <f t="shared" si="29"/>
        <v>30</v>
      </c>
      <c r="K184" s="9"/>
      <c r="L184" s="9"/>
      <c r="M184" s="9"/>
      <c r="N184" s="9"/>
      <c r="O184" s="9"/>
      <c r="P184" s="9"/>
    </row>
    <row r="185" spans="1:16" ht="132" thickBot="1" x14ac:dyDescent="0.35">
      <c r="A185" s="72"/>
      <c r="B185" s="60" t="s">
        <v>172</v>
      </c>
      <c r="C185" s="11" t="s">
        <v>73</v>
      </c>
      <c r="D185" s="11" t="s">
        <v>70</v>
      </c>
      <c r="E185" s="121">
        <v>3</v>
      </c>
      <c r="F185" s="121"/>
      <c r="G185" s="121">
        <f t="shared" si="28"/>
        <v>3</v>
      </c>
      <c r="H185" s="121">
        <v>3</v>
      </c>
      <c r="I185" s="77"/>
      <c r="J185" s="77">
        <f t="shared" si="29"/>
        <v>3</v>
      </c>
      <c r="K185" s="9"/>
      <c r="L185" s="9"/>
      <c r="M185" s="9"/>
      <c r="N185" s="9"/>
      <c r="O185" s="9"/>
      <c r="P185" s="9"/>
    </row>
    <row r="186" spans="1:16" ht="47.25" customHeight="1" thickBot="1" x14ac:dyDescent="0.35">
      <c r="A186" s="72"/>
      <c r="B186" s="73" t="s">
        <v>65</v>
      </c>
      <c r="C186" s="62"/>
      <c r="D186" s="62"/>
      <c r="E186" s="122"/>
      <c r="F186" s="120"/>
      <c r="G186" s="120"/>
      <c r="H186" s="122"/>
      <c r="I186" s="62"/>
      <c r="J186" s="62"/>
      <c r="K186" s="9"/>
      <c r="L186" s="9"/>
      <c r="M186" s="9"/>
      <c r="N186" s="9"/>
      <c r="O186" s="9"/>
      <c r="P186" s="9"/>
    </row>
    <row r="187" spans="1:16" ht="57" thickBot="1" x14ac:dyDescent="0.35">
      <c r="A187" s="72"/>
      <c r="B187" s="119" t="s">
        <v>175</v>
      </c>
      <c r="C187" s="11" t="s">
        <v>68</v>
      </c>
      <c r="D187" s="11" t="s">
        <v>70</v>
      </c>
      <c r="E187" s="122"/>
      <c r="F187" s="122"/>
      <c r="G187" s="122">
        <f>E187+F187</f>
        <v>0</v>
      </c>
      <c r="H187" s="122"/>
      <c r="I187" s="78"/>
      <c r="J187" s="78">
        <f>H187+I187</f>
        <v>0</v>
      </c>
      <c r="K187" s="9"/>
      <c r="L187" s="9"/>
      <c r="M187" s="9"/>
      <c r="N187" s="9"/>
      <c r="O187" s="9"/>
      <c r="P187" s="9"/>
    </row>
    <row r="188" spans="1:16" ht="114" customHeight="1" thickBot="1" x14ac:dyDescent="0.35">
      <c r="A188" s="72"/>
      <c r="B188" s="60" t="s">
        <v>180</v>
      </c>
      <c r="C188" s="11" t="s">
        <v>68</v>
      </c>
      <c r="D188" s="11" t="s">
        <v>70</v>
      </c>
      <c r="E188" s="122">
        <v>3000</v>
      </c>
      <c r="F188" s="122"/>
      <c r="G188" s="122">
        <f t="shared" ref="G188:G193" si="30">E188+F188</f>
        <v>3000</v>
      </c>
      <c r="H188" s="122">
        <v>3000</v>
      </c>
      <c r="I188" s="78"/>
      <c r="J188" s="78">
        <f t="shared" ref="J188:J196" si="31">H188+I188</f>
        <v>3000</v>
      </c>
      <c r="K188" s="9"/>
      <c r="L188" s="9"/>
      <c r="M188" s="9"/>
      <c r="N188" s="9"/>
      <c r="O188" s="9"/>
      <c r="P188" s="9"/>
    </row>
    <row r="189" spans="1:16" ht="132" customHeight="1" thickBot="1" x14ac:dyDescent="0.35">
      <c r="A189" s="72"/>
      <c r="B189" s="60" t="s">
        <v>176</v>
      </c>
      <c r="C189" s="11" t="s">
        <v>68</v>
      </c>
      <c r="D189" s="11" t="s">
        <v>70</v>
      </c>
      <c r="E189" s="122">
        <v>1333</v>
      </c>
      <c r="F189" s="122"/>
      <c r="G189" s="122">
        <f t="shared" si="30"/>
        <v>1333</v>
      </c>
      <c r="H189" s="122">
        <v>1333</v>
      </c>
      <c r="I189" s="78"/>
      <c r="J189" s="78">
        <f t="shared" si="31"/>
        <v>1333</v>
      </c>
      <c r="K189" s="9"/>
      <c r="L189" s="9"/>
      <c r="M189" s="9"/>
      <c r="N189" s="9"/>
      <c r="O189" s="9"/>
      <c r="P189" s="9"/>
    </row>
    <row r="190" spans="1:16" ht="154.5" customHeight="1" thickBot="1" x14ac:dyDescent="0.35">
      <c r="A190" s="72"/>
      <c r="B190" s="60" t="s">
        <v>177</v>
      </c>
      <c r="C190" s="11" t="s">
        <v>68</v>
      </c>
      <c r="D190" s="11" t="s">
        <v>70</v>
      </c>
      <c r="E190" s="122">
        <v>1200</v>
      </c>
      <c r="F190" s="122"/>
      <c r="G190" s="122">
        <f t="shared" si="30"/>
        <v>1200</v>
      </c>
      <c r="H190" s="122">
        <v>1200</v>
      </c>
      <c r="I190" s="78"/>
      <c r="J190" s="78">
        <f t="shared" si="31"/>
        <v>1200</v>
      </c>
      <c r="K190" s="9"/>
      <c r="L190" s="9"/>
      <c r="M190" s="9"/>
      <c r="N190" s="9"/>
      <c r="O190" s="9"/>
      <c r="P190" s="9"/>
    </row>
    <row r="191" spans="1:16" ht="101.25" customHeight="1" thickBot="1" x14ac:dyDescent="0.35">
      <c r="A191" s="72"/>
      <c r="B191" s="60" t="s">
        <v>178</v>
      </c>
      <c r="C191" s="11" t="s">
        <v>68</v>
      </c>
      <c r="D191" s="11" t="s">
        <v>70</v>
      </c>
      <c r="E191" s="122">
        <v>2425</v>
      </c>
      <c r="F191" s="122"/>
      <c r="G191" s="122">
        <f t="shared" si="30"/>
        <v>2425</v>
      </c>
      <c r="H191" s="122">
        <v>2425</v>
      </c>
      <c r="I191" s="78"/>
      <c r="J191" s="78">
        <f t="shared" si="31"/>
        <v>2425</v>
      </c>
      <c r="K191" s="9"/>
      <c r="L191" s="9"/>
      <c r="M191" s="9"/>
      <c r="N191" s="9"/>
      <c r="O191" s="9"/>
      <c r="P191" s="9"/>
    </row>
    <row r="192" spans="1:16" ht="132" thickBot="1" x14ac:dyDescent="0.35">
      <c r="A192" s="72"/>
      <c r="B192" s="60" t="s">
        <v>179</v>
      </c>
      <c r="C192" s="11" t="s">
        <v>68</v>
      </c>
      <c r="D192" s="11" t="s">
        <v>70</v>
      </c>
      <c r="E192" s="122">
        <v>2000</v>
      </c>
      <c r="F192" s="122"/>
      <c r="G192" s="122">
        <f t="shared" si="30"/>
        <v>2000</v>
      </c>
      <c r="H192" s="122">
        <v>2000</v>
      </c>
      <c r="I192" s="78"/>
      <c r="J192" s="78">
        <f t="shared" si="31"/>
        <v>2000</v>
      </c>
      <c r="K192" s="9"/>
      <c r="L192" s="9"/>
      <c r="M192" s="9"/>
      <c r="N192" s="9"/>
      <c r="O192" s="9"/>
      <c r="P192" s="9"/>
    </row>
    <row r="193" spans="1:16" ht="169.5" thickBot="1" x14ac:dyDescent="0.35">
      <c r="A193" s="72"/>
      <c r="B193" s="60" t="s">
        <v>182</v>
      </c>
      <c r="C193" s="11" t="s">
        <v>68</v>
      </c>
      <c r="D193" s="11" t="s">
        <v>70</v>
      </c>
      <c r="E193" s="122">
        <v>10000</v>
      </c>
      <c r="F193" s="122"/>
      <c r="G193" s="122">
        <f t="shared" si="30"/>
        <v>10000</v>
      </c>
      <c r="H193" s="122">
        <v>10000</v>
      </c>
      <c r="I193" s="78"/>
      <c r="J193" s="78">
        <f t="shared" si="31"/>
        <v>10000</v>
      </c>
      <c r="K193" s="9"/>
      <c r="L193" s="9"/>
      <c r="M193" s="9"/>
      <c r="N193" s="9"/>
      <c r="O193" s="9"/>
      <c r="P193" s="9"/>
    </row>
    <row r="194" spans="1:16" ht="38.25" thickBot="1" x14ac:dyDescent="0.35">
      <c r="A194" s="72"/>
      <c r="B194" s="73" t="s">
        <v>66</v>
      </c>
      <c r="C194" s="73"/>
      <c r="D194" s="73"/>
      <c r="E194" s="120"/>
      <c r="F194" s="62"/>
      <c r="G194" s="62"/>
      <c r="H194" s="120"/>
      <c r="I194" s="62"/>
      <c r="J194" s="62"/>
      <c r="K194" s="9"/>
      <c r="L194" s="9"/>
      <c r="M194" s="9"/>
      <c r="N194" s="9"/>
      <c r="O194" s="9"/>
      <c r="P194" s="9"/>
    </row>
    <row r="195" spans="1:16" ht="132" thickBot="1" x14ac:dyDescent="0.35">
      <c r="A195" s="72"/>
      <c r="B195" s="60" t="s">
        <v>183</v>
      </c>
      <c r="C195" s="11" t="s">
        <v>72</v>
      </c>
      <c r="D195" s="11" t="s">
        <v>70</v>
      </c>
      <c r="E195" s="133">
        <v>100</v>
      </c>
      <c r="F195" s="120"/>
      <c r="G195" s="133">
        <f>E195+F195</f>
        <v>100</v>
      </c>
      <c r="H195" s="133">
        <v>100</v>
      </c>
      <c r="I195" s="62"/>
      <c r="J195" s="78">
        <f t="shared" si="31"/>
        <v>100</v>
      </c>
      <c r="K195" s="9"/>
      <c r="L195" s="9"/>
      <c r="M195" s="9"/>
      <c r="N195" s="9"/>
      <c r="O195" s="9"/>
      <c r="P195" s="9"/>
    </row>
    <row r="196" spans="1:16" ht="77.25" customHeight="1" thickBot="1" x14ac:dyDescent="0.35">
      <c r="A196" s="72"/>
      <c r="B196" s="60" t="s">
        <v>184</v>
      </c>
      <c r="C196" s="11" t="s">
        <v>72</v>
      </c>
      <c r="D196" s="11" t="s">
        <v>70</v>
      </c>
      <c r="E196" s="133">
        <v>100</v>
      </c>
      <c r="F196" s="120"/>
      <c r="G196" s="133">
        <f t="shared" ref="G196" si="32">E196+F196</f>
        <v>100</v>
      </c>
      <c r="H196" s="133">
        <v>100</v>
      </c>
      <c r="I196" s="62"/>
      <c r="J196" s="78">
        <f t="shared" si="31"/>
        <v>100</v>
      </c>
      <c r="K196" s="9"/>
      <c r="L196" s="9"/>
      <c r="M196" s="9"/>
      <c r="N196" s="9"/>
      <c r="O196" s="9"/>
      <c r="P196" s="9"/>
    </row>
    <row r="197" spans="1:16" ht="18.75" x14ac:dyDescent="0.3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8.75" x14ac:dyDescent="0.3">
      <c r="A198" s="143" t="s">
        <v>112</v>
      </c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9"/>
      <c r="P198" s="9"/>
    </row>
    <row r="199" spans="1:16" ht="18.75" x14ac:dyDescent="0.3">
      <c r="A199" s="9"/>
      <c r="B199" s="52"/>
      <c r="C199" s="9"/>
      <c r="D199" s="9"/>
      <c r="E199" s="9"/>
      <c r="F199" s="9"/>
      <c r="G199" s="9"/>
      <c r="H199" s="9"/>
      <c r="I199" s="9"/>
      <c r="J199" s="9"/>
      <c r="K199" s="9"/>
      <c r="L199" s="52" t="s">
        <v>103</v>
      </c>
      <c r="M199" s="9"/>
      <c r="N199" s="9"/>
      <c r="O199" s="9"/>
      <c r="P199" s="9"/>
    </row>
    <row r="200" spans="1:16" ht="18.75" x14ac:dyDescent="0.3">
      <c r="A200" s="152"/>
      <c r="B200" s="153" t="s">
        <v>5</v>
      </c>
      <c r="C200" s="153" t="s">
        <v>90</v>
      </c>
      <c r="D200" s="153"/>
      <c r="E200" s="153" t="s">
        <v>91</v>
      </c>
      <c r="F200" s="153"/>
      <c r="G200" s="153" t="s">
        <v>92</v>
      </c>
      <c r="H200" s="153"/>
      <c r="I200" s="153" t="s">
        <v>49</v>
      </c>
      <c r="J200" s="153"/>
      <c r="K200" s="153" t="s">
        <v>94</v>
      </c>
      <c r="L200" s="153"/>
      <c r="M200" s="9"/>
      <c r="N200" s="9"/>
      <c r="O200" s="9"/>
      <c r="P200" s="9"/>
    </row>
    <row r="201" spans="1:16" ht="37.5" x14ac:dyDescent="0.3">
      <c r="A201" s="152"/>
      <c r="B201" s="153"/>
      <c r="C201" s="153" t="s">
        <v>25</v>
      </c>
      <c r="D201" s="153" t="s">
        <v>17</v>
      </c>
      <c r="E201" s="153" t="s">
        <v>25</v>
      </c>
      <c r="F201" s="117" t="s">
        <v>26</v>
      </c>
      <c r="G201" s="153" t="s">
        <v>25</v>
      </c>
      <c r="H201" s="117" t="s">
        <v>26</v>
      </c>
      <c r="I201" s="153" t="s">
        <v>25</v>
      </c>
      <c r="J201" s="153" t="s">
        <v>17</v>
      </c>
      <c r="K201" s="153" t="s">
        <v>25</v>
      </c>
      <c r="L201" s="153" t="s">
        <v>17</v>
      </c>
      <c r="M201" s="9"/>
      <c r="N201" s="9"/>
      <c r="O201" s="9"/>
      <c r="P201" s="9"/>
    </row>
    <row r="202" spans="1:16" ht="18.75" x14ac:dyDescent="0.3">
      <c r="A202" s="152"/>
      <c r="B202" s="153"/>
      <c r="C202" s="153"/>
      <c r="D202" s="153"/>
      <c r="E202" s="153"/>
      <c r="F202" s="117" t="s">
        <v>7</v>
      </c>
      <c r="G202" s="153"/>
      <c r="H202" s="117" t="s">
        <v>7</v>
      </c>
      <c r="I202" s="153"/>
      <c r="J202" s="153"/>
      <c r="K202" s="153"/>
      <c r="L202" s="153"/>
      <c r="M202" s="9"/>
      <c r="N202" s="9"/>
      <c r="O202" s="9"/>
      <c r="P202" s="9"/>
    </row>
    <row r="203" spans="1:16" ht="18.75" x14ac:dyDescent="0.3">
      <c r="A203" s="24"/>
      <c r="B203" s="25">
        <v>1</v>
      </c>
      <c r="C203" s="25">
        <v>2</v>
      </c>
      <c r="D203" s="25">
        <v>3</v>
      </c>
      <c r="E203" s="25">
        <v>4</v>
      </c>
      <c r="F203" s="25">
        <v>5</v>
      </c>
      <c r="G203" s="25">
        <v>6</v>
      </c>
      <c r="H203" s="25">
        <v>7</v>
      </c>
      <c r="I203" s="25">
        <v>8</v>
      </c>
      <c r="J203" s="25">
        <v>9</v>
      </c>
      <c r="K203" s="25">
        <v>10</v>
      </c>
      <c r="L203" s="25">
        <v>11</v>
      </c>
      <c r="M203" s="9"/>
      <c r="N203" s="9"/>
      <c r="O203" s="9"/>
      <c r="P203" s="9"/>
    </row>
    <row r="204" spans="1:16" ht="18.75" x14ac:dyDescent="0.3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9"/>
      <c r="N204" s="9"/>
      <c r="O204" s="9"/>
      <c r="P204" s="9"/>
    </row>
    <row r="205" spans="1:16" ht="18.75" x14ac:dyDescent="0.3">
      <c r="A205" s="23"/>
      <c r="B205" s="27" t="s">
        <v>114</v>
      </c>
      <c r="C205" s="27"/>
      <c r="D205" s="27"/>
      <c r="E205" s="27"/>
      <c r="F205" s="25"/>
      <c r="G205" s="27"/>
      <c r="H205" s="27"/>
      <c r="I205" s="27"/>
      <c r="J205" s="27"/>
      <c r="K205" s="27"/>
      <c r="L205" s="27"/>
      <c r="M205" s="9"/>
      <c r="N205" s="9"/>
      <c r="O205" s="9"/>
      <c r="P205" s="9"/>
    </row>
    <row r="206" spans="1:16" ht="150" x14ac:dyDescent="0.3">
      <c r="A206" s="23"/>
      <c r="B206" s="79" t="s">
        <v>27</v>
      </c>
      <c r="C206" s="25" t="s">
        <v>15</v>
      </c>
      <c r="D206" s="118"/>
      <c r="E206" s="25" t="s">
        <v>15</v>
      </c>
      <c r="F206" s="25"/>
      <c r="G206" s="25" t="s">
        <v>15</v>
      </c>
      <c r="H206" s="25"/>
      <c r="I206" s="25" t="s">
        <v>15</v>
      </c>
      <c r="J206" s="25"/>
      <c r="K206" s="25" t="s">
        <v>15</v>
      </c>
      <c r="L206" s="118"/>
      <c r="M206" s="9"/>
      <c r="N206" s="9"/>
      <c r="O206" s="9"/>
      <c r="P206" s="9"/>
    </row>
    <row r="207" spans="1:16" ht="18.75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8.75" x14ac:dyDescent="0.3">
      <c r="A208" s="143" t="s">
        <v>113</v>
      </c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9"/>
      <c r="P208" s="9"/>
    </row>
    <row r="209" spans="1:16" ht="19.5" thickBot="1" x14ac:dyDescent="0.35">
      <c r="A209" s="3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52" t="s">
        <v>103</v>
      </c>
    </row>
    <row r="210" spans="1:16" ht="19.5" thickBot="1" x14ac:dyDescent="0.35">
      <c r="A210" s="144" t="s">
        <v>31</v>
      </c>
      <c r="B210" s="144" t="s">
        <v>28</v>
      </c>
      <c r="C210" s="147" t="s">
        <v>90</v>
      </c>
      <c r="D210" s="148"/>
      <c r="E210" s="148"/>
      <c r="F210" s="149"/>
      <c r="G210" s="147" t="s">
        <v>116</v>
      </c>
      <c r="H210" s="148"/>
      <c r="I210" s="148"/>
      <c r="J210" s="149"/>
      <c r="K210" s="147" t="s">
        <v>50</v>
      </c>
      <c r="L210" s="149"/>
      <c r="M210" s="147" t="s">
        <v>51</v>
      </c>
      <c r="N210" s="148"/>
      <c r="O210" s="181" t="s">
        <v>117</v>
      </c>
      <c r="P210" s="154"/>
    </row>
    <row r="211" spans="1:16" ht="19.5" thickBot="1" x14ac:dyDescent="0.35">
      <c r="A211" s="145"/>
      <c r="B211" s="145"/>
      <c r="C211" s="147" t="s">
        <v>25</v>
      </c>
      <c r="D211" s="149"/>
      <c r="E211" s="147" t="s">
        <v>17</v>
      </c>
      <c r="F211" s="149"/>
      <c r="G211" s="147" t="s">
        <v>25</v>
      </c>
      <c r="H211" s="149"/>
      <c r="I211" s="147" t="s">
        <v>17</v>
      </c>
      <c r="J211" s="149"/>
      <c r="K211" s="182" t="s">
        <v>25</v>
      </c>
      <c r="L211" s="182" t="s">
        <v>17</v>
      </c>
      <c r="M211" s="182" t="s">
        <v>25</v>
      </c>
      <c r="N211" s="184" t="s">
        <v>17</v>
      </c>
      <c r="O211" s="186" t="s">
        <v>25</v>
      </c>
      <c r="P211" s="188" t="s">
        <v>17</v>
      </c>
    </row>
    <row r="212" spans="1:16" ht="54.75" customHeight="1" thickBot="1" x14ac:dyDescent="0.35">
      <c r="A212" s="146"/>
      <c r="B212" s="146"/>
      <c r="C212" s="44" t="s">
        <v>29</v>
      </c>
      <c r="D212" s="44" t="s">
        <v>30</v>
      </c>
      <c r="E212" s="44" t="s">
        <v>29</v>
      </c>
      <c r="F212" s="44" t="s">
        <v>30</v>
      </c>
      <c r="G212" s="44" t="s">
        <v>29</v>
      </c>
      <c r="H212" s="44" t="s">
        <v>30</v>
      </c>
      <c r="I212" s="44" t="s">
        <v>29</v>
      </c>
      <c r="J212" s="44" t="s">
        <v>30</v>
      </c>
      <c r="K212" s="183"/>
      <c r="L212" s="183"/>
      <c r="M212" s="183"/>
      <c r="N212" s="185"/>
      <c r="O212" s="187"/>
      <c r="P212" s="189"/>
    </row>
    <row r="213" spans="1:16" ht="19.5" thickBot="1" x14ac:dyDescent="0.3">
      <c r="A213" s="70">
        <v>1</v>
      </c>
      <c r="B213" s="11">
        <v>2</v>
      </c>
      <c r="C213" s="11">
        <v>3</v>
      </c>
      <c r="D213" s="11">
        <v>4</v>
      </c>
      <c r="E213" s="11">
        <v>5</v>
      </c>
      <c r="F213" s="11">
        <v>6</v>
      </c>
      <c r="G213" s="11">
        <v>7</v>
      </c>
      <c r="H213" s="11">
        <v>8</v>
      </c>
      <c r="I213" s="11">
        <v>9</v>
      </c>
      <c r="J213" s="11">
        <v>10</v>
      </c>
      <c r="K213" s="11">
        <v>11</v>
      </c>
      <c r="L213" s="11">
        <v>12</v>
      </c>
      <c r="M213" s="11">
        <v>13</v>
      </c>
      <c r="N213" s="80">
        <v>14</v>
      </c>
      <c r="O213" s="81">
        <v>15</v>
      </c>
      <c r="P213" s="82">
        <v>16</v>
      </c>
    </row>
    <row r="214" spans="1:16" ht="19.5" thickBot="1" x14ac:dyDescent="0.3">
      <c r="A214" s="12"/>
      <c r="B214" s="60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83"/>
      <c r="O214" s="84"/>
      <c r="P214" s="85"/>
    </row>
    <row r="215" spans="1:16" ht="19.5" thickBot="1" x14ac:dyDescent="0.3">
      <c r="A215" s="12"/>
      <c r="B215" s="61" t="s">
        <v>114</v>
      </c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83"/>
      <c r="O215" s="84"/>
      <c r="P215" s="85"/>
    </row>
    <row r="216" spans="1:16" ht="132" thickBot="1" x14ac:dyDescent="0.3">
      <c r="A216" s="12"/>
      <c r="B216" s="86" t="s">
        <v>115</v>
      </c>
      <c r="C216" s="11" t="s">
        <v>15</v>
      </c>
      <c r="D216" s="11" t="s">
        <v>15</v>
      </c>
      <c r="E216" s="61"/>
      <c r="F216" s="61"/>
      <c r="G216" s="11" t="s">
        <v>15</v>
      </c>
      <c r="H216" s="11" t="s">
        <v>15</v>
      </c>
      <c r="I216" s="61"/>
      <c r="J216" s="61"/>
      <c r="K216" s="11" t="s">
        <v>15</v>
      </c>
      <c r="L216" s="61"/>
      <c r="M216" s="11" t="s">
        <v>15</v>
      </c>
      <c r="N216" s="83"/>
      <c r="O216" s="87" t="s">
        <v>15</v>
      </c>
      <c r="P216" s="88"/>
    </row>
    <row r="217" spans="1:16" ht="18.75" x14ac:dyDescent="0.3">
      <c r="A217" s="50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7.25" customHeight="1" x14ac:dyDescent="0.3">
      <c r="A218" s="143" t="s">
        <v>147</v>
      </c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</row>
    <row r="219" spans="1:16" ht="15.75" customHeight="1" x14ac:dyDescent="0.3">
      <c r="A219" s="143" t="s">
        <v>148</v>
      </c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47"/>
      <c r="P219" s="47"/>
    </row>
    <row r="220" spans="1:16" ht="19.5" thickBot="1" x14ac:dyDescent="0.35">
      <c r="A220" s="9"/>
      <c r="B220" s="52" t="s">
        <v>158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5.75" customHeight="1" thickBot="1" x14ac:dyDescent="0.35">
      <c r="A221" s="144" t="s">
        <v>31</v>
      </c>
      <c r="B221" s="144" t="s">
        <v>118</v>
      </c>
      <c r="C221" s="144" t="s">
        <v>32</v>
      </c>
      <c r="D221" s="147" t="s">
        <v>90</v>
      </c>
      <c r="E221" s="148"/>
      <c r="F221" s="149"/>
      <c r="G221" s="147" t="s">
        <v>159</v>
      </c>
      <c r="H221" s="148"/>
      <c r="I221" s="149"/>
      <c r="J221" s="147" t="s">
        <v>92</v>
      </c>
      <c r="K221" s="148"/>
      <c r="L221" s="149"/>
      <c r="M221" s="9"/>
      <c r="N221" s="9"/>
      <c r="O221" s="9"/>
      <c r="P221" s="9"/>
    </row>
    <row r="222" spans="1:16" ht="37.5" x14ac:dyDescent="0.3">
      <c r="A222" s="145"/>
      <c r="B222" s="145"/>
      <c r="C222" s="145"/>
      <c r="D222" s="43" t="s">
        <v>6</v>
      </c>
      <c r="E222" s="43" t="s">
        <v>26</v>
      </c>
      <c r="F222" s="43" t="s">
        <v>10</v>
      </c>
      <c r="G222" s="43" t="s">
        <v>6</v>
      </c>
      <c r="H222" s="43" t="s">
        <v>26</v>
      </c>
      <c r="I222" s="43" t="s">
        <v>10</v>
      </c>
      <c r="J222" s="43" t="s">
        <v>6</v>
      </c>
      <c r="K222" s="43" t="s">
        <v>26</v>
      </c>
      <c r="L222" s="43" t="s">
        <v>10</v>
      </c>
      <c r="M222" s="9"/>
      <c r="N222" s="9"/>
      <c r="O222" s="9"/>
      <c r="P222" s="9"/>
    </row>
    <row r="223" spans="1:16" ht="19.5" thickBot="1" x14ac:dyDescent="0.35">
      <c r="A223" s="146"/>
      <c r="B223" s="146"/>
      <c r="C223" s="146"/>
      <c r="D223" s="44" t="s">
        <v>33</v>
      </c>
      <c r="E223" s="44" t="s">
        <v>7</v>
      </c>
      <c r="F223" s="44" t="s">
        <v>11</v>
      </c>
      <c r="G223" s="44" t="s">
        <v>33</v>
      </c>
      <c r="H223" s="44" t="s">
        <v>7</v>
      </c>
      <c r="I223" s="44" t="s">
        <v>19</v>
      </c>
      <c r="J223" s="44" t="s">
        <v>33</v>
      </c>
      <c r="K223" s="44" t="s">
        <v>7</v>
      </c>
      <c r="L223" s="44" t="s">
        <v>119</v>
      </c>
      <c r="M223" s="9"/>
      <c r="N223" s="9"/>
      <c r="O223" s="9"/>
      <c r="P223" s="9"/>
    </row>
    <row r="224" spans="1:16" ht="19.5" thickBot="1" x14ac:dyDescent="0.35">
      <c r="A224" s="70">
        <v>1</v>
      </c>
      <c r="B224" s="11">
        <v>2</v>
      </c>
      <c r="C224" s="11">
        <v>3</v>
      </c>
      <c r="D224" s="11">
        <v>4</v>
      </c>
      <c r="E224" s="11">
        <v>5</v>
      </c>
      <c r="F224" s="11">
        <v>6</v>
      </c>
      <c r="G224" s="11">
        <v>7</v>
      </c>
      <c r="H224" s="11">
        <v>8</v>
      </c>
      <c r="I224" s="11">
        <v>9</v>
      </c>
      <c r="J224" s="11">
        <v>10</v>
      </c>
      <c r="K224" s="11">
        <v>11</v>
      </c>
      <c r="L224" s="11">
        <v>12</v>
      </c>
      <c r="M224" s="9"/>
      <c r="N224" s="9"/>
      <c r="O224" s="9"/>
      <c r="P224" s="9"/>
    </row>
    <row r="225" spans="1:16" ht="169.5" thickBot="1" x14ac:dyDescent="0.35">
      <c r="A225" s="72"/>
      <c r="B225" s="119" t="s">
        <v>204</v>
      </c>
      <c r="C225" s="119" t="s">
        <v>205</v>
      </c>
      <c r="D225" s="78">
        <f>C108</f>
        <v>79500</v>
      </c>
      <c r="E225" s="78">
        <f>D108</f>
        <v>0</v>
      </c>
      <c r="F225" s="78">
        <f>D225</f>
        <v>79500</v>
      </c>
      <c r="G225" s="78">
        <f>G108</f>
        <v>90000</v>
      </c>
      <c r="H225" s="78"/>
      <c r="I225" s="78">
        <f>G225</f>
        <v>90000</v>
      </c>
      <c r="J225" s="78">
        <f>K108</f>
        <v>235800</v>
      </c>
      <c r="K225" s="78"/>
      <c r="L225" s="78">
        <f>J225</f>
        <v>235800</v>
      </c>
      <c r="M225" s="9"/>
      <c r="N225" s="9"/>
      <c r="O225" s="9"/>
      <c r="P225" s="9"/>
    </row>
    <row r="226" spans="1:16" ht="18" customHeight="1" thickBot="1" x14ac:dyDescent="0.35">
      <c r="A226" s="12"/>
      <c r="B226" s="60" t="s">
        <v>114</v>
      </c>
      <c r="C226" s="60"/>
      <c r="D226" s="78">
        <f>D225</f>
        <v>79500</v>
      </c>
      <c r="E226" s="78">
        <f t="shared" ref="E226:L226" si="33">E225</f>
        <v>0</v>
      </c>
      <c r="F226" s="78">
        <f t="shared" si="33"/>
        <v>79500</v>
      </c>
      <c r="G226" s="78">
        <f t="shared" si="33"/>
        <v>90000</v>
      </c>
      <c r="H226" s="78">
        <f t="shared" si="33"/>
        <v>0</v>
      </c>
      <c r="I226" s="78">
        <f t="shared" si="33"/>
        <v>90000</v>
      </c>
      <c r="J226" s="78">
        <f t="shared" si="33"/>
        <v>235800</v>
      </c>
      <c r="K226" s="78">
        <f t="shared" si="33"/>
        <v>0</v>
      </c>
      <c r="L226" s="78">
        <f t="shared" si="33"/>
        <v>235800</v>
      </c>
      <c r="M226" s="9"/>
      <c r="N226" s="9"/>
      <c r="O226" s="9"/>
      <c r="P226" s="9"/>
    </row>
    <row r="227" spans="1:16" ht="5.25" customHeight="1" x14ac:dyDescent="0.3">
      <c r="A227" s="50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8.75" x14ac:dyDescent="0.3">
      <c r="A228" s="143" t="s">
        <v>146</v>
      </c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9"/>
      <c r="P228" s="9"/>
    </row>
    <row r="229" spans="1:16" ht="19.5" thickBot="1" x14ac:dyDescent="0.35">
      <c r="A229" s="9"/>
      <c r="B229" s="52" t="s">
        <v>103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9.5" thickBot="1" x14ac:dyDescent="0.35">
      <c r="A230" s="144" t="s">
        <v>31</v>
      </c>
      <c r="B230" s="144" t="s">
        <v>118</v>
      </c>
      <c r="C230" s="144" t="s">
        <v>32</v>
      </c>
      <c r="D230" s="147" t="s">
        <v>49</v>
      </c>
      <c r="E230" s="148"/>
      <c r="F230" s="149"/>
      <c r="G230" s="147" t="s">
        <v>94</v>
      </c>
      <c r="H230" s="148"/>
      <c r="I230" s="149"/>
      <c r="J230" s="9"/>
      <c r="K230" s="9"/>
      <c r="L230" s="9"/>
      <c r="M230" s="9"/>
      <c r="N230" s="9"/>
      <c r="O230" s="9"/>
      <c r="P230" s="9"/>
    </row>
    <row r="231" spans="1:16" ht="37.5" x14ac:dyDescent="0.3">
      <c r="A231" s="145"/>
      <c r="B231" s="145"/>
      <c r="C231" s="145"/>
      <c r="D231" s="43" t="s">
        <v>6</v>
      </c>
      <c r="E231" s="43" t="s">
        <v>26</v>
      </c>
      <c r="F231" s="43" t="s">
        <v>10</v>
      </c>
      <c r="G231" s="43" t="s">
        <v>6</v>
      </c>
      <c r="H231" s="43" t="s">
        <v>26</v>
      </c>
      <c r="I231" s="43" t="s">
        <v>10</v>
      </c>
      <c r="J231" s="9"/>
      <c r="K231" s="9"/>
      <c r="L231" s="9"/>
      <c r="M231" s="9"/>
      <c r="N231" s="9"/>
      <c r="O231" s="9"/>
      <c r="P231" s="9"/>
    </row>
    <row r="232" spans="1:16" ht="19.5" thickBot="1" x14ac:dyDescent="0.35">
      <c r="A232" s="146"/>
      <c r="B232" s="146"/>
      <c r="C232" s="146"/>
      <c r="D232" s="44" t="s">
        <v>33</v>
      </c>
      <c r="E232" s="44" t="s">
        <v>7</v>
      </c>
      <c r="F232" s="44" t="s">
        <v>11</v>
      </c>
      <c r="G232" s="44" t="s">
        <v>33</v>
      </c>
      <c r="H232" s="44" t="s">
        <v>7</v>
      </c>
      <c r="I232" s="44" t="s">
        <v>19</v>
      </c>
      <c r="J232" s="9"/>
      <c r="K232" s="9"/>
      <c r="L232" s="9"/>
      <c r="M232" s="9"/>
      <c r="N232" s="9"/>
      <c r="O232" s="9"/>
      <c r="P232" s="9"/>
    </row>
    <row r="233" spans="1:16" ht="19.5" thickBot="1" x14ac:dyDescent="0.35">
      <c r="A233" s="70">
        <v>1</v>
      </c>
      <c r="B233" s="11">
        <v>2</v>
      </c>
      <c r="C233" s="11">
        <v>3</v>
      </c>
      <c r="D233" s="11">
        <v>4</v>
      </c>
      <c r="E233" s="11">
        <v>5</v>
      </c>
      <c r="F233" s="11">
        <v>6</v>
      </c>
      <c r="G233" s="11">
        <v>7</v>
      </c>
      <c r="H233" s="11">
        <v>8</v>
      </c>
      <c r="I233" s="11">
        <v>9</v>
      </c>
      <c r="J233" s="9"/>
      <c r="K233" s="9"/>
      <c r="L233" s="9"/>
      <c r="M233" s="9"/>
      <c r="N233" s="9"/>
      <c r="O233" s="9"/>
      <c r="P233" s="9"/>
    </row>
    <row r="234" spans="1:16" ht="169.5" thickBot="1" x14ac:dyDescent="0.35">
      <c r="A234" s="12">
        <v>1</v>
      </c>
      <c r="B234" s="119" t="s">
        <v>204</v>
      </c>
      <c r="C234" s="119" t="s">
        <v>205</v>
      </c>
      <c r="D234" s="78">
        <f>C118</f>
        <v>250000</v>
      </c>
      <c r="E234" s="78"/>
      <c r="F234" s="78">
        <f>D234+E234</f>
        <v>250000</v>
      </c>
      <c r="G234" s="78"/>
      <c r="H234" s="78"/>
      <c r="I234" s="78">
        <f>G234+H234</f>
        <v>0</v>
      </c>
      <c r="J234" s="9"/>
      <c r="K234" s="9"/>
      <c r="L234" s="9"/>
      <c r="M234" s="9"/>
      <c r="N234" s="9"/>
      <c r="O234" s="9"/>
      <c r="P234" s="9"/>
    </row>
    <row r="235" spans="1:16" ht="19.5" thickBot="1" x14ac:dyDescent="0.35">
      <c r="A235" s="12"/>
      <c r="B235" s="60" t="s">
        <v>114</v>
      </c>
      <c r="C235" s="60"/>
      <c r="D235" s="78">
        <f>D234</f>
        <v>250000</v>
      </c>
      <c r="E235" s="78">
        <f t="shared" ref="E235:I235" si="34">E234</f>
        <v>0</v>
      </c>
      <c r="F235" s="78">
        <f t="shared" si="34"/>
        <v>250000</v>
      </c>
      <c r="G235" s="78">
        <f t="shared" si="34"/>
        <v>0</v>
      </c>
      <c r="H235" s="78">
        <f t="shared" si="34"/>
        <v>0</v>
      </c>
      <c r="I235" s="78">
        <f t="shared" si="34"/>
        <v>0</v>
      </c>
      <c r="J235" s="9"/>
      <c r="K235" s="9"/>
      <c r="L235" s="9"/>
      <c r="M235" s="9"/>
      <c r="N235" s="9"/>
      <c r="O235" s="9"/>
      <c r="P235" s="9"/>
    </row>
    <row r="236" spans="1:16" ht="18.75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8.75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8.75" x14ac:dyDescent="0.3">
      <c r="A238" s="143" t="s">
        <v>208</v>
      </c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9"/>
      <c r="P238" s="9"/>
    </row>
    <row r="239" spans="1:16" ht="18.75" x14ac:dyDescent="0.3">
      <c r="A239" s="9"/>
      <c r="B239" s="52"/>
      <c r="C239" s="9"/>
      <c r="D239" s="9"/>
      <c r="E239" s="9"/>
      <c r="F239" s="9"/>
      <c r="G239" s="9"/>
      <c r="H239" s="9"/>
      <c r="I239" s="9"/>
      <c r="J239" s="9"/>
      <c r="K239" s="9"/>
      <c r="L239" s="52" t="s">
        <v>103</v>
      </c>
      <c r="M239" s="9"/>
      <c r="N239" s="9"/>
      <c r="O239" s="9"/>
      <c r="P239" s="9"/>
    </row>
    <row r="240" spans="1:16" ht="25.5" customHeight="1" x14ac:dyDescent="0.3">
      <c r="A240" s="152"/>
      <c r="B240" s="153" t="s">
        <v>120</v>
      </c>
      <c r="C240" s="153" t="s">
        <v>121</v>
      </c>
      <c r="D240" s="153" t="s">
        <v>122</v>
      </c>
      <c r="E240" s="153" t="s">
        <v>90</v>
      </c>
      <c r="F240" s="153"/>
      <c r="G240" s="153" t="s">
        <v>91</v>
      </c>
      <c r="H240" s="153"/>
      <c r="I240" s="153" t="s">
        <v>92</v>
      </c>
      <c r="J240" s="153"/>
      <c r="K240" s="153" t="s">
        <v>49</v>
      </c>
      <c r="L240" s="153"/>
      <c r="M240" s="153" t="s">
        <v>94</v>
      </c>
      <c r="N240" s="153"/>
      <c r="O240" s="9"/>
      <c r="P240" s="9"/>
    </row>
    <row r="241" spans="1:16" ht="88.5" customHeight="1" x14ac:dyDescent="0.3">
      <c r="A241" s="152"/>
      <c r="B241" s="153"/>
      <c r="C241" s="153"/>
      <c r="D241" s="153"/>
      <c r="E241" s="38" t="s">
        <v>123</v>
      </c>
      <c r="F241" s="38" t="s">
        <v>124</v>
      </c>
      <c r="G241" s="38" t="s">
        <v>123</v>
      </c>
      <c r="H241" s="38" t="s">
        <v>124</v>
      </c>
      <c r="I241" s="38" t="s">
        <v>123</v>
      </c>
      <c r="J241" s="38" t="s">
        <v>124</v>
      </c>
      <c r="K241" s="38" t="s">
        <v>123</v>
      </c>
      <c r="L241" s="38" t="s">
        <v>124</v>
      </c>
      <c r="M241" s="38" t="s">
        <v>123</v>
      </c>
      <c r="N241" s="38" t="s">
        <v>124</v>
      </c>
      <c r="O241" s="9"/>
      <c r="P241" s="9"/>
    </row>
    <row r="242" spans="1:16" ht="18.75" x14ac:dyDescent="0.3">
      <c r="A242" s="24"/>
      <c r="B242" s="25">
        <v>1</v>
      </c>
      <c r="C242" s="25">
        <v>2</v>
      </c>
      <c r="D242" s="25">
        <v>3</v>
      </c>
      <c r="E242" s="25">
        <v>4</v>
      </c>
      <c r="F242" s="25">
        <v>5</v>
      </c>
      <c r="G242" s="25">
        <v>6</v>
      </c>
      <c r="H242" s="25">
        <v>7</v>
      </c>
      <c r="I242" s="25">
        <v>8</v>
      </c>
      <c r="J242" s="25">
        <v>9</v>
      </c>
      <c r="K242" s="25">
        <v>10</v>
      </c>
      <c r="L242" s="25">
        <v>11</v>
      </c>
      <c r="M242" s="25">
        <v>12</v>
      </c>
      <c r="N242" s="89">
        <v>13</v>
      </c>
      <c r="O242" s="9"/>
      <c r="P242" s="9"/>
    </row>
    <row r="243" spans="1:16" ht="18.75" x14ac:dyDescent="0.3">
      <c r="A243" s="24"/>
      <c r="B243" s="25"/>
      <c r="C243" s="27"/>
      <c r="D243" s="25"/>
      <c r="E243" s="25"/>
      <c r="F243" s="27"/>
      <c r="G243" s="25"/>
      <c r="H243" s="25"/>
      <c r="I243" s="25"/>
      <c r="J243" s="25"/>
      <c r="K243" s="25"/>
      <c r="L243" s="25"/>
      <c r="M243" s="25"/>
      <c r="N243" s="46"/>
      <c r="O243" s="9"/>
      <c r="P243" s="9"/>
    </row>
    <row r="244" spans="1:16" ht="18.75" x14ac:dyDescent="0.3">
      <c r="A244" s="24"/>
      <c r="B244" s="25"/>
      <c r="C244" s="27"/>
      <c r="D244" s="25"/>
      <c r="E244" s="25"/>
      <c r="F244" s="27"/>
      <c r="G244" s="25"/>
      <c r="H244" s="25"/>
      <c r="I244" s="25"/>
      <c r="J244" s="25"/>
      <c r="K244" s="25"/>
      <c r="L244" s="25"/>
      <c r="M244" s="25"/>
      <c r="N244" s="46"/>
      <c r="O244" s="9"/>
      <c r="P244" s="9"/>
    </row>
    <row r="245" spans="1:16" ht="18.75" x14ac:dyDescent="0.3">
      <c r="A245" s="24"/>
      <c r="B245" s="25"/>
      <c r="C245" s="27"/>
      <c r="D245" s="25"/>
      <c r="E245" s="25"/>
      <c r="F245" s="27"/>
      <c r="G245" s="25"/>
      <c r="H245" s="25"/>
      <c r="I245" s="25"/>
      <c r="J245" s="25"/>
      <c r="K245" s="25"/>
      <c r="L245" s="25"/>
      <c r="M245" s="25"/>
      <c r="N245" s="46"/>
      <c r="O245" s="9"/>
      <c r="P245" s="9"/>
    </row>
    <row r="246" spans="1:16" ht="18.75" x14ac:dyDescent="0.3">
      <c r="A246" s="190"/>
      <c r="B246" s="25"/>
      <c r="C246" s="27"/>
      <c r="D246" s="25"/>
      <c r="E246" s="25"/>
      <c r="F246" s="25"/>
      <c r="G246" s="25"/>
      <c r="H246" s="25"/>
      <c r="I246" s="27"/>
      <c r="J246" s="25"/>
      <c r="K246" s="25"/>
      <c r="L246" s="27"/>
      <c r="M246" s="27"/>
      <c r="N246" s="46"/>
      <c r="O246" s="9"/>
      <c r="P246" s="9"/>
    </row>
    <row r="247" spans="1:16" ht="18.75" x14ac:dyDescent="0.3">
      <c r="A247" s="190"/>
      <c r="B247" s="25"/>
      <c r="C247" s="27"/>
      <c r="D247" s="25"/>
      <c r="E247" s="25"/>
      <c r="F247" s="27"/>
      <c r="G247" s="25"/>
      <c r="H247" s="25"/>
      <c r="I247" s="25"/>
      <c r="J247" s="25"/>
      <c r="K247" s="25"/>
      <c r="L247" s="25"/>
      <c r="M247" s="25"/>
      <c r="N247" s="46"/>
      <c r="O247" s="9"/>
      <c r="P247" s="9"/>
    </row>
    <row r="248" spans="1:16" ht="18.75" x14ac:dyDescent="0.3">
      <c r="A248" s="24"/>
      <c r="B248" s="23"/>
      <c r="C248" s="24"/>
      <c r="D248" s="24"/>
      <c r="E248" s="23"/>
      <c r="F248" s="24"/>
      <c r="G248" s="24"/>
      <c r="H248" s="24"/>
      <c r="I248" s="24"/>
      <c r="J248" s="24"/>
      <c r="K248" s="24"/>
      <c r="L248" s="24"/>
      <c r="M248" s="90"/>
      <c r="N248" s="9"/>
      <c r="O248" s="9"/>
      <c r="P248" s="9"/>
    </row>
    <row r="249" spans="1:16" ht="18.75" x14ac:dyDescent="0.3">
      <c r="A249" s="3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8.75" x14ac:dyDescent="0.3">
      <c r="A250" s="143" t="s">
        <v>144</v>
      </c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</row>
    <row r="251" spans="1:16" ht="18.75" x14ac:dyDescent="0.3">
      <c r="A251" s="143" t="s">
        <v>145</v>
      </c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</row>
    <row r="252" spans="1:16" ht="18" customHeight="1" x14ac:dyDescent="0.3">
      <c r="A252" s="191"/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</row>
    <row r="253" spans="1:16" ht="14.2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8.75" x14ac:dyDescent="0.3">
      <c r="A254" s="143" t="s">
        <v>125</v>
      </c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9"/>
      <c r="P254" s="9"/>
    </row>
    <row r="255" spans="1:16" ht="14.25" customHeight="1" x14ac:dyDescent="0.3">
      <c r="A255" s="50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8.75" x14ac:dyDescent="0.3">
      <c r="A256" s="143" t="s">
        <v>206</v>
      </c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9"/>
      <c r="P256" s="9"/>
    </row>
    <row r="257" spans="1:16" ht="18.75" x14ac:dyDescent="0.3">
      <c r="A257" s="9"/>
      <c r="B257" s="52"/>
      <c r="C257" s="9"/>
      <c r="D257" s="9"/>
      <c r="E257" s="9"/>
      <c r="F257" s="9"/>
      <c r="G257" s="9"/>
      <c r="H257" s="9"/>
      <c r="I257" s="9"/>
      <c r="J257" s="9"/>
      <c r="K257" s="52" t="s">
        <v>103</v>
      </c>
      <c r="L257" s="9"/>
      <c r="M257" s="9"/>
      <c r="N257" s="9"/>
      <c r="O257" s="9"/>
      <c r="P257" s="9"/>
    </row>
    <row r="258" spans="1:16" ht="93.75" x14ac:dyDescent="0.3">
      <c r="A258" s="152"/>
      <c r="B258" s="153" t="s">
        <v>126</v>
      </c>
      <c r="C258" s="153" t="s">
        <v>5</v>
      </c>
      <c r="D258" s="153" t="s">
        <v>34</v>
      </c>
      <c r="E258" s="153" t="s">
        <v>35</v>
      </c>
      <c r="F258" s="153" t="s">
        <v>128</v>
      </c>
      <c r="G258" s="153" t="s">
        <v>127</v>
      </c>
      <c r="H258" s="38" t="s">
        <v>36</v>
      </c>
      <c r="I258" s="153" t="s">
        <v>37</v>
      </c>
      <c r="J258" s="153"/>
      <c r="K258" s="153" t="s">
        <v>130</v>
      </c>
      <c r="L258" s="9"/>
      <c r="M258" s="9"/>
      <c r="N258" s="9"/>
      <c r="O258" s="9"/>
      <c r="P258" s="9"/>
    </row>
    <row r="259" spans="1:16" ht="37.5" x14ac:dyDescent="0.3">
      <c r="A259" s="152"/>
      <c r="B259" s="153"/>
      <c r="C259" s="153"/>
      <c r="D259" s="153"/>
      <c r="E259" s="153"/>
      <c r="F259" s="153"/>
      <c r="G259" s="153"/>
      <c r="H259" s="38" t="s">
        <v>129</v>
      </c>
      <c r="I259" s="38" t="s">
        <v>38</v>
      </c>
      <c r="J259" s="38" t="s">
        <v>39</v>
      </c>
      <c r="K259" s="153"/>
      <c r="L259" s="9"/>
      <c r="M259" s="9"/>
      <c r="N259" s="9"/>
      <c r="O259" s="9"/>
      <c r="P259" s="9"/>
    </row>
    <row r="260" spans="1:16" ht="18.75" x14ac:dyDescent="0.3">
      <c r="A260" s="39"/>
      <c r="B260" s="38">
        <v>1</v>
      </c>
      <c r="C260" s="38">
        <v>2</v>
      </c>
      <c r="D260" s="38">
        <v>3</v>
      </c>
      <c r="E260" s="38">
        <v>4</v>
      </c>
      <c r="F260" s="38">
        <v>5</v>
      </c>
      <c r="G260" s="38">
        <v>6</v>
      </c>
      <c r="H260" s="38">
        <v>7</v>
      </c>
      <c r="I260" s="38">
        <v>8</v>
      </c>
      <c r="J260" s="38">
        <v>9</v>
      </c>
      <c r="K260" s="38">
        <v>10</v>
      </c>
      <c r="L260" s="9"/>
      <c r="M260" s="9"/>
      <c r="N260" s="9"/>
      <c r="O260" s="9"/>
      <c r="P260" s="9"/>
    </row>
    <row r="261" spans="1:16" ht="41.25" customHeight="1" x14ac:dyDescent="0.3">
      <c r="A261" s="24"/>
      <c r="B261" s="91">
        <v>2200</v>
      </c>
      <c r="C261" s="92" t="s">
        <v>54</v>
      </c>
      <c r="D261" s="123">
        <v>200</v>
      </c>
      <c r="E261" s="123">
        <v>0</v>
      </c>
      <c r="F261" s="102"/>
      <c r="G261" s="102"/>
      <c r="H261" s="102"/>
      <c r="I261" s="102"/>
      <c r="J261" s="102"/>
      <c r="K261" s="102">
        <f>E261+G261</f>
        <v>0</v>
      </c>
      <c r="L261" s="9"/>
      <c r="M261" s="9"/>
      <c r="N261" s="9"/>
      <c r="O261" s="9"/>
      <c r="P261" s="9"/>
    </row>
    <row r="262" spans="1:16" ht="82.5" customHeight="1" x14ac:dyDescent="0.3">
      <c r="A262" s="24"/>
      <c r="B262" s="38">
        <v>2210</v>
      </c>
      <c r="C262" s="26" t="s">
        <v>58</v>
      </c>
      <c r="D262" s="123"/>
      <c r="E262" s="123"/>
      <c r="F262" s="102"/>
      <c r="G262" s="102"/>
      <c r="H262" s="102"/>
      <c r="I262" s="102"/>
      <c r="J262" s="102"/>
      <c r="K262" s="102">
        <f t="shared" ref="K262:K265" si="35">E262+G262</f>
        <v>0</v>
      </c>
      <c r="L262" s="9"/>
      <c r="M262" s="9"/>
      <c r="N262" s="9"/>
      <c r="O262" s="9"/>
      <c r="P262" s="9"/>
    </row>
    <row r="263" spans="1:16" ht="56.25" x14ac:dyDescent="0.3">
      <c r="A263" s="24"/>
      <c r="B263" s="38">
        <v>2240</v>
      </c>
      <c r="C263" s="26" t="s">
        <v>55</v>
      </c>
      <c r="D263" s="123">
        <v>200</v>
      </c>
      <c r="E263" s="123">
        <v>0</v>
      </c>
      <c r="F263" s="102"/>
      <c r="G263" s="102"/>
      <c r="H263" s="102"/>
      <c r="I263" s="102"/>
      <c r="J263" s="102"/>
      <c r="K263" s="102">
        <f t="shared" si="35"/>
        <v>0</v>
      </c>
      <c r="L263" s="9"/>
      <c r="M263" s="9"/>
      <c r="N263" s="9"/>
      <c r="O263" s="9"/>
      <c r="P263" s="9"/>
    </row>
    <row r="264" spans="1:16" ht="38.25" customHeight="1" x14ac:dyDescent="0.3">
      <c r="A264" s="24"/>
      <c r="B264" s="91">
        <v>2700</v>
      </c>
      <c r="C264" s="92" t="s">
        <v>56</v>
      </c>
      <c r="D264" s="123">
        <v>99800</v>
      </c>
      <c r="E264" s="123">
        <v>79500</v>
      </c>
      <c r="F264" s="102"/>
      <c r="G264" s="102"/>
      <c r="H264" s="102"/>
      <c r="I264" s="102"/>
      <c r="J264" s="102"/>
      <c r="K264" s="102">
        <f t="shared" si="35"/>
        <v>79500</v>
      </c>
      <c r="L264" s="9"/>
      <c r="M264" s="9"/>
      <c r="N264" s="9"/>
      <c r="O264" s="9"/>
      <c r="P264" s="9"/>
    </row>
    <row r="265" spans="1:16" ht="40.5" customHeight="1" x14ac:dyDescent="0.3">
      <c r="A265" s="24"/>
      <c r="B265" s="38">
        <v>2730</v>
      </c>
      <c r="C265" s="26" t="s">
        <v>57</v>
      </c>
      <c r="D265" s="123">
        <v>99800</v>
      </c>
      <c r="E265" s="123">
        <v>79500</v>
      </c>
      <c r="F265" s="112"/>
      <c r="G265" s="112"/>
      <c r="H265" s="112"/>
      <c r="I265" s="112"/>
      <c r="J265" s="112"/>
      <c r="K265" s="112">
        <f t="shared" si="35"/>
        <v>79500</v>
      </c>
      <c r="L265" s="9"/>
      <c r="M265" s="9"/>
      <c r="N265" s="9"/>
      <c r="O265" s="9"/>
      <c r="P265" s="9"/>
    </row>
    <row r="266" spans="1:16" ht="18.75" x14ac:dyDescent="0.3">
      <c r="A266" s="24"/>
      <c r="B266" s="38"/>
      <c r="C266" s="93" t="s">
        <v>114</v>
      </c>
      <c r="D266" s="103">
        <f>D261+D264</f>
        <v>100000</v>
      </c>
      <c r="E266" s="103">
        <f t="shared" ref="E266:K266" si="36">E261+E264</f>
        <v>79500</v>
      </c>
      <c r="F266" s="103">
        <f t="shared" si="36"/>
        <v>0</v>
      </c>
      <c r="G266" s="103">
        <f t="shared" si="36"/>
        <v>0</v>
      </c>
      <c r="H266" s="103">
        <f t="shared" si="36"/>
        <v>0</v>
      </c>
      <c r="I266" s="103">
        <f t="shared" si="36"/>
        <v>0</v>
      </c>
      <c r="J266" s="103">
        <f t="shared" si="36"/>
        <v>0</v>
      </c>
      <c r="K266" s="103">
        <f t="shared" si="36"/>
        <v>79500</v>
      </c>
      <c r="L266" s="9"/>
      <c r="M266" s="9"/>
      <c r="N266" s="9"/>
      <c r="O266" s="9"/>
      <c r="P266" s="9"/>
    </row>
    <row r="267" spans="1:16" ht="18.75" x14ac:dyDescent="0.3">
      <c r="A267" s="3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ht="18.75" x14ac:dyDescent="0.3">
      <c r="A268" s="143" t="s">
        <v>131</v>
      </c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9"/>
      <c r="P268" s="9"/>
    </row>
    <row r="269" spans="1:16" ht="18.75" x14ac:dyDescent="0.3">
      <c r="A269" s="9"/>
      <c r="B269" s="52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52" t="s">
        <v>103</v>
      </c>
      <c r="N269" s="9"/>
      <c r="O269" s="9"/>
      <c r="P269" s="9"/>
    </row>
    <row r="270" spans="1:16" ht="18.75" x14ac:dyDescent="0.3">
      <c r="A270" s="152"/>
      <c r="B270" s="153" t="s">
        <v>126</v>
      </c>
      <c r="C270" s="153" t="s">
        <v>5</v>
      </c>
      <c r="D270" s="153" t="s">
        <v>61</v>
      </c>
      <c r="E270" s="153"/>
      <c r="F270" s="153"/>
      <c r="G270" s="153"/>
      <c r="H270" s="153"/>
      <c r="I270" s="153" t="s">
        <v>137</v>
      </c>
      <c r="J270" s="153"/>
      <c r="K270" s="153"/>
      <c r="L270" s="153"/>
      <c r="M270" s="153"/>
      <c r="N270" s="9"/>
      <c r="O270" s="9"/>
      <c r="P270" s="9"/>
    </row>
    <row r="271" spans="1:16" ht="55.5" customHeight="1" x14ac:dyDescent="0.3">
      <c r="A271" s="152"/>
      <c r="B271" s="153"/>
      <c r="C271" s="153"/>
      <c r="D271" s="153" t="s">
        <v>40</v>
      </c>
      <c r="E271" s="153" t="s">
        <v>132</v>
      </c>
      <c r="F271" s="153" t="s">
        <v>41</v>
      </c>
      <c r="G271" s="153"/>
      <c r="H271" s="38" t="s">
        <v>42</v>
      </c>
      <c r="I271" s="153" t="s">
        <v>43</v>
      </c>
      <c r="J271" s="38" t="s">
        <v>134</v>
      </c>
      <c r="K271" s="153" t="s">
        <v>41</v>
      </c>
      <c r="L271" s="153"/>
      <c r="M271" s="38" t="s">
        <v>44</v>
      </c>
      <c r="N271" s="9"/>
      <c r="O271" s="9"/>
      <c r="P271" s="9"/>
    </row>
    <row r="272" spans="1:16" ht="37.5" x14ac:dyDescent="0.3">
      <c r="A272" s="152"/>
      <c r="B272" s="153"/>
      <c r="C272" s="153"/>
      <c r="D272" s="153"/>
      <c r="E272" s="153"/>
      <c r="F272" s="38" t="s">
        <v>38</v>
      </c>
      <c r="G272" s="38" t="s">
        <v>39</v>
      </c>
      <c r="H272" s="38" t="s">
        <v>133</v>
      </c>
      <c r="I272" s="153"/>
      <c r="J272" s="38" t="s">
        <v>135</v>
      </c>
      <c r="K272" s="38" t="s">
        <v>38</v>
      </c>
      <c r="L272" s="38" t="s">
        <v>39</v>
      </c>
      <c r="M272" s="38" t="s">
        <v>136</v>
      </c>
      <c r="N272" s="9"/>
      <c r="O272" s="9"/>
      <c r="P272" s="9"/>
    </row>
    <row r="273" spans="1:16" ht="18" customHeight="1" x14ac:dyDescent="0.3">
      <c r="A273" s="39"/>
      <c r="B273" s="38">
        <v>1</v>
      </c>
      <c r="C273" s="38">
        <v>2</v>
      </c>
      <c r="D273" s="38">
        <v>3</v>
      </c>
      <c r="E273" s="38">
        <v>4</v>
      </c>
      <c r="F273" s="38">
        <v>5</v>
      </c>
      <c r="G273" s="38">
        <v>6</v>
      </c>
      <c r="H273" s="38">
        <v>7</v>
      </c>
      <c r="I273" s="38">
        <v>8</v>
      </c>
      <c r="J273" s="38">
        <v>9</v>
      </c>
      <c r="K273" s="38">
        <v>10</v>
      </c>
      <c r="L273" s="25">
        <v>11</v>
      </c>
      <c r="M273" s="25">
        <v>12</v>
      </c>
      <c r="N273" s="9"/>
      <c r="O273" s="9"/>
      <c r="P273" s="9"/>
    </row>
    <row r="274" spans="1:16" ht="37.5" customHeight="1" x14ac:dyDescent="0.3">
      <c r="A274" s="24"/>
      <c r="B274" s="91">
        <v>2200</v>
      </c>
      <c r="C274" s="92" t="s">
        <v>54</v>
      </c>
      <c r="D274" s="123">
        <v>3800</v>
      </c>
      <c r="E274" s="102"/>
      <c r="F274" s="102"/>
      <c r="G274" s="102"/>
      <c r="H274" s="102">
        <f t="shared" ref="H274:M274" si="37">H276+H275</f>
        <v>3800</v>
      </c>
      <c r="I274" s="102">
        <f t="shared" si="37"/>
        <v>9800</v>
      </c>
      <c r="J274" s="102"/>
      <c r="K274" s="102"/>
      <c r="L274" s="102"/>
      <c r="M274" s="102">
        <f t="shared" si="37"/>
        <v>9800</v>
      </c>
      <c r="N274" s="94"/>
      <c r="O274" s="9"/>
      <c r="P274" s="9"/>
    </row>
    <row r="275" spans="1:16" ht="75" x14ac:dyDescent="0.3">
      <c r="A275" s="24"/>
      <c r="B275" s="38">
        <v>2210</v>
      </c>
      <c r="C275" s="26" t="s">
        <v>58</v>
      </c>
      <c r="D275" s="123">
        <v>3800</v>
      </c>
      <c r="E275" s="102"/>
      <c r="F275" s="102"/>
      <c r="G275" s="102"/>
      <c r="H275" s="102">
        <f t="shared" ref="H275:H278" si="38">D275-F275</f>
        <v>3800</v>
      </c>
      <c r="I275" s="102">
        <v>9500</v>
      </c>
      <c r="J275" s="102"/>
      <c r="K275" s="102"/>
      <c r="L275" s="102"/>
      <c r="M275" s="102">
        <f t="shared" ref="M275:M278" si="39">I275-K275</f>
        <v>9500</v>
      </c>
      <c r="N275" s="94"/>
      <c r="O275" s="9"/>
      <c r="P275" s="9"/>
    </row>
    <row r="276" spans="1:16" ht="56.25" x14ac:dyDescent="0.3">
      <c r="A276" s="24"/>
      <c r="B276" s="38">
        <v>2240</v>
      </c>
      <c r="C276" s="26" t="s">
        <v>59</v>
      </c>
      <c r="D276" s="123"/>
      <c r="E276" s="102"/>
      <c r="F276" s="102"/>
      <c r="G276" s="102"/>
      <c r="H276" s="102">
        <f t="shared" si="38"/>
        <v>0</v>
      </c>
      <c r="I276" s="102">
        <v>300</v>
      </c>
      <c r="J276" s="102"/>
      <c r="K276" s="102"/>
      <c r="L276" s="102"/>
      <c r="M276" s="102">
        <f t="shared" si="39"/>
        <v>300</v>
      </c>
      <c r="N276" s="94"/>
      <c r="O276" s="9"/>
      <c r="P276" s="9"/>
    </row>
    <row r="277" spans="1:16" ht="37.5" x14ac:dyDescent="0.3">
      <c r="A277" s="24"/>
      <c r="B277" s="91">
        <v>2700</v>
      </c>
      <c r="C277" s="92" t="s">
        <v>56</v>
      </c>
      <c r="D277" s="123">
        <v>90000</v>
      </c>
      <c r="E277" s="102"/>
      <c r="F277" s="102"/>
      <c r="G277" s="102"/>
      <c r="H277" s="102">
        <f t="shared" si="38"/>
        <v>90000</v>
      </c>
      <c r="I277" s="102">
        <f>I278</f>
        <v>226000</v>
      </c>
      <c r="J277" s="102"/>
      <c r="K277" s="102"/>
      <c r="L277" s="102"/>
      <c r="M277" s="102">
        <f>M278</f>
        <v>226000</v>
      </c>
      <c r="N277" s="94"/>
      <c r="O277" s="9"/>
      <c r="P277" s="9"/>
    </row>
    <row r="278" spans="1:16" ht="37.5" x14ac:dyDescent="0.3">
      <c r="A278" s="24"/>
      <c r="B278" s="38">
        <v>2730</v>
      </c>
      <c r="C278" s="26" t="s">
        <v>57</v>
      </c>
      <c r="D278" s="123">
        <v>90000</v>
      </c>
      <c r="E278" s="102"/>
      <c r="F278" s="102"/>
      <c r="G278" s="102"/>
      <c r="H278" s="102">
        <f t="shared" si="38"/>
        <v>90000</v>
      </c>
      <c r="I278" s="102">
        <v>226000</v>
      </c>
      <c r="J278" s="102"/>
      <c r="K278" s="102"/>
      <c r="L278" s="102"/>
      <c r="M278" s="102">
        <f t="shared" si="39"/>
        <v>226000</v>
      </c>
      <c r="N278" s="9"/>
      <c r="O278" s="9"/>
      <c r="P278" s="9"/>
    </row>
    <row r="279" spans="1:16" ht="18.75" x14ac:dyDescent="0.3">
      <c r="A279" s="24"/>
      <c r="B279" s="38"/>
      <c r="C279" s="95" t="s">
        <v>114</v>
      </c>
      <c r="D279" s="103">
        <f>D274+D277</f>
        <v>93800</v>
      </c>
      <c r="E279" s="103">
        <f t="shared" ref="E279:M279" si="40">E274+E277</f>
        <v>0</v>
      </c>
      <c r="F279" s="103">
        <f t="shared" si="40"/>
        <v>0</v>
      </c>
      <c r="G279" s="103">
        <f t="shared" si="40"/>
        <v>0</v>
      </c>
      <c r="H279" s="103">
        <f t="shared" si="40"/>
        <v>93800</v>
      </c>
      <c r="I279" s="103">
        <f t="shared" si="40"/>
        <v>235800</v>
      </c>
      <c r="J279" s="103">
        <f t="shared" si="40"/>
        <v>0</v>
      </c>
      <c r="K279" s="103">
        <f t="shared" si="40"/>
        <v>0</v>
      </c>
      <c r="L279" s="103">
        <f t="shared" si="40"/>
        <v>0</v>
      </c>
      <c r="M279" s="103">
        <f t="shared" si="40"/>
        <v>235800</v>
      </c>
      <c r="N279" s="9"/>
      <c r="O279" s="9"/>
      <c r="P279" s="9"/>
    </row>
    <row r="280" spans="1:16" ht="6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ht="6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ht="18.75" x14ac:dyDescent="0.3">
      <c r="A282" s="143" t="s">
        <v>138</v>
      </c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9"/>
      <c r="O282" s="9"/>
      <c r="P282" s="9"/>
    </row>
    <row r="283" spans="1:16" ht="18.75" x14ac:dyDescent="0.3">
      <c r="A283" s="9"/>
      <c r="B283" s="52"/>
      <c r="C283" s="9"/>
      <c r="D283" s="9"/>
      <c r="E283" s="9"/>
      <c r="F283" s="9"/>
      <c r="G283" s="9"/>
      <c r="H283" s="9"/>
      <c r="I283" s="9"/>
      <c r="J283" s="52" t="s">
        <v>103</v>
      </c>
      <c r="K283" s="9"/>
      <c r="L283" s="9"/>
      <c r="M283" s="9"/>
      <c r="N283" s="9"/>
      <c r="O283" s="9"/>
      <c r="P283" s="9"/>
    </row>
    <row r="284" spans="1:16" ht="34.5" customHeight="1" x14ac:dyDescent="0.3">
      <c r="A284" s="152"/>
      <c r="B284" s="153" t="s">
        <v>126</v>
      </c>
      <c r="C284" s="153" t="s">
        <v>5</v>
      </c>
      <c r="D284" s="153" t="s">
        <v>34</v>
      </c>
      <c r="E284" s="153" t="s">
        <v>35</v>
      </c>
      <c r="F284" s="153" t="s">
        <v>139</v>
      </c>
      <c r="G284" s="38" t="s">
        <v>45</v>
      </c>
      <c r="H284" s="38" t="s">
        <v>46</v>
      </c>
      <c r="I284" s="153" t="s">
        <v>47</v>
      </c>
      <c r="J284" s="153" t="s">
        <v>48</v>
      </c>
      <c r="K284" s="9"/>
      <c r="L284" s="9"/>
      <c r="M284" s="9"/>
      <c r="N284" s="9"/>
      <c r="O284" s="9"/>
      <c r="P284" s="9"/>
    </row>
    <row r="285" spans="1:16" ht="61.5" customHeight="1" x14ac:dyDescent="0.3">
      <c r="A285" s="152"/>
      <c r="B285" s="153"/>
      <c r="C285" s="153"/>
      <c r="D285" s="153"/>
      <c r="E285" s="153"/>
      <c r="F285" s="153"/>
      <c r="G285" s="38" t="s">
        <v>62</v>
      </c>
      <c r="H285" s="38" t="s">
        <v>140</v>
      </c>
      <c r="I285" s="153"/>
      <c r="J285" s="198"/>
      <c r="K285" s="9"/>
      <c r="L285" s="9"/>
      <c r="M285" s="9"/>
      <c r="N285" s="9"/>
      <c r="O285" s="9"/>
      <c r="P285" s="9"/>
    </row>
    <row r="286" spans="1:16" ht="18.75" x14ac:dyDescent="0.3">
      <c r="A286" s="39"/>
      <c r="B286" s="38">
        <v>2</v>
      </c>
      <c r="C286" s="38">
        <v>3</v>
      </c>
      <c r="D286" s="38">
        <v>4</v>
      </c>
      <c r="E286" s="38">
        <v>5</v>
      </c>
      <c r="F286" s="38">
        <v>6</v>
      </c>
      <c r="G286" s="38">
        <v>7</v>
      </c>
      <c r="H286" s="38">
        <v>8</v>
      </c>
      <c r="I286" s="38">
        <v>9</v>
      </c>
      <c r="J286" s="38">
        <v>10</v>
      </c>
      <c r="K286" s="9"/>
      <c r="L286" s="9"/>
      <c r="M286" s="9"/>
      <c r="N286" s="9"/>
      <c r="O286" s="9"/>
      <c r="P286" s="9"/>
    </row>
    <row r="287" spans="1:16" ht="37.5" x14ac:dyDescent="0.3">
      <c r="A287" s="24"/>
      <c r="B287" s="91">
        <v>2200</v>
      </c>
      <c r="C287" s="92" t="s">
        <v>54</v>
      </c>
      <c r="D287" s="134"/>
      <c r="E287" s="134"/>
      <c r="F287" s="112"/>
      <c r="G287" s="112"/>
      <c r="H287" s="112"/>
      <c r="I287" s="112"/>
      <c r="J287" s="112"/>
      <c r="K287" s="9"/>
      <c r="L287" s="9"/>
      <c r="M287" s="9"/>
      <c r="N287" s="9"/>
      <c r="O287" s="9"/>
      <c r="P287" s="9"/>
    </row>
    <row r="288" spans="1:16" ht="75" x14ac:dyDescent="0.3">
      <c r="A288" s="24"/>
      <c r="B288" s="38">
        <v>2210</v>
      </c>
      <c r="C288" s="26" t="s">
        <v>58</v>
      </c>
      <c r="D288" s="123">
        <v>3800</v>
      </c>
      <c r="E288" s="123">
        <v>1720</v>
      </c>
      <c r="F288" s="112"/>
      <c r="G288" s="112"/>
      <c r="H288" s="112"/>
      <c r="I288" s="112"/>
      <c r="J288" s="112"/>
      <c r="K288" s="9"/>
      <c r="L288" s="9"/>
      <c r="M288" s="9"/>
      <c r="N288" s="9"/>
      <c r="O288" s="9"/>
      <c r="P288" s="9"/>
    </row>
    <row r="289" spans="1:16" ht="56.25" x14ac:dyDescent="0.3">
      <c r="A289" s="24"/>
      <c r="B289" s="38">
        <v>2240</v>
      </c>
      <c r="C289" s="26" t="s">
        <v>55</v>
      </c>
      <c r="D289" s="123"/>
      <c r="E289" s="123"/>
      <c r="F289" s="112"/>
      <c r="G289" s="112"/>
      <c r="H289" s="112"/>
      <c r="I289" s="112"/>
      <c r="J289" s="112"/>
      <c r="K289" s="9"/>
      <c r="L289" s="9"/>
      <c r="M289" s="9"/>
      <c r="N289" s="9"/>
      <c r="O289" s="9"/>
      <c r="P289" s="9"/>
    </row>
    <row r="290" spans="1:16" ht="37.5" x14ac:dyDescent="0.3">
      <c r="A290" s="24"/>
      <c r="B290" s="91">
        <v>2700</v>
      </c>
      <c r="C290" s="92" t="s">
        <v>56</v>
      </c>
      <c r="D290" s="134"/>
      <c r="E290" s="134"/>
      <c r="F290" s="112"/>
      <c r="G290" s="112"/>
      <c r="H290" s="112"/>
      <c r="I290" s="112"/>
      <c r="J290" s="112"/>
      <c r="K290" s="9"/>
      <c r="L290" s="9"/>
      <c r="M290" s="9"/>
      <c r="N290" s="9"/>
      <c r="O290" s="9"/>
      <c r="P290" s="9"/>
    </row>
    <row r="291" spans="1:16" ht="37.5" x14ac:dyDescent="0.3">
      <c r="A291" s="24"/>
      <c r="B291" s="38">
        <v>2730</v>
      </c>
      <c r="C291" s="26" t="s">
        <v>57</v>
      </c>
      <c r="D291" s="123">
        <v>90000</v>
      </c>
      <c r="E291" s="123">
        <v>53500</v>
      </c>
      <c r="F291" s="112"/>
      <c r="G291" s="112"/>
      <c r="H291" s="112"/>
      <c r="I291" s="112"/>
      <c r="J291" s="112"/>
      <c r="K291" s="9"/>
      <c r="L291" s="9"/>
      <c r="M291" s="9"/>
      <c r="N291" s="9"/>
      <c r="O291" s="9"/>
      <c r="P291" s="9"/>
    </row>
    <row r="292" spans="1:16" ht="18.75" x14ac:dyDescent="0.3">
      <c r="A292" s="24"/>
      <c r="B292" s="38"/>
      <c r="C292" s="95" t="s">
        <v>114</v>
      </c>
      <c r="D292" s="124">
        <f>D288+D291</f>
        <v>93800</v>
      </c>
      <c r="E292" s="124">
        <f>E288+E291</f>
        <v>55220</v>
      </c>
      <c r="F292" s="103">
        <f t="shared" ref="F292:J292" si="41">F287+F290</f>
        <v>0</v>
      </c>
      <c r="G292" s="103">
        <f t="shared" si="41"/>
        <v>0</v>
      </c>
      <c r="H292" s="103">
        <f t="shared" si="41"/>
        <v>0</v>
      </c>
      <c r="I292" s="103">
        <f t="shared" si="41"/>
        <v>0</v>
      </c>
      <c r="J292" s="103">
        <f t="shared" si="41"/>
        <v>0</v>
      </c>
      <c r="K292" s="9"/>
      <c r="L292" s="9"/>
      <c r="M292" s="9"/>
      <c r="N292" s="9"/>
      <c r="O292" s="9"/>
      <c r="P292" s="9"/>
    </row>
    <row r="293" spans="1:16" ht="18.75" x14ac:dyDescent="0.3">
      <c r="A293" s="3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ht="18.75" x14ac:dyDescent="0.3">
      <c r="A294" s="3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ht="24.75" customHeight="1" x14ac:dyDescent="0.3">
      <c r="A295" s="143" t="s">
        <v>141</v>
      </c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9"/>
      <c r="P295" s="9"/>
    </row>
    <row r="296" spans="1:16" ht="16.5" customHeight="1" x14ac:dyDescent="0.3">
      <c r="A296" s="150" t="s">
        <v>76</v>
      </c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</row>
    <row r="297" spans="1:16" ht="53.25" customHeight="1" x14ac:dyDescent="0.3">
      <c r="A297" s="195" t="s">
        <v>142</v>
      </c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9"/>
      <c r="O297" s="9"/>
      <c r="P297" s="9"/>
    </row>
    <row r="298" spans="1:16" ht="19.5" customHeight="1" x14ac:dyDescent="0.3">
      <c r="A298" s="163"/>
      <c r="B298" s="163"/>
      <c r="C298" s="163"/>
      <c r="D298" s="163"/>
      <c r="E298" s="163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 ht="9.75" customHeight="1" x14ac:dyDescent="0.3">
      <c r="A299" s="50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ht="20.25" hidden="1" customHeight="1" x14ac:dyDescent="0.3">
      <c r="A300" s="196"/>
      <c r="B300" s="196"/>
      <c r="C300" s="196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9"/>
      <c r="P300" s="9"/>
    </row>
    <row r="301" spans="1:16" ht="18.75" x14ac:dyDescent="0.3">
      <c r="A301" s="96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 ht="18.75" x14ac:dyDescent="0.3">
      <c r="A302" s="96" t="s">
        <v>21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ht="18.75" x14ac:dyDescent="0.3">
      <c r="A303" s="143" t="s">
        <v>192</v>
      </c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9"/>
      <c r="P303" s="9"/>
    </row>
    <row r="304" spans="1:16" ht="18.75" x14ac:dyDescent="0.3">
      <c r="A304" s="97"/>
      <c r="B304" s="98"/>
      <c r="C304" s="54"/>
      <c r="D304" s="54"/>
      <c r="E304" s="54" t="s">
        <v>75</v>
      </c>
      <c r="F304" s="54"/>
      <c r="G304" s="54"/>
      <c r="H304" s="54" t="s">
        <v>77</v>
      </c>
      <c r="I304" s="47"/>
      <c r="J304" s="47"/>
      <c r="K304" s="47"/>
      <c r="L304" s="9"/>
      <c r="M304" s="9"/>
      <c r="N304" s="9"/>
      <c r="O304" s="9"/>
      <c r="P304" s="9"/>
    </row>
    <row r="305" spans="1:16" ht="16.5" customHeight="1" x14ac:dyDescent="0.3">
      <c r="A305" s="193"/>
      <c r="B305" s="194"/>
      <c r="C305" s="194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 ht="18.75" x14ac:dyDescent="0.3">
      <c r="A306" s="193"/>
      <c r="B306" s="194"/>
      <c r="C306" s="194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ht="18.75" x14ac:dyDescent="0.3">
      <c r="A307" s="192" t="s">
        <v>191</v>
      </c>
      <c r="B307" s="192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9"/>
      <c r="P307" s="9"/>
    </row>
    <row r="308" spans="1:16" ht="18.75" x14ac:dyDescent="0.3">
      <c r="A308" s="99"/>
      <c r="B308" s="100"/>
      <c r="C308" s="54" t="s">
        <v>78</v>
      </c>
      <c r="D308" s="54"/>
      <c r="E308" s="197" t="s">
        <v>75</v>
      </c>
      <c r="F308" s="169"/>
      <c r="G308" s="54"/>
      <c r="H308" s="54" t="s">
        <v>79</v>
      </c>
      <c r="I308" s="54"/>
      <c r="J308" s="54"/>
      <c r="K308" s="54"/>
      <c r="L308" s="9"/>
      <c r="M308" s="9"/>
      <c r="N308" s="9"/>
      <c r="O308" s="9"/>
      <c r="P308" s="9"/>
    </row>
    <row r="309" spans="1:16" ht="18.75" x14ac:dyDescent="0.3">
      <c r="A309" s="101"/>
      <c r="B309" s="9" t="s">
        <v>181</v>
      </c>
      <c r="C309" s="197" t="s">
        <v>207</v>
      </c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 ht="18" x14ac:dyDescent="0.25">
      <c r="A310" s="5"/>
    </row>
    <row r="311" spans="1:16" ht="18" x14ac:dyDescent="0.25">
      <c r="A311" s="5"/>
    </row>
    <row r="312" spans="1:16" ht="18" x14ac:dyDescent="0.25">
      <c r="A312" s="5"/>
    </row>
    <row r="313" spans="1:16" ht="18" x14ac:dyDescent="0.25">
      <c r="A313" s="5"/>
    </row>
    <row r="314" spans="1:16" ht="18" x14ac:dyDescent="0.25">
      <c r="A314" s="5"/>
    </row>
    <row r="315" spans="1:16" x14ac:dyDescent="0.25">
      <c r="A315" s="6"/>
    </row>
  </sheetData>
  <mergeCells count="230">
    <mergeCell ref="C309:D309"/>
    <mergeCell ref="E308:F308"/>
    <mergeCell ref="D29:D30"/>
    <mergeCell ref="L29:L30"/>
    <mergeCell ref="A282:M282"/>
    <mergeCell ref="A268:N268"/>
    <mergeCell ref="A284:A285"/>
    <mergeCell ref="B284:B285"/>
    <mergeCell ref="C284:C285"/>
    <mergeCell ref="D284:D285"/>
    <mergeCell ref="E284:E285"/>
    <mergeCell ref="F284:F285"/>
    <mergeCell ref="I284:I285"/>
    <mergeCell ref="J284:J285"/>
    <mergeCell ref="A270:A272"/>
    <mergeCell ref="B270:B272"/>
    <mergeCell ref="C270:C272"/>
    <mergeCell ref="D240:D241"/>
    <mergeCell ref="E240:F240"/>
    <mergeCell ref="G240:H240"/>
    <mergeCell ref="I240:J240"/>
    <mergeCell ref="K240:L240"/>
    <mergeCell ref="M240:N240"/>
    <mergeCell ref="A254:N254"/>
    <mergeCell ref="A256:N256"/>
    <mergeCell ref="A303:N303"/>
    <mergeCell ref="A307:N307"/>
    <mergeCell ref="A295:N295"/>
    <mergeCell ref="A305:A306"/>
    <mergeCell ref="B305:B306"/>
    <mergeCell ref="C305:C306"/>
    <mergeCell ref="A297:M297"/>
    <mergeCell ref="A300:N300"/>
    <mergeCell ref="A298:E298"/>
    <mergeCell ref="A238:N238"/>
    <mergeCell ref="C240:C241"/>
    <mergeCell ref="A246:A247"/>
    <mergeCell ref="D270:H270"/>
    <mergeCell ref="I270:M270"/>
    <mergeCell ref="D271:D272"/>
    <mergeCell ref="E271:E272"/>
    <mergeCell ref="F271:G271"/>
    <mergeCell ref="I271:I272"/>
    <mergeCell ref="K271:L271"/>
    <mergeCell ref="A250:P250"/>
    <mergeCell ref="A251:P251"/>
    <mergeCell ref="A258:A259"/>
    <mergeCell ref="B258:B259"/>
    <mergeCell ref="C258:C259"/>
    <mergeCell ref="D258:D259"/>
    <mergeCell ref="E258:E259"/>
    <mergeCell ref="F258:F259"/>
    <mergeCell ref="G258:G259"/>
    <mergeCell ref="I258:J258"/>
    <mergeCell ref="K258:K259"/>
    <mergeCell ref="A252:P252"/>
    <mergeCell ref="A240:A241"/>
    <mergeCell ref="B240:B241"/>
    <mergeCell ref="O210:P210"/>
    <mergeCell ref="C211:D211"/>
    <mergeCell ref="E211:F211"/>
    <mergeCell ref="G211:H211"/>
    <mergeCell ref="I211:J211"/>
    <mergeCell ref="K211:K212"/>
    <mergeCell ref="L211:L212"/>
    <mergeCell ref="M211:M212"/>
    <mergeCell ref="N211:N212"/>
    <mergeCell ref="O211:O212"/>
    <mergeCell ref="P211:P212"/>
    <mergeCell ref="A210:A212"/>
    <mergeCell ref="B210:B212"/>
    <mergeCell ref="C210:F210"/>
    <mergeCell ref="G210:J210"/>
    <mergeCell ref="K210:L210"/>
    <mergeCell ref="M210:N210"/>
    <mergeCell ref="A208:N208"/>
    <mergeCell ref="I200:J200"/>
    <mergeCell ref="K200:L200"/>
    <mergeCell ref="C201:C202"/>
    <mergeCell ref="D201:D202"/>
    <mergeCell ref="E201:E202"/>
    <mergeCell ref="G201:G202"/>
    <mergeCell ref="I201:I202"/>
    <mergeCell ref="J201:J202"/>
    <mergeCell ref="K201:K202"/>
    <mergeCell ref="L201:L202"/>
    <mergeCell ref="A200:A202"/>
    <mergeCell ref="B200:B202"/>
    <mergeCell ref="C200:D200"/>
    <mergeCell ref="E200:F200"/>
    <mergeCell ref="G200:H200"/>
    <mergeCell ref="C162:C163"/>
    <mergeCell ref="D162:D163"/>
    <mergeCell ref="A111:N111"/>
    <mergeCell ref="A120:L120"/>
    <mergeCell ref="A121:N121"/>
    <mergeCell ref="A123:A124"/>
    <mergeCell ref="B123:B124"/>
    <mergeCell ref="C123:C124"/>
    <mergeCell ref="D123:D124"/>
    <mergeCell ref="A160:N160"/>
    <mergeCell ref="E123:G123"/>
    <mergeCell ref="H123:J123"/>
    <mergeCell ref="K123:M123"/>
    <mergeCell ref="E162:G162"/>
    <mergeCell ref="H162:J162"/>
    <mergeCell ref="A198:N198"/>
    <mergeCell ref="A99:N99"/>
    <mergeCell ref="A100:N100"/>
    <mergeCell ref="A113:A115"/>
    <mergeCell ref="B113:B115"/>
    <mergeCell ref="C113:F113"/>
    <mergeCell ref="G113:J113"/>
    <mergeCell ref="D114:D115"/>
    <mergeCell ref="E114:E115"/>
    <mergeCell ref="H114:H115"/>
    <mergeCell ref="I114:I115"/>
    <mergeCell ref="A102:A104"/>
    <mergeCell ref="B102:B104"/>
    <mergeCell ref="C102:F102"/>
    <mergeCell ref="G102:J102"/>
    <mergeCell ref="K102:N102"/>
    <mergeCell ref="D103:D104"/>
    <mergeCell ref="E103:E104"/>
    <mergeCell ref="H103:H104"/>
    <mergeCell ref="I103:I104"/>
    <mergeCell ref="L103:L104"/>
    <mergeCell ref="M103:M104"/>
    <mergeCell ref="A162:A163"/>
    <mergeCell ref="B162:B163"/>
    <mergeCell ref="A39:O39"/>
    <mergeCell ref="I42:I43"/>
    <mergeCell ref="J42:J43"/>
    <mergeCell ref="A56:A58"/>
    <mergeCell ref="B56:B58"/>
    <mergeCell ref="C56:C58"/>
    <mergeCell ref="D56:G56"/>
    <mergeCell ref="H56:K56"/>
    <mergeCell ref="A80:A82"/>
    <mergeCell ref="B80:B82"/>
    <mergeCell ref="C80:C82"/>
    <mergeCell ref="D80:G80"/>
    <mergeCell ref="H80:K80"/>
    <mergeCell ref="E81:E82"/>
    <mergeCell ref="F81:F82"/>
    <mergeCell ref="I81:I82"/>
    <mergeCell ref="J81:J82"/>
    <mergeCell ref="F70:F71"/>
    <mergeCell ref="I70:I71"/>
    <mergeCell ref="J70:J71"/>
    <mergeCell ref="M70:M71"/>
    <mergeCell ref="N70:N71"/>
    <mergeCell ref="E57:E58"/>
    <mergeCell ref="F57:F58"/>
    <mergeCell ref="H92:K92"/>
    <mergeCell ref="E93:E94"/>
    <mergeCell ref="F93:F94"/>
    <mergeCell ref="I93:I94"/>
    <mergeCell ref="J93:J94"/>
    <mergeCell ref="A90:N90"/>
    <mergeCell ref="A92:A94"/>
    <mergeCell ref="B92:B94"/>
    <mergeCell ref="A78:N78"/>
    <mergeCell ref="C92:C94"/>
    <mergeCell ref="D92:G92"/>
    <mergeCell ref="I2:N2"/>
    <mergeCell ref="I3:N3"/>
    <mergeCell ref="I4:N4"/>
    <mergeCell ref="A28:A30"/>
    <mergeCell ref="B28:B30"/>
    <mergeCell ref="C28:C30"/>
    <mergeCell ref="D28:G28"/>
    <mergeCell ref="H28:K28"/>
    <mergeCell ref="B25:M25"/>
    <mergeCell ref="B26:N26"/>
    <mergeCell ref="L28:O28"/>
    <mergeCell ref="E29:E30"/>
    <mergeCell ref="A7:N7"/>
    <mergeCell ref="J29:J30"/>
    <mergeCell ref="M29:M30"/>
    <mergeCell ref="N29:N30"/>
    <mergeCell ref="A21:P21"/>
    <mergeCell ref="A23:P23"/>
    <mergeCell ref="F29:F30"/>
    <mergeCell ref="B16:G16"/>
    <mergeCell ref="A22:P22"/>
    <mergeCell ref="I29:I30"/>
    <mergeCell ref="H29:H30"/>
    <mergeCell ref="A19:P19"/>
    <mergeCell ref="E70:E71"/>
    <mergeCell ref="I57:I58"/>
    <mergeCell ref="F42:F43"/>
    <mergeCell ref="M57:M58"/>
    <mergeCell ref="N57:N58"/>
    <mergeCell ref="L56:O56"/>
    <mergeCell ref="J57:J58"/>
    <mergeCell ref="A67:O67"/>
    <mergeCell ref="B60:O60"/>
    <mergeCell ref="A41:A43"/>
    <mergeCell ref="B41:B43"/>
    <mergeCell ref="C41:C43"/>
    <mergeCell ref="D41:G41"/>
    <mergeCell ref="H41:K41"/>
    <mergeCell ref="E42:E43"/>
    <mergeCell ref="H57:H58"/>
    <mergeCell ref="L57:L58"/>
    <mergeCell ref="I15:L15"/>
    <mergeCell ref="A228:N228"/>
    <mergeCell ref="A230:A232"/>
    <mergeCell ref="B230:B232"/>
    <mergeCell ref="C230:C232"/>
    <mergeCell ref="D230:F230"/>
    <mergeCell ref="G230:I230"/>
    <mergeCell ref="A296:P296"/>
    <mergeCell ref="A15:H15"/>
    <mergeCell ref="A218:P218"/>
    <mergeCell ref="A219:N219"/>
    <mergeCell ref="A221:A223"/>
    <mergeCell ref="B221:B223"/>
    <mergeCell ref="C221:C223"/>
    <mergeCell ref="D221:F221"/>
    <mergeCell ref="G221:I221"/>
    <mergeCell ref="J221:L221"/>
    <mergeCell ref="A69:A71"/>
    <mergeCell ref="B69:B71"/>
    <mergeCell ref="C69:C71"/>
    <mergeCell ref="D69:G69"/>
    <mergeCell ref="H69:K69"/>
    <mergeCell ref="L69:O69"/>
    <mergeCell ref="D57:D58"/>
  </mergeCells>
  <pageMargins left="0.19685039370078741" right="0.31496062992125984" top="0.19685039370078741" bottom="0.35433070866141736" header="0.39370078740157483" footer="0.31496062992125984"/>
  <pageSetup paperSize="9" scale="64" orientation="landscape" verticalDpi="180" r:id="rId1"/>
  <rowBreaks count="10" manualBreakCount="10">
    <brk id="24" max="15" man="1"/>
    <brk id="49" max="15" man="1"/>
    <brk id="75" max="15" man="1"/>
    <brk id="98" max="15" man="1"/>
    <brk id="136" max="15" man="1"/>
    <brk id="149" max="15" man="1"/>
    <brk id="217" max="15" man="1"/>
    <brk id="248" max="15" man="1"/>
    <brk id="277" max="15" man="1"/>
    <brk id="29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2019-06-06T07:15:55Z</dcterms:modified>
</cp:coreProperties>
</file>