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142"/>
  </bookViews>
  <sheets>
    <sheet name="1,2,3,4,5,6"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s>
  <calcPr calcId="124519"/>
</workbook>
</file>

<file path=xl/calcChain.xml><?xml version="1.0" encoding="utf-8"?>
<calcChain xmlns="http://schemas.openxmlformats.org/spreadsheetml/2006/main">
  <c r="L138" i="1"/>
  <c r="L229"/>
  <c r="L182" l="1"/>
  <c r="L299" l="1"/>
  <c r="L97" l="1"/>
  <c r="L89"/>
  <c r="L312" l="1"/>
  <c r="L84" l="1"/>
  <c r="L71" l="1"/>
  <c r="L309"/>
  <c r="L306"/>
  <c r="L303"/>
  <c r="L292" l="1"/>
  <c r="L293"/>
  <c r="L296"/>
  <c r="L291"/>
  <c r="L287"/>
  <c r="L288"/>
  <c r="L284"/>
  <c r="L281"/>
  <c r="L278"/>
  <c r="L275"/>
  <c r="L258" l="1"/>
  <c r="L259"/>
  <c r="L271"/>
  <c r="L268"/>
  <c r="L267"/>
  <c r="L264"/>
  <c r="L263"/>
  <c r="L262"/>
  <c r="L252"/>
  <c r="L253"/>
  <c r="L254"/>
  <c r="L248"/>
  <c r="L251"/>
  <c r="L249"/>
  <c r="L245"/>
  <c r="L244"/>
  <c r="L243"/>
  <c r="L242"/>
  <c r="L241"/>
  <c r="L238"/>
  <c r="L232"/>
  <c r="L233"/>
  <c r="L227" l="1"/>
  <c r="L228"/>
  <c r="L215"/>
  <c r="L216"/>
  <c r="L217"/>
  <c r="L218"/>
  <c r="L219"/>
  <c r="L220"/>
  <c r="L222"/>
  <c r="L221"/>
  <c r="L212"/>
  <c r="L210"/>
  <c r="L204"/>
  <c r="L192"/>
  <c r="L193"/>
  <c r="L185"/>
  <c r="L186"/>
  <c r="L187"/>
  <c r="L188"/>
  <c r="L177" l="1"/>
  <c r="L178"/>
  <c r="L176"/>
  <c r="L172"/>
  <c r="L153"/>
  <c r="L152"/>
  <c r="L144" l="1"/>
  <c r="L145"/>
  <c r="L143"/>
  <c r="L140"/>
  <c r="L139"/>
  <c r="L135"/>
  <c r="L134"/>
  <c r="L133"/>
  <c r="L130"/>
  <c r="L129"/>
  <c r="L119"/>
  <c r="L120"/>
  <c r="L121"/>
  <c r="L113"/>
  <c r="L112"/>
  <c r="L101" l="1"/>
  <c r="L83"/>
  <c r="L72"/>
  <c r="L74"/>
  <c r="L73"/>
  <c r="L79"/>
  <c r="K50" l="1"/>
  <c r="K51"/>
  <c r="K52"/>
  <c r="K53"/>
  <c r="K54"/>
  <c r="K57"/>
  <c r="H55"/>
  <c r="E55"/>
  <c r="G48"/>
  <c r="G49"/>
  <c r="K55" l="1"/>
  <c r="K34" l="1"/>
  <c r="L38"/>
  <c r="K38"/>
  <c r="L34"/>
  <c r="K33"/>
  <c r="K35" l="1"/>
  <c r="L35"/>
  <c r="L37"/>
  <c r="K37"/>
  <c r="L36"/>
  <c r="K36"/>
  <c r="K32" l="1"/>
  <c r="L25" l="1"/>
  <c r="L26"/>
  <c r="L27"/>
  <c r="L28"/>
  <c r="L29"/>
  <c r="L30"/>
  <c r="L31"/>
  <c r="L32"/>
  <c r="L33"/>
  <c r="L24"/>
  <c r="K25" l="1"/>
  <c r="K26"/>
  <c r="K27"/>
  <c r="M27" s="1"/>
  <c r="K28"/>
  <c r="K29"/>
  <c r="K30"/>
  <c r="K31"/>
  <c r="M31" s="1"/>
  <c r="M28"/>
  <c r="M29"/>
  <c r="M30"/>
  <c r="M32"/>
  <c r="M33"/>
  <c r="M34"/>
  <c r="M35"/>
  <c r="M36"/>
  <c r="M37"/>
  <c r="M38"/>
  <c r="J25"/>
  <c r="J26"/>
  <c r="J27"/>
  <c r="J28"/>
  <c r="J29"/>
  <c r="J30"/>
  <c r="J31"/>
  <c r="J32"/>
  <c r="J33"/>
  <c r="J34"/>
  <c r="J35"/>
  <c r="J36"/>
  <c r="J37"/>
  <c r="J38"/>
  <c r="G25"/>
  <c r="G26"/>
  <c r="G27"/>
  <c r="G28"/>
  <c r="G29"/>
  <c r="G30"/>
  <c r="G31"/>
  <c r="G32"/>
  <c r="G33"/>
  <c r="G34"/>
  <c r="G35"/>
  <c r="G36"/>
  <c r="G37"/>
  <c r="G38"/>
  <c r="M26" l="1"/>
  <c r="M25"/>
  <c r="L324" l="1"/>
  <c r="L321"/>
  <c r="L319"/>
  <c r="L189"/>
  <c r="L173"/>
  <c r="L169"/>
  <c r="L168"/>
  <c r="L163"/>
  <c r="L159"/>
  <c r="L125"/>
  <c r="L124"/>
  <c r="L117"/>
  <c r="L118"/>
  <c r="L116"/>
  <c r="L106"/>
  <c r="L107"/>
  <c r="L108"/>
  <c r="L109"/>
  <c r="L110"/>
  <c r="L111"/>
  <c r="L105"/>
  <c r="L102"/>
  <c r="L92"/>
  <c r="L88"/>
  <c r="L316"/>
  <c r="L226"/>
  <c r="L225"/>
  <c r="L211"/>
  <c r="L209"/>
  <c r="L200"/>
  <c r="L94"/>
  <c r="L80"/>
  <c r="L78"/>
  <c r="K56"/>
  <c r="L55"/>
  <c r="L54"/>
  <c r="K49"/>
  <c r="K48"/>
  <c r="K47"/>
  <c r="K46"/>
  <c r="K24"/>
  <c r="K19"/>
  <c r="J19"/>
  <c r="L68"/>
  <c r="L75"/>
  <c r="L156"/>
  <c r="L149"/>
  <c r="L47"/>
  <c r="L48"/>
  <c r="L49"/>
  <c r="L50"/>
  <c r="L51"/>
  <c r="L52"/>
  <c r="L53"/>
  <c r="L56"/>
  <c r="M56" s="1"/>
  <c r="L57"/>
  <c r="F58"/>
  <c r="H58"/>
  <c r="I58"/>
  <c r="E58"/>
  <c r="J55"/>
  <c r="J56"/>
  <c r="G55"/>
  <c r="G56"/>
  <c r="J53"/>
  <c r="J54"/>
  <c r="G53"/>
  <c r="J48"/>
  <c r="J49"/>
  <c r="J50"/>
  <c r="J51"/>
  <c r="J52"/>
  <c r="J57"/>
  <c r="G50"/>
  <c r="G51"/>
  <c r="G52"/>
  <c r="G54"/>
  <c r="G57"/>
  <c r="J47"/>
  <c r="G47"/>
  <c r="J46"/>
  <c r="G46"/>
  <c r="F39"/>
  <c r="H39"/>
  <c r="I39"/>
  <c r="E39"/>
  <c r="G24"/>
  <c r="J24"/>
  <c r="L46"/>
  <c r="I19"/>
  <c r="E19"/>
  <c r="M49" l="1"/>
  <c r="M19"/>
  <c r="M55"/>
  <c r="K39"/>
  <c r="M51"/>
  <c r="J58"/>
  <c r="G39"/>
  <c r="M24"/>
  <c r="K58"/>
  <c r="L39"/>
  <c r="G58"/>
  <c r="M54"/>
  <c r="L58"/>
  <c r="M57"/>
  <c r="M52"/>
  <c r="M50"/>
  <c r="M48"/>
  <c r="M53"/>
  <c r="J39"/>
  <c r="M46"/>
  <c r="M47"/>
  <c r="M39" l="1"/>
  <c r="M58"/>
</calcChain>
</file>

<file path=xl/comments1.xml><?xml version="1.0" encoding="utf-8"?>
<comments xmlns="http://schemas.openxmlformats.org/spreadsheetml/2006/main">
  <authors>
    <author>Ната</author>
  </authors>
  <commentList>
    <comment ref="L116" authorId="0">
      <text>
        <r>
          <rPr>
            <b/>
            <sz val="9"/>
            <color indexed="81"/>
            <rFont val="Tahoma"/>
            <family val="2"/>
            <charset val="204"/>
          </rPr>
          <t>Ната:</t>
        </r>
        <r>
          <rPr>
            <sz val="9"/>
            <color indexed="81"/>
            <rFont val="Tahoma"/>
            <family val="2"/>
            <charset val="204"/>
          </rPr>
          <t xml:space="preserve">
</t>
        </r>
      </text>
    </comment>
    <comment ref="D132" authorId="0">
      <text>
        <r>
          <rPr>
            <b/>
            <sz val="9"/>
            <color indexed="81"/>
            <rFont val="Tahoma"/>
            <family val="2"/>
            <charset val="204"/>
          </rPr>
          <t>Ната:</t>
        </r>
        <r>
          <rPr>
            <sz val="9"/>
            <color indexed="81"/>
            <rFont val="Tahoma"/>
            <family val="2"/>
            <charset val="204"/>
          </rPr>
          <t xml:space="preserve">
</t>
        </r>
      </text>
    </comment>
    <comment ref="C151" authorId="0">
      <text>
        <r>
          <rPr>
            <b/>
            <sz val="9"/>
            <color indexed="81"/>
            <rFont val="Tahoma"/>
            <family val="2"/>
            <charset val="204"/>
          </rPr>
          <t>Ната:</t>
        </r>
        <r>
          <rPr>
            <sz val="9"/>
            <color indexed="81"/>
            <rFont val="Tahoma"/>
            <family val="2"/>
            <charset val="204"/>
          </rPr>
          <t xml:space="preserve">
</t>
        </r>
      </text>
    </comment>
  </commentList>
</comments>
</file>

<file path=xl/sharedStrings.xml><?xml version="1.0" encoding="utf-8"?>
<sst xmlns="http://schemas.openxmlformats.org/spreadsheetml/2006/main" count="1072" uniqueCount="411">
  <si>
    <t>ЗАТВЕРДЖЕНО</t>
  </si>
  <si>
    <t>Наказ Міністерства фінансів України</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</si>
  <si>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</si>
  <si>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</si>
  <si>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</si>
  <si>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</si>
  <si>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</si>
  <si>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</si>
  <si>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</si>
  <si>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</si>
  <si>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</si>
  <si>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</si>
  <si>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</si>
  <si>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</si>
  <si>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</si>
  <si>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</si>
  <si>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</si>
  <si>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</si>
  <si>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</si>
  <si>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</si>
  <si>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</si>
  <si>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</si>
  <si>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</si>
  <si>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</si>
  <si>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</si>
  <si>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</si>
  <si>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</si>
  <si>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</si>
  <si>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</si>
  <si>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</si>
  <si>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</si>
  <si>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</si>
  <si>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</si>
  <si>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Підпрограма 1</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</si>
  <si>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</si>
  <si>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</si>
  <si>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</si>
  <si>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</si>
  <si>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</si>
  <si>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</si>
  <si>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</si>
  <si>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</si>
  <si>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</si>
  <si>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</si>
  <si>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</si>
  <si>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</si>
  <si>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</si>
  <si>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</si>
  <si>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</si>
  <si>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</si>
  <si>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t>
  </si>
  <si>
    <t>Керівник установи головного розпорядника</t>
  </si>
  <si>
    <t>бюджетних коштів </t>
  </si>
  <si>
    <t>(підпис) </t>
  </si>
  <si>
    <t>(прізвище та ініціали) </t>
  </si>
  <si>
    <t>Головний бухгалтер установи головного розпорядника</t>
  </si>
  <si>
    <r>
      <t>8. Джерела фінансування інвестиційних проектів у розрізі підпрограм</t>
    </r>
    <r>
      <rPr>
        <b/>
        <vertAlign val="superscript"/>
        <sz val="13"/>
        <color indexed="16"/>
        <rFont val="Times New Roman"/>
        <family val="1"/>
        <charset val="204"/>
      </rPr>
      <t xml:space="preserve"> 3</t>
    </r>
  </si>
  <si>
    <r>
      <t>1</t>
    </r>
    <r>
      <rPr>
        <sz val="13"/>
        <color indexed="8"/>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</si>
  <si>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charset val="204"/>
      </rPr>
      <t xml:space="preserve"> Зазначаються усі підпрограми та завдання, затверджені паспортом бюджетної програми.</t>
    </r>
  </si>
  <si>
    <r>
      <t>3</t>
    </r>
    <r>
      <rPr>
        <sz val="13"/>
        <color indexed="8"/>
        <rFont val="Times New Roman"/>
        <family val="1"/>
        <charset val="204"/>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</si>
  <si>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</si>
  <si>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</si>
  <si>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</si>
  <si>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</si>
  <si>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</si>
  <si>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</si>
  <si>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</si>
  <si>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</si>
  <si>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</si>
  <si>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</si>
  <si>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</si>
  <si>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Інші видатки</t>
  </si>
  <si>
    <t>0318600</t>
  </si>
  <si>
    <t>Обсяг видатків</t>
  </si>
  <si>
    <t>тис.грн.</t>
  </si>
  <si>
    <t>рішення міської ради</t>
  </si>
  <si>
    <t>шт.</t>
  </si>
  <si>
    <t>Кількість виготовлених правовстановлюючих документів</t>
  </si>
  <si>
    <t>Надходження коштів до місцевого бюджету від приватизації комунального майна</t>
  </si>
  <si>
    <t>розрахунково</t>
  </si>
  <si>
    <t>Відсоток укладених договорів купівлі продажу до запланованої кількості договорів</t>
  </si>
  <si>
    <t>%</t>
  </si>
  <si>
    <t>Відсоток виготовлених правовстановлюючих документів до запланованої кількості</t>
  </si>
  <si>
    <t>журнал реєстрації</t>
  </si>
  <si>
    <t>Кількість працівників</t>
  </si>
  <si>
    <t>осіб</t>
  </si>
  <si>
    <t>штатний розпис</t>
  </si>
  <si>
    <t>книга реєстрації</t>
  </si>
  <si>
    <t>од.</t>
  </si>
  <si>
    <t>год.</t>
  </si>
  <si>
    <t>ТРК</t>
  </si>
  <si>
    <t>акт виконаних робіт, накладна</t>
  </si>
  <si>
    <t>Середня тривалість одного прямого ефіру</t>
  </si>
  <si>
    <t>хв.</t>
  </si>
  <si>
    <t>Середня тривалість одного прямого радіоефіру</t>
  </si>
  <si>
    <t>грн.</t>
  </si>
  <si>
    <t>Чисельність депутатського корпусу</t>
  </si>
  <si>
    <t>чол.</t>
  </si>
  <si>
    <t xml:space="preserve">Кількість проведених сесій міської ради </t>
  </si>
  <si>
    <t>Кількість підготовлених і внесених на розгляд рішень міської ради</t>
  </si>
  <si>
    <t>Кількість проведених засідань постійних комісій</t>
  </si>
  <si>
    <t>книга обліку</t>
  </si>
  <si>
    <t>Кількість розглянутих питань на одному засіданні постійних комісій</t>
  </si>
  <si>
    <t>Кількість рішень прийнятих на одній сесії</t>
  </si>
  <si>
    <t>Рівень виконання звернень громадян до депутатів міської ради</t>
  </si>
  <si>
    <t>Відсоток прийнятих рішень міської ради до розглянутих</t>
  </si>
  <si>
    <t xml:space="preserve">Відсоток прийнятих рекомендацій постійних комісій до розглянутих питань та звернень </t>
  </si>
  <si>
    <t>Кількість проведених семінарів, круглих столів, тренінгів</t>
  </si>
  <si>
    <t>Кількість звернень на одного працівника</t>
  </si>
  <si>
    <t>Рівень задоволення кількістю звернень</t>
  </si>
  <si>
    <t>Рівень задоволення кількістю наданих консультацій</t>
  </si>
  <si>
    <t>перелік заяв</t>
  </si>
  <si>
    <t>Борецька Н.В.</t>
  </si>
  <si>
    <t>0133</t>
  </si>
  <si>
    <t>Сухомлин С.І.</t>
  </si>
  <si>
    <t xml:space="preserve">розрахунково </t>
  </si>
  <si>
    <t>Завдання 6: Сприяння ефективному здійсненню повноважень депутатів Житомирської міської ради</t>
  </si>
  <si>
    <t>0</t>
  </si>
  <si>
    <t>Видатки на виконання програми</t>
  </si>
  <si>
    <t>Кількість призначених судових експертиз</t>
  </si>
  <si>
    <t>ухвала суду</t>
  </si>
  <si>
    <t>Кількість поданих позовів та скарг до суду</t>
  </si>
  <si>
    <t>Кількість поданих позовів та скарг до суду на 1 юрисконсульта</t>
  </si>
  <si>
    <t>Зменшення копіювання та друку документів</t>
  </si>
  <si>
    <t>Міська програма "Прозора влада.Відкрите місто" на 2016-2018 роки</t>
  </si>
  <si>
    <t>Кількість приміщень, які охороняються</t>
  </si>
  <si>
    <t>укладені договора</t>
  </si>
  <si>
    <t>Кількість виявлених та ліквідованих підозрілих предметів</t>
  </si>
  <si>
    <t>Відсоток ліквідованих підозрілих предметів</t>
  </si>
  <si>
    <t>Обсяг висвітлення діяльності ЖМР на ТБ</t>
  </si>
  <si>
    <t>веб-сайт</t>
  </si>
  <si>
    <t>Кількість прийнятих делегацій</t>
  </si>
  <si>
    <t>Середні витрати на прийняття 1 делегації</t>
  </si>
  <si>
    <t>Розміщення інформаційних матеріалів згідно завдань програми на міському радіо</t>
  </si>
  <si>
    <t>Кількість відзначених осіб</t>
  </si>
  <si>
    <t>Кількість відзначених трудових колективів</t>
  </si>
  <si>
    <t>Середня вартість заохочення та відзначення</t>
  </si>
  <si>
    <t>Відсоток розглянутих клопотань про відзначення та підтриманих клопотань щодо заохочення та відзначення</t>
  </si>
  <si>
    <t>Завдання 8:  Забезпечення потреб виборчого округу міста Житомира за пропозиціями депутатів міської ради</t>
  </si>
  <si>
    <t>Обсяг видатків на забезпечення потреб виборчого округу</t>
  </si>
  <si>
    <t>Обсяг видатків, які не розподілені депутатами</t>
  </si>
  <si>
    <t>Кількість депутатів</t>
  </si>
  <si>
    <t>Середні витрати на виконання повноважень 1 депутата</t>
  </si>
  <si>
    <t>Питома вага ефективного використання коштів</t>
  </si>
  <si>
    <t>Обсяг видатків на експлуатацію системи відеоспостереження</t>
  </si>
  <si>
    <t>рішення виконавчого комітету</t>
  </si>
  <si>
    <t>Середні витрати на експлуатацію 1 відеокамери</t>
  </si>
  <si>
    <t>Кількість придбаних комп'ютерів</t>
  </si>
  <si>
    <t>план проведення навчань</t>
  </si>
  <si>
    <t>Підвищення продуктивності праці</t>
  </si>
  <si>
    <t>зовнішній аудит</t>
  </si>
  <si>
    <t>Відповідність системі управління "Європейська енергетична відзнака"</t>
  </si>
  <si>
    <t>Підвищення ефективності системи управління місцевою енергетичною політикою</t>
  </si>
  <si>
    <t/>
  </si>
  <si>
    <t>Пояснення щодо причин розбіжностей між затвердженими та досягнутими результативними показниками виникли: збільшилися середні витрати на встановлення 1 відеокамери на 2912,50 грн. у зв'язку зі збільшенням курсу долара США на кінець 2016 р., порівняно з початком 2016 року; а середні витрати на експлуатацію 1 відеокамери зменшилися на 3066,51 грн., у зв'язку з початком експлуатації системи міського відеоспостереження з ІІ кваталу 2016 р.</t>
  </si>
  <si>
    <t>Виконавець:</t>
  </si>
  <si>
    <t>Медведюк С.Є.</t>
  </si>
  <si>
    <t>48-12-09</t>
  </si>
  <si>
    <t>Пояснення щодо причин розбіжностей між затвердженими та досягнутими результативними показниками: проведення аудиту заплановано на 2018 рік</t>
  </si>
  <si>
    <t>1.1.</t>
  </si>
  <si>
    <t>2.1.</t>
  </si>
  <si>
    <t>3.1.</t>
  </si>
  <si>
    <t>3.2.</t>
  </si>
  <si>
    <t>4.1.</t>
  </si>
  <si>
    <t>2.2.</t>
  </si>
  <si>
    <t>4.2.</t>
  </si>
  <si>
    <t>1.2.</t>
  </si>
  <si>
    <t>2.3.</t>
  </si>
  <si>
    <t>2.4.</t>
  </si>
  <si>
    <t>2.5.</t>
  </si>
  <si>
    <t>2.6.</t>
  </si>
  <si>
    <t>2.7.</t>
  </si>
  <si>
    <t>3.3.</t>
  </si>
  <si>
    <t>4.3.</t>
  </si>
  <si>
    <t>2.8.</t>
  </si>
  <si>
    <t>26 серпня 2014 року N 836 </t>
  </si>
  <si>
    <t>2018 року</t>
  </si>
  <si>
    <t>Виконавчий комітет Житомирської міської ради Житомирської області</t>
  </si>
  <si>
    <t>Підпрограма/завдання бюджетної програми</t>
  </si>
  <si>
    <t>Завдання 1: Забезпечення захисту майнових прав територіальної громади міста відносно об'єктів нерухомого майна комунальної власності міста та забезпечення процесу приватизації об'єктів комунальної власності міста</t>
  </si>
  <si>
    <t>Завдання 2: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</si>
  <si>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Завдання 3: 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</si>
  <si>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Завдання 4: Реалізація проектних пропозицій по Бюджету участі (громадський бюджет).</t>
  </si>
  <si>
    <t>Завдання 5: Реалізація заходів заохочення і відзначення трудових колективів, громадських організацій, окремих громадян</t>
  </si>
  <si>
    <t>Завдання 7: Сприяння становленню та розвитку місцевого самоврядування</t>
  </si>
  <si>
    <t>Завдання 8: Забезпечення потреб виборчого округу міста Житомира за пропозиціями депутатів міської ради</t>
  </si>
  <si>
    <t>Завдання 9: Створення (будівництво) міського відеоспостереження міста Житомира та обслуговування та утримання міського відеоспостереження</t>
  </si>
  <si>
    <t>Завдання 11: Забезпечення виконання постанов виконавчої служби, судових рішень, ухвал, постанов, наказів</t>
  </si>
  <si>
    <t>Завдання 12: Підвищення рівня трудового потенціалу виконавчих органів міської ради, працівників бюджетних установ та комунальних підприємств</t>
  </si>
  <si>
    <t>Завдання 13: Забезпечення зберігання документів ліквідованих підприємств, установ, організацій міста та використання відомостей, що в них містяться шляхом надання юридичним а фізичним особам архівних довідок, копій, витягів соціально-правового характеру, необхідних для задоволення їх прав і законних інтересів.</t>
  </si>
  <si>
    <t>Завдання 14: Визначення ринкової вартості землі, наповнення міського бюджету</t>
  </si>
  <si>
    <t>Завдання 15: Забезпечення виконання зобов'язань перед донорами та міжнародними фінансовими організаціями</t>
  </si>
  <si>
    <t>Пояснення щодо причин відхилення</t>
  </si>
  <si>
    <t>"Програма сприяння забезпеченню безпеки життєдіяльності, благоустрою, законності та громадського порядку у м. Житомирі на 2013 - 2017 роки"</t>
  </si>
  <si>
    <t>Міська програма "Прозора влада.Відкрите місто" на 2016-2018 роки (реалізація проектних пропозицій по Бюджету участі (громадський бюджет)).</t>
  </si>
  <si>
    <t>"Програма забезпечення  здійснення нагородження на 2016 - 2017 роки"</t>
  </si>
  <si>
    <t>"Програма забезпечення депутатської  діяльності депутатів Житомирської міської ради на 2015 - 2018 роки"</t>
  </si>
  <si>
    <t>Порядок влючення до міського бюджету витрат на забезпечення потреб виборчого округу міста Житомира за пропозиціями депутатів міської ради</t>
  </si>
  <si>
    <t>Програма "Безпечне місто на 2017-2019 роки"</t>
  </si>
  <si>
    <t>Програма "е-Місто на 2015-2017 р."</t>
  </si>
  <si>
    <t>Міська цільова програма "Муніципальний енергетичний план міста Житомира  на 2017-2020 роки"  (підвищення професійної спроможності працівників виконавчих органів міської ради)</t>
  </si>
  <si>
    <t>Міська Програма забезпечення зберігання документів для соціально-правового захисту громадян у місті Житомирі на 2017-2019 роки</t>
  </si>
  <si>
    <t>"Програма розвитку земельних відносин в м. Житомирі на 2016-2018 роки"</t>
  </si>
  <si>
    <t>Завдання 1:  Забезпечення захисту майнових прав територіальної громади міста відносно об'єктів нерухомого майна комунальної власності міста та забезпечення процесу приватизації об'єктів комунальної власності міста</t>
  </si>
  <si>
    <t>Обсяг видатків на оформлення права власності та процесу приватизації об'єктів комунальної власності м. Житомира</t>
  </si>
  <si>
    <t>Виготовлення технічної документації та документів, необхідних для реєстрації права власності на об'єкти нерухомого майна територіальної громади міста</t>
  </si>
  <si>
    <t>об'єктів</t>
  </si>
  <si>
    <t>інвентаризаційні справи, довідка про відсутність реєстрації</t>
  </si>
  <si>
    <t>Проведення незалежної оцінки</t>
  </si>
  <si>
    <t>експертна оцінка</t>
  </si>
  <si>
    <t>Проведення рецензування незалежних оцінок</t>
  </si>
  <si>
    <t>рецензія</t>
  </si>
  <si>
    <t>Кількість договорів купівлі-продажу, що планується укласти</t>
  </si>
  <si>
    <t>рішення міської ради від 06.09.2016 р. №328 "Про перелік об'єктів комунальної власності м. Житомира, що підлягають та не підлягають приватизації в 2016-2017 роках"</t>
  </si>
  <si>
    <t>Кількість правовстановлюючих документів, що планується виготовити</t>
  </si>
  <si>
    <t>розрахунок до кошторису</t>
  </si>
  <si>
    <t>Кількість укладених договорів купівлі-продажу</t>
  </si>
  <si>
    <t>договора</t>
  </si>
  <si>
    <t>довідки, витяги</t>
  </si>
  <si>
    <t>(п.3.2./п.2.4.)*100</t>
  </si>
  <si>
    <t>(п.3.3./п.2.5.)*100</t>
  </si>
  <si>
    <t>Завдання 2: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</si>
  <si>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Обсяг видатків на забезпечення безпеки життєдіяльності, благоустрою, законності та громадського порядку у м. Житомирі</t>
  </si>
  <si>
    <t>Кількість працівників, що здійснюють охорону адмінбудівлі</t>
  </si>
  <si>
    <t>Завдання 3: 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</si>
  <si>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Обсяг видатків на висвітлення діяльності міського голови, посадових осіб та депутатів Житомирської міської ради, виконавчого комітету міської ради у ЗМІ, організацію та проведення публічних заходів за участі посадових осіб МР, забезпечення функціонування офіційного веб-сайту ЖМР, розвиток партнерських відноси м. Житомира з іншими містами та розвиток громадського суспільства.</t>
  </si>
  <si>
    <t>Обсяг видатків на висвітлення діяльності на міському радіо</t>
  </si>
  <si>
    <t>Кількість відвідувачів веб-сайту Житомирської міської ради за рік</t>
  </si>
  <si>
    <t>Кількість інформаційних висвітлень на  веб-сайті Житомирської міської ради за рік</t>
  </si>
  <si>
    <t>Кількість проведених управлінням по зв'язках з громадськістю публічних заходів за участю посадових осіб місцевого самоврядування</t>
  </si>
  <si>
    <t>Кількість оголошень (повідомлень) надрукованих в ЗМІ управлінням транспорту та зв'язку з питань транспортної галузі</t>
  </si>
  <si>
    <t>2.9.</t>
  </si>
  <si>
    <t>Кількість надрукованих буклетів (плакатів) управлінням транспорту та зв'язку з питань транспортної галузі</t>
  </si>
  <si>
    <t>Середні витрати на 1 хвилину радіомовлення</t>
  </si>
  <si>
    <t>Середня вартість одного оголошення (повідомлення) надрукованого у ЗМІ управлінням транспорту та зв'язку з питань транспортної галузі</t>
  </si>
  <si>
    <t xml:space="preserve">Середня вартість одного надрукованого буклету (плакату)управлінням транспорту та зв'язку з питань транспортної галузі </t>
  </si>
  <si>
    <t>3.4.</t>
  </si>
  <si>
    <t>3.5.</t>
  </si>
  <si>
    <t>3.6.</t>
  </si>
  <si>
    <t>Обсяг видатків (нерозподілений залишок) на реалізацію Бюджету Участі (громадського бюджету)</t>
  </si>
  <si>
    <t>Обсяг видатків на реалізацію Бюджету Участі (громадського бюджету) ("Виготовлення на зупинках карт-схем із графіком руху громадського транспорту")</t>
  </si>
  <si>
    <t>Кількість проектів-переможців</t>
  </si>
  <si>
    <t>протокол координаційної ради Бюджету Участі</t>
  </si>
  <si>
    <t>Кількість карт-схем із графіком руху громадського транспорту</t>
  </si>
  <si>
    <t>технічна документація</t>
  </si>
  <si>
    <t>Кількість поданих проектів на участь в Бюджеті Участі</t>
  </si>
  <si>
    <t>Середні витрати на реалізацію 1 проекта-переможця</t>
  </si>
  <si>
    <t>-</t>
  </si>
  <si>
    <t>Середні витрати на виготовлення 1 карти-схеми із графіком руху громадського транспорту</t>
  </si>
  <si>
    <t>Середня вартість інформаційної кампанії на 1 проект Бюджету Участі</t>
  </si>
  <si>
    <t>Відсоток реалізованих проектів-переможців Бюджету Участі (громадського бюджету)</t>
  </si>
  <si>
    <t>Відсоток виготовлених карт-схем із графіком руху громадського транспорту</t>
  </si>
  <si>
    <t>Обсяг видатків на виконання Програми</t>
  </si>
  <si>
    <t>Завдання 6: Сприяння ефективному здійсненню повноважень депутатами Житомирської міської ради</t>
  </si>
  <si>
    <t>Закон України "Про місцеві вибори"</t>
  </si>
  <si>
    <t>Обсяг видатків на сплату членських внесків</t>
  </si>
  <si>
    <t>Кількість наданих консультацій представникам органів місцевого самоврядування Житомирської області</t>
  </si>
  <si>
    <t xml:space="preserve">Кількість звернень </t>
  </si>
  <si>
    <t>Кількість інформаційних виїздів</t>
  </si>
  <si>
    <t>Кількість наданих консультацій</t>
  </si>
  <si>
    <t>Кількість наданих консультацій одним працівником</t>
  </si>
  <si>
    <t>Пояснення щодо причин розбіжностей між затвердженими та досягнутими результативними показниками: збільшення показників кількості наданих консультацій представникам органів місцевого самоврядування Житомирської області та кількості інформаційних виїздів відбулося у зв'язку з впровадженням нового проекту "ПУЛЬС". Зменшився показник кількості проведення заходів, у зв'язку з тим, що не відбувся захід "Регіональна платформа" (зустріч з народними депутатами). Захід перенесен на 2018 рік.</t>
  </si>
  <si>
    <t>Закон України "Про місцеві вибори</t>
  </si>
  <si>
    <t>Обсяг видатків на придбання та встановлення відеокамер на виконання міської цільової програми "Безпечне місто"</t>
  </si>
  <si>
    <t>Обсяг видатків на придбання та встановлення камер відеоспостереження по вул. Народицька,15</t>
  </si>
  <si>
    <t>1.3.</t>
  </si>
  <si>
    <t>1.4.</t>
  </si>
  <si>
    <t>Кількість операторів системи міського відеоспостереження</t>
  </si>
  <si>
    <t>Кількість ІР-камер, які планується встановити</t>
  </si>
  <si>
    <t>розрахунок</t>
  </si>
  <si>
    <t>Кількість серверного обладнання, яке планується встановити</t>
  </si>
  <si>
    <t>Кількість моніторів, які планується встановити</t>
  </si>
  <si>
    <t>Кількість станцій моніторингу для операторів, які планується встановити</t>
  </si>
  <si>
    <t>Створення відомчих систем відеоспостереження</t>
  </si>
  <si>
    <t>Кількість звернень від організацій та громадян про надання інформації з камер відеоспостереження</t>
  </si>
  <si>
    <t>звернення</t>
  </si>
  <si>
    <t>Кількість відеокамер, які знаходяться на експлуатації</t>
  </si>
  <si>
    <t>Кількість установ та організацій, що мають доступ до цілодобового моніторингу з камер відеоспостереження</t>
  </si>
  <si>
    <t>Причина розбіжностей між затвердженими та досягнутими результативними показниками: обладнання не було встановлено, оскільки не було виконані роботи по будівництву міського відеоспостереження. Зменшення кількості звернень від організацій та громадян про надання інформації з камер відеоспостереження від запланованої кількості зумовлено призупиненням робіт по будівництву міського відеоспостереження.Збільшення кількості відеокамер, які знаходяться на експлуатації зумовлено підключенням до міської системи відеоспостереження камер ОСББ, суб'єктів господарювання різних форм власності та відомчих систем.</t>
  </si>
  <si>
    <t>Середні видатки на придбання ІР-камер</t>
  </si>
  <si>
    <t>Середні видатки на придбання серверного обладнання</t>
  </si>
  <si>
    <t>Середні видатки на придбання моніторів</t>
  </si>
  <si>
    <t>Середні видатки на придбання станцій моніторингу для операторів</t>
  </si>
  <si>
    <t>Рівень реагування служб життєзабезпечення на надзвичайні ситуації та події</t>
  </si>
  <si>
    <t>Частка злочинів, які розкрито з використанням міської системи відеоспостереження в загальній кількості злочинів</t>
  </si>
  <si>
    <t>Динаміка кількості злочинів, які розкрито з використанням системи відеоспостереження порівняно з попереднім роком</t>
  </si>
  <si>
    <t>102</t>
  </si>
  <si>
    <t>Пояснення щодо причин розбіжностей між затвердженими та досягнутими результативними показниками виникли: високий рівень реагування служб життєзабезпечення на надзвичайні ситуації та події став можливим, завдяки підключенню відеокамер до системи відеоспостереження, які встановлювалися додатково суб'єктами господарювання різних форм власності та відомчих систем. Збільшення показника частки злочинів, які розкрито з використанням міської системи відеоспостереження в загальній кількості злочинів, стало можливим завдяки збільшення кількості місць спостереження у місті Житомирі.</t>
  </si>
  <si>
    <t>Завдання 10: Впровадження системи електронного документообігу (СЕДО)</t>
  </si>
  <si>
    <t>Пояснення щодо причин розбіжностей між затвердженими та досягнутими результативними показниками: економія коштів при проведенні державних закупівель.</t>
  </si>
  <si>
    <t>Супровід та підтримка Системи електронного документообігу</t>
  </si>
  <si>
    <t>Кількість придбаних серверів для системи управління документами міської ради, реєстром територіальної громади</t>
  </si>
  <si>
    <t>к-т.</t>
  </si>
  <si>
    <t>акт виконаних робіт</t>
  </si>
  <si>
    <t>Кількість придбаних принтерів та БФП</t>
  </si>
  <si>
    <t>Кількість підключених структурних підрозділів до СЕДО</t>
  </si>
  <si>
    <t>Збільшення  підключених робочих місць до Системи електронного документообігу</t>
  </si>
  <si>
    <t>Збільшення  числа осіб підключених до Порталу</t>
  </si>
  <si>
    <t>Середній час роботи системи (аптайм) СЕДО</t>
  </si>
  <si>
    <t>4.4.</t>
  </si>
  <si>
    <t>Середнє напрацювання на відмову СЕДО</t>
  </si>
  <si>
    <t>день</t>
  </si>
  <si>
    <t>Середнє напрацювання на відмову Порталу</t>
  </si>
  <si>
    <t>Завдання 11.: Забезпечення виконання постанов виконавчої служби, судових рішень, ухвал, постанов, наказів</t>
  </si>
  <si>
    <t>Кількість спеціалістів в юридичном департаменті</t>
  </si>
  <si>
    <t>Кількість прийнятих судових рішень на користь Житомирської міської ради та її виконавчих органів</t>
  </si>
  <si>
    <t>Кількість прийнятих судових рішень на користь Житомирської міської ради та її виконавчих органів на 1 юрисконсульта</t>
  </si>
  <si>
    <t>Співвідношення прийнятих позовів на користь Житомирської міської ради  до загальної кількості</t>
  </si>
  <si>
    <t>Пояснення щодо причин розбіжностей між затвердженими та досягнутими результативними показниками: супровід та підтримка Системи електронного документообігу здійснювались працівниками виконавчих органів ради</t>
  </si>
  <si>
    <t>Пояснення щодо причин розбіжностей між затвердженими та досягнутими результативними показниками: вдалося оптимізувати показники й досягти покращення в безперервній роботі порталу</t>
  </si>
  <si>
    <t>(п.2.3./п.2.2.)*100</t>
  </si>
  <si>
    <t>Розбіжність між затвердженими та досягнутими результативними показниками: подано меншу кількість позовних заяв, апеляційних та касаційних скарг, ніж планувалося на початку 2017 р.</t>
  </si>
  <si>
    <t xml:space="preserve">Розбіжність між затвердженими та досягнутими результативними показниками щодо кількості призначених судових експертиз пояснюється тим, що не виникла потреба у проведенні експертизи. Зменшився показник поданих позовів- оскільки позовні заяви подаються на підставі потреб та звернень виконавчих органів міської ради, у 2017 році всі питання, що потребують підготовки позовних заяв та звернення до суду були своєчасно опрацьовані. У необхідних випадках позовні заяви були подані до суду.  Зменшення показника кількості прийнятих судових рішень на користь міської ради пояснється тим, що судові справи розглядаються тривалий час, винесенню судового рішення передує значна кількість судових засідань - численна кількість перебуває на стадії судового розгляду.  </t>
  </si>
  <si>
    <t>Розбіжність між затвердженими та досягнутими результативними показниками: зменшився показник кількості поданих позовів та скарг до суду на 1 юрисконсульта, оскільки рішення про подання позовної заяви до суду приймається колегіально працівниками юридичного департаменту та за участю  інших зацікавлених працівників виконавчих органів ради. Зменшення кількості поданих позовних заяв потягнуло за собою зменшення кількості прийнятих судових рішень на користь Житомирської міської ради та її виконавчих органів на 1 юрисконсульта.</t>
  </si>
  <si>
    <t>Пояснення щодо причин розбіжностей між затвердженими та досягнутими результативними показниками: показник зменшився у зв'язку зі зменшенням кількості поданих позовних заяв та численною кількістю справ на розгляді в судах.</t>
  </si>
  <si>
    <t>Завдання 12.: Підвищення рівня трудового потенціалу виконавчих органів міської ради, працівників бюджетних установ та комунальних підприємств</t>
  </si>
  <si>
    <t>Обсяг видатків на організацію та проведення семінарів, конференцій для працівників виконавчих органів міської ради з питань енергопланування, проектного менеджменту тощо</t>
  </si>
  <si>
    <t>Кількість проведених семінарів, конференцій</t>
  </si>
  <si>
    <t>Середні витрати на проведення 1 семінару, конференції</t>
  </si>
  <si>
    <t>п.1.1./п.2.1</t>
  </si>
  <si>
    <t>Завдання 13.:Забезпечення зберігання документів ліквідованих підприємств, установ, організацій міста та використання відомостей, що в них містяться шляхом надання юридичним а фізичним особам архівних довідок, копій, витягів соціально-правового характеру, необхідних для задоволення їх прав і законних інтересів</t>
  </si>
  <si>
    <t>Видатки на утримання установи (оплата комунальних послуг та енергоносіїв, заробітна плата працівників)</t>
  </si>
  <si>
    <t>Кількість штатних одиниць</t>
  </si>
  <si>
    <t>Кількість справ на зберіганні</t>
  </si>
  <si>
    <t>Кількість запитів юридичних та фізичних осіб</t>
  </si>
  <si>
    <t>Кількість довідок, копій, витягів</t>
  </si>
  <si>
    <t>Чисельність запитів відносно чисельності фахових спеціалістів на одного фахівця</t>
  </si>
  <si>
    <t>Відсоток осіб, які отримали довідки, у загальній кількості осіб, які звернулись</t>
  </si>
  <si>
    <t>Пояснення щодо причин розбіжностей між затвердженими та досягнутими результативними показниками: різниця виникла у зв'язку з тим, що був проведен один семінар, а не запланованих два.</t>
  </si>
  <si>
    <t>Пояснення щодо причин розбіжностей між затвердженими та досягнутими результативними показниками: був проведен лише один семінар, оскільки для проведення другого семінару було недостатньо коштів.</t>
  </si>
  <si>
    <t>Пояснення щодо причин розбіжностей між затвердженими та досягнутими результативними показниками: надані послуги з проведення одного короткотермінового семінару виявилися вищими від запланованої цифри, оскільки була заявлена більша кількість учасників семінару.</t>
  </si>
  <si>
    <t>Завдання 14.: Визначення ринкової вартості землі, наповнення міського бюджету</t>
  </si>
  <si>
    <t>Проведення експертної грошової оцінки земельних ділянок несільськогосподарського призначення під об'єктами нерухомого майна</t>
  </si>
  <si>
    <t>Кількість проведених експертних грошових оцінок земельних ділянок несільськогосподарського призначення під об'єктами нерухомого майна</t>
  </si>
  <si>
    <t>Витрати на проведення експертної грошової оцінки 1 земельної ділянки несільськогосподарського призначення під об'єктами нерухомого майна</t>
  </si>
  <si>
    <t>Зростання кількості земельних ділянок, що передані у власність в порівнянні з фактом попереднього року</t>
  </si>
  <si>
    <t>Пояснення щодо причин розбіжностей між затвердженими та досягнутими результативними показниками: не було фінансування з жовтня 2017 р. по спеціальному фонду (відсутність коштів у міському бюджеті). Проведені експертні оцінки залишилися не оплаченими, оплата планується у 2018 р.</t>
  </si>
  <si>
    <t>Пояснення щодо причин розбіжностей між затвердженими та досягнутими результативними показниками: показник зменшився, оскільки у 2017 році не встигли укласти договори авансового внеску. Укладання договорів планується у 2018 році.</t>
  </si>
  <si>
    <t>Пояснення щодо причин розбіжностей між затвердженими та досягнутими результативними показниками: зменшився показник витрат на проведення експертної грошової оцінки 1 земельної ділянки, оскільки не було оплати за дев'ятью адресами (відсутнє фінансування по спеціальному фонду з жовтня 2017 р. (відсутні кошти у міському бюджеті)).</t>
  </si>
  <si>
    <t>Завдання 15.: Забезпечення виконання зобов'язань перед донорами та міжнародними фінансовими організаціями</t>
  </si>
  <si>
    <t>Обсяг видатків на оплату ліцензії за користування програмним продуктом "Європейська Енергетична Відзнака", оплата послуг процесуального агента та пов'язаних з цим послуг</t>
  </si>
  <si>
    <t>Пояснення щодо причин розбіжностей між затвердженими та досягнутими результативними показниками: показник зменшився, оскільки при плануванні витрат для оплати даних послуг було заплановано курс національної валюти по відношенню до євро та фунта стерлінгу на рівні 40,00 грн. за 1 євро/1 фунт стерлінгу. Фактичний курс національної валюти був вищим від прогнозованого.</t>
  </si>
  <si>
    <t xml:space="preserve">Символ "Європейська Енергетична Відзнака" у м. Житомирі з прилеглим процесом та інструментами </t>
  </si>
  <si>
    <t>ліцензійна угода</t>
  </si>
  <si>
    <t>Пояснення щодо причин розбіжностей між затвердженими та досягнутими результативними показниками: проведення кінцевого аудиту відповідності системи управління стандарту "Європейська енергетична відзнака" заплановано на 2018 рік</t>
  </si>
  <si>
    <t>Економія коштів у зв'язку з тим, що не було прийнято рішення про аукціон, оголошення розміщувались в газеті "Місто" безкоштовно</t>
  </si>
  <si>
    <t>Економія виникла у зв'язку з укладанням договорів на надання послуг з охорони (громадського порядку, громадської безпеки, охорони правопорядку на території, фізичної охорони, послуг зі спостереження за охоронною сигналізацією) на 2017 р. на меншую суму.</t>
  </si>
  <si>
    <t>Економія коштів виникла, оскільки при плануванні витрат для оплати даних послуг було заплановано курс національної валюти по відношенню до євро та фунта стерлінгу на рівні 40,00 грн. за 1 євро/1 фунт стерлінгу. Фактичний курс національної валюти був вищим від прогнозованого.</t>
  </si>
  <si>
    <t>Економія виникла у зв'язку з укладанням договорів на надання послуг з охорони на 2017 р. на меншую суму.</t>
  </si>
  <si>
    <t xml:space="preserve">Пояснення щодо причин розбіжностей між затвердженими та досягнутими результативними показниками виникло у зв'язку з тим, що не було прийнято рішення про аукціон; оголошення в газеті "Місто" розміщались безкоштовно.  </t>
  </si>
  <si>
    <t xml:space="preserve">Пояснення щодо причин розбіжностей між затвердженими та досягнутими результативними показниками: показник виготовлення технічної документації та документів, необхідних для реєстрації права власності на об'єкти нерухомого майна та показник кількості правовстановлюючих документів, що планується виготовити збільшилися на 1, оскільки виникла необхідність у виготовленні уточненої інвентаризаційної справи. Не була проведена незалежна оцінка, оскільки не було прийнято рішення про продаж з аукціону. Показник проведення рецензування незалежних оцінок зменшився на 4 шт.: 1 приміщення-надано статус житла, 3 об'єкта- не проводилась приватизаційна робота (покупці відтерміновують приватизацію приміщення).Показник кількість договорів купівлі-продажу, що планується укласти зменшився на 12 шт.: 1 об'єкт- приміщенню надано статус житла; 8 об'єктів мають намір приватизувати у 2018 р.; 3 об'єкта- покупці нежитлових приміщень відтерміновують приватизацію з фінансових причин. </t>
  </si>
  <si>
    <t>Пояснення щодо причин розбіжностей між затвердженими та досягнутими результативними показниками: збільшення показника надходження коштів до місцевого бюджету від приватизації комунального майна пов'язана з ціною на нерухомість (привабливі об'єкти приватизації). Зменшення показника кількості договорів купівлі-продажу, що планується укласти зменшився на 12 шт.: 1 об'єкт- приміщенню надано статус житла; 8 об'єктів мають намір приватизувати у 2018 р.; 3 об'єкта- покупці нежитлових приміщень відтерміновують приватизацію з фінансових причин. Збільшення показника кількості виготовлених правовстановлюючих документів пов'язано з уточненням інвентаризаційної справи (цоколь та 1 поверх).</t>
  </si>
  <si>
    <t>Пояснення щодо причин розбіжностей між затвердженими та досягнутими результативними показниками: зменшення показника відсоток укладених договорів купівлі продажу до запланованої кількості договорів пов'язан з тим, що покупці відтерміновують приватизацію; збільшення показника відсоток виготовлених правовстановлюючих документів до запланованої кількості, оскільки виникла необхідність у виготовленні уточнення інвентаризаційної справи.</t>
  </si>
  <si>
    <t>Кількість надрукованої поліграфічної продукції (бігборди, сітілайти, листівки формату А3, А4, єврофлаєри)</t>
  </si>
  <si>
    <t>Відсоток прийнятих офіційних делегацій до запланованих</t>
  </si>
  <si>
    <t>п.1.2. (997000,00 грн.)/п.2.2.                 п.1.2. (786180,00 грн.)/п.2.2.</t>
  </si>
  <si>
    <t>Пояснення щодо причин розбіжностей між затвердженими та досягнутими результативними показниками: показник збільшився у зв'язку зі збільшенням звернень громадян та суб'єктів господарювання, щодо викупу земельних ділянок.</t>
  </si>
  <si>
    <t>Економія коштів виникла за Програмою в наступних пунктах: "Забезпечення функціонування офіційного веб-сайту Житомирської міської ради", "Організаційне забезпечення прийому делегацій донорів, міжнародних партнерів" (виникла економія за статтями проживання представників делегацій в готелі та оплата послуг з організації та проведення офіційних обідів та банкетів); у 2017 р. не відбувся конкурс проектів громадських організацій "Зробимо Житомир кращим" тощо.</t>
  </si>
  <si>
    <t>Економія коштів виникла у зв'язку з невикористанням коштів спеціального фонду (не було потреби) та економія при реалізації проекту "Виготовлення та встановлення схем з графіками руху на зупинках громадського транспорту"</t>
  </si>
  <si>
    <t xml:space="preserve">Пояснення щодо причин розбіжностей між затвердженими та досягнутими результативними показниками: показник зменшився у зв'язку з укладанням договорів на надання послуг з охорони (громадського порядку, громадської безпеки, охорони правопорядку на території, фізичної охорони, послуг зі спостереження за охоронною сигналізацією) на 2017 р. на меншую суму. </t>
  </si>
  <si>
    <t>Пояснення щодо причин розбіжностей між затвердженими та досягнутими результативними показниками: не виявлено підозрілих предметів, що вказує на високий рівень надання послуг охорони.</t>
  </si>
  <si>
    <t>Пояснення щодо причин розбіжностей між затвердженими та досягнутими результативними показниками: не виявлено підозрілих предметів протягом 2017 р.</t>
  </si>
  <si>
    <t>Пояснення щодо причин розбіжностей між затвердженими та досягнутими результативними показниками: не виникла необхідність у використанні  коштів закладених по спеціальному фонду (нерозподілений залишок). Економія коштів по видаткам на реалізацію проекту виникла завдяки проведенню тендера.</t>
  </si>
  <si>
    <t>п.1.2. (80000,00 грн.)/п.2.3.                 п.1.2. (73442,01 грн.)/п.2.3.</t>
  </si>
  <si>
    <t>Економія коштів виникла через перенесення робіт з будівництва міського відеоспостереження на 2018 р., не використані кошти що були заплановані на обслуговування системи відеоспостереження (не відбувся тендер).</t>
  </si>
  <si>
    <t>Економія коштів виникла завдяки проведенню державних закупівель</t>
  </si>
  <si>
    <t>Економія коштів виникла у зв'язку із зменшенням кількості поданих позовних заяв, апеляційних та касаційних скарг.</t>
  </si>
  <si>
    <t>Економія коштів виникла у зв'язку з проведенням лише одного  семінару з запланованих на 2017 рік.</t>
  </si>
  <si>
    <t xml:space="preserve">Економія коштів виникла у зв'язку з  відсутністю фінансування по спеціальному фонду (відсутність коштів у міському бюджеті) у жовтні-грудні 2017 р.  </t>
  </si>
  <si>
    <t xml:space="preserve"> "Програма соціально-економічного і культурного розвитку міста Житомира  на 2017 рік"  (забезпечення оформлення права власності та процесу приватизації об'єктів комунальної власності м. Житомира; членські внески в Асоціацію міст України; забезпечення претензійно-позовної роботи, судові витрати, проведення експертиз (Оплату за зобов'язаннями Житомирської міської ради (код ЄДРПОУ 13576954) здійснювати виконавчому комітету Житомирської міської ради (код ЄДРПОУ 04053625))</t>
  </si>
  <si>
    <t xml:space="preserve">Економія коштів виникла у зв'язку з  відсутністю фінансування по спеціальному фонду (відсутність коштів у міському бюджеті) у жовтні-грудні 2017 р. </t>
  </si>
  <si>
    <t>п.2.2./п.1.2. (2 шт. од.)</t>
  </si>
  <si>
    <t>Пояснення щодо причин розбіжностей між затвердженими та досягнутими результативними показниками: показник зріс, порівняно з запланованим, але є випадки, коли при надходженні запитів, в архіві КУ "Трудовий архів м. Житомира" Житомирської міської ради не завжди наявні документи</t>
  </si>
  <si>
    <t>Пояснення щодо причин розбіжностей між затвердженими та досягнутими результативними показниками: показник збільшився у зв'язку зі збільшенням кількості запитів без змін у штатному розписі КУ "Трудовий архів м. Житомира" Житомирської міської ради</t>
  </si>
  <si>
    <t>Пояснення щодо причин розбіжностей між затвердженими та досягнутими результативними показниками: збільшення показник кількості справ на зберіганні, оскільки протягом 2017 року до архіву КУ "Трудовий архів м. Житомира" надходили на зберігання документи ліквідованих підприємств. Збільшився показик кількість запитів юридичних та фізичних осіб, у зв'язку зі змінами в пенсійному законодавстві, а цей показник потягнув збільшення і показника кількість довідок, копій, витягів.</t>
  </si>
  <si>
    <t>Пояснення щодо причин розбіжностей між затвердженими та досягнутими результативними показниками: економія коштів виникла у зв'язку із зменшенням використання енергоносіїв.</t>
  </si>
  <si>
    <t>Економія коштів виникла у зв'язку із зменшенням використання енергоносіїв.</t>
  </si>
  <si>
    <t xml:space="preserve"> </t>
  </si>
  <si>
    <t>Пояснення щодо причин розбіжностей між затвердженими та досягнутими результативними показниками: показник зменшився у зв'язку з економією коштів на придбання квіткової продукції, бланків та папок (зменшилася кількість поданих клопотань про нагородження).</t>
  </si>
  <si>
    <t>Пояснення щодо причин розбіжностей між затвердженими та досягнутими результативними показниками: показники зменшилися в зв'язку зі зменшенням кількості клопотань на нагородження.</t>
  </si>
  <si>
    <t>п.1.1./(п.2.1+п.2.2.)</t>
  </si>
  <si>
    <t>Пояснення щодо причин розбіжностей між затвердженими та досягнутими результативними показниками виникли: показник збільшився в зв'язку зі збільшенням вартості придбаних заохочувальних подарунків та відзнак.</t>
  </si>
  <si>
    <t>Пояснення щодо причин розбіжностей між затвердженими та досягнутими результативними показниками: розбіжність виникла у зв'язку з тим, що подавались клопотання, які не відповідають "Положенню про Почесну грамоту, Грамоту, Подяку, цінний подарунок виконавчого комітету Житомирської міської ради" (було нагороджено 522 чол., відмовлено-15 чол.)</t>
  </si>
  <si>
    <t xml:space="preserve">Економія коштів виникла у зв'язку з економією коштів на придбання квіткової продукції, бланків та папок </t>
  </si>
  <si>
    <t>Економія коштів виникла у зв'язку з тим, що не було прийнято рішення про аукціон, оголошення управлінням приватизації розміщувались в газеті "Місто" безкоштовно; зменшенням кількості поданих позовних заяв, апеляційних та касаційних скарг юридичним департаментом.</t>
  </si>
  <si>
    <t>п.1.2./п.2.2.</t>
  </si>
  <si>
    <t>Економія коштів виникла при проведенні державних закупівель.</t>
  </si>
  <si>
    <t>Причина розбіжностей між затвердженими та досягнутими результативними показниками: видатки на роботи з будівництва міського відеоспостереження були не проведені, у зв'язку з відсутністю коштів у міському бюджеті в жовтні-грудні 2017 р., через невиконання його доходної частини. Виконати роботи планується у 2018 році. Невикористані видатки на експлуатацію системи відеоспостереження- пов'язано з тим, що в 2017 році були заплановані кошти на обслуговування системи, однак договір не був укладений, оскільки не відбувся тендер на обслуговування системи відеоспостереження. Не було введено 2 штатні одиниці, оскільки не було виконано роботи по будівництву наступного етапу міського відеоспостереження.</t>
  </si>
  <si>
    <t>Економія коштів по Програмі виникла у зв'язку з тим, що роботи з будівництва міського відеоспостереження були не проведені протягом 2017 р., у зв'язку з відсутністю коштів у міському бюджеті в жовтні-грудні 2017 р., через невиконання його доходної частини. Невикористані видатки на експлуатацію системи відеоспостереження.</t>
  </si>
  <si>
    <t>Економія коштів виникла у зв'язку з економією коштів на придбання квіткової продукції, бланків та папок (зменшилася кількість поданих клопотань про нагородження).</t>
  </si>
  <si>
    <t>Економія коштів виникла, оскільки було заплановано курс національної валюти нижчий від  фактичного курсу національної валюти, що був на момент проведення видатків по Програмі; був проведен лише один  семінар з запланованих на 2017 рік.</t>
  </si>
  <si>
    <t>Економія коштів виникла за рахунок навчання та проведення представницьких заходів.</t>
  </si>
  <si>
    <t>Економія коштів виникла за рахунок навчання.</t>
  </si>
  <si>
    <t>Пояснення щодо причин розбіжностей між затвердженими та досягнутими результативними показниками: показник зменшився у зв'язку з тим, що протягом 2017 року не провели всі заплановані навчання у зв'язку з великою навантаженністю депутатів протягом року.</t>
  </si>
  <si>
    <t>Пояснення щодо причин розбіжностей між затвердженими та досягнутими результативними показниками: показник кількості підготовлених і внесених на розгляд рішень міської ради зменшився, оскільки виконавчими органами було менше надано пропозицій, ніж прогнозувалося на початку року, у зв'язку з підвищенням рівня підготовки проектів рішень. Показник кількості проведених засідань постійних комісій збільшився, у зв'язку з досконалим вивченням депутатами міської ради питань, та відкладанням їх надовивчення.</t>
  </si>
  <si>
    <t>Пояснення щодо причин розбіжностей між затвердженими та досягнутими результативними показниками: показник кількості рішень прийнятих на одній сесії збільшився у зв'язку зі збільшенням нагальних потреб в прийнятті рішень, щодо потреб громади міста.</t>
  </si>
  <si>
    <t>Пояснення щодо причин розбіжностей між затвердженими та досягнутими результативними показниками: показник відсоток прийнятих рішень міської ради до розглянутих -  збільшився у зв'язку з підвищенням кваліфікації співробітників виконавчих органів ради, більш професійною підготовкою проектів рішень, що вносяться на розгляд ради (прийнято 384 рішення).</t>
  </si>
  <si>
    <t>Розбіжність між затвердженими та досягнутими результативними показниками: економія виникла у зв'язку з тим, що не виникла необхідність по вдосконаленню веб-сайту, показник обсяг видатків на висвітлення діяльності на міському радіо зменшився, в зв'язку з проплатою за послуги за рахунок власних надходжень. Економія коштів на прийом міжнародних делегацій виникла у зв’язку з тим, що заплановані делегації не відвідали мітсо Житомир.</t>
  </si>
  <si>
    <t>Пояснення щодо причин розбіжностей між затвердженими та досягнутими результативними показниками: Відсоток прийнятих делегацій зменшився через те, що не всі заплановані делегації не відвідали місто Житомир.</t>
  </si>
  <si>
    <t xml:space="preserve">Пояснення щодо причин розбіжностей між затвердженими та досягнутими результативними показниками: збільшився показник кількості карт-схем із графіком руху громадського транспорту, завдяки проведеному тендеру, на зекономлені кошти вдалося виготовити додаткову кількість карт-схем. Збільшення показників щодо бюджету участі відбулося у зв’язку з посиленням роботи з громадськістю. </t>
  </si>
  <si>
    <t>сума на реалізацію проектів (8 805,0 тис. грн / 11 проектів)</t>
  </si>
  <si>
    <t>Пояснення щодо причин розбіжностей між затвердженими та досягнутими результативними показниками: зменшився показник середні витрати на виготовлення 1 карти-схеми із графіком руху громадського транспорту, завдяки проведеному тендеру. Сума на медіа-кампанію зменшилася через те, що збільшилася кількість поданих проетків.</t>
  </si>
  <si>
    <t>тис.людей</t>
  </si>
  <si>
    <t>Пояснення щодо причин розбіжностей між затвердженими та досягнутими результативними показниками: збільшився показник відсоток виготовлених карт-схем із графіком руху громадського транспорту завдяки збільшенню кількості виготовлених карт-схем із графіком руху громадського транспорту. Кількість залучених людей до голосування збільшилася через посилення роботи з громадськістю.</t>
  </si>
  <si>
    <t>Кількість залучених житомирян до голосування за проекти Бюджету Участі</t>
  </si>
  <si>
    <t>Обсяг радіомовлення міського радіо на висвітлення діяльності Житомирської міської ради</t>
  </si>
  <si>
    <t>20500,00 грн. /3387 шт.  10590,00 грн./649 шт.</t>
  </si>
  <si>
    <t>Пояснення щодо причин розбіжностей між затвердженими та досягнутими результативними показниками: показник середня вартість одного оголошення (повідомлення) надрукованого у ЗМІ збільшився, оскільки за кошти було надруковано лише 1 оголошення з великим обсягом публікаційних даних (рішення виконавчого комітету "Про затвердження вартості проїзду у міському громадському транспорті". Збільшення середньої вартість однієї одиниці друкованої продукції управлінням транспорту та зв'язку з питань транспортної галузі пов'язано з наданням більш якісної послуги з друку.</t>
  </si>
  <si>
    <t>Пояснення щодо причин розбіжностей між затвердженими та досягнутими результативними показниками: збільшився показник кількості відвідувачів веб-сайту Житомирської міської ради за рік, у зв'язку з оновленням офіційного веб-сайту ( збільшено кількість інформаційних матеріалів).Збільшився показник кількості інформаційних висвітлень на  веб-сайті Житомирської міської ради за рік-у зв'язку зі збільшеннямінформаційних приводів збільшено кількість інформаційних матеріалів. Показник кількість надрукованої поліграфічної продукції значно виріс у зв'язку із посиленням роботи у громадському секторі, впровадженню партиципативних практик. Показник кількості оголошень (повідомлень) надрукованих в ЗМІ управлінням транспорту та зв'язку зменшився у зв'язку з друком безкоштовних оголошень по діяльності управління в газеті "Місто".  Показник кількості надрукованої поліграфічної продукції зменшився - потреба у друку відпала в зв'язку з відтермінуванням проведення конкурів на маршрути, оскільки з'явилася нагальна потреба в закупці нових комунальних автобусів та тролейбусів для потреб міста.</t>
  </si>
  <si>
    <t>Економія коштів виникла у зв'язку з ненадходженням звернень депутатів на використання коштів.</t>
  </si>
  <si>
    <t>Економія коштів на прийом міжнародних делегацій виникла у зв’язку з тим, що заплановані делегації не відвідали місто Житомир; не виникла необхідність по вдосконаленню веб-сайту.</t>
  </si>
</sst>
</file>

<file path=xl/styles.xml><?xml version="1.0" encoding="utf-8"?>
<styleSheet xmlns="http://schemas.openxmlformats.org/spreadsheetml/2006/main">
  <numFmts count="1">
    <numFmt numFmtId="164" formatCode="0.0"/>
  </numFmts>
  <fonts count="47">
    <font>
      <sz val="10"/>
      <name val="Arial Cyr"/>
      <family val="2"/>
      <charset val="204"/>
    </font>
    <font>
      <sz val="13"/>
      <name val="Times New Roman"/>
      <family val="1"/>
      <charset val="1"/>
    </font>
    <font>
      <sz val="11"/>
      <name val="Times New Roman"/>
      <family val="1"/>
      <charset val="1"/>
    </font>
    <font>
      <sz val="11"/>
      <color indexed="8"/>
      <name val="Times New Roman"/>
      <family val="1"/>
      <charset val="1"/>
    </font>
    <font>
      <b/>
      <sz val="13"/>
      <color indexed="8"/>
      <name val="Times New Roman"/>
      <family val="1"/>
      <charset val="1"/>
    </font>
    <font>
      <sz val="13"/>
      <color indexed="8"/>
      <name val="Times New Roman"/>
      <family val="1"/>
      <charset val="1"/>
    </font>
    <font>
      <b/>
      <sz val="13"/>
      <name val="Times New Roman"/>
      <family val="1"/>
      <charset val="1"/>
    </font>
    <font>
      <sz val="12"/>
      <name val="Times New Roman"/>
      <family val="1"/>
      <charset val="1"/>
    </font>
    <font>
      <sz val="9"/>
      <name val="Times New Roman"/>
      <family val="1"/>
      <charset val="1"/>
    </font>
    <font>
      <vertAlign val="superscript"/>
      <sz val="10"/>
      <color indexed="16"/>
      <name val="Times New Roman"/>
      <family val="1"/>
      <charset val="204"/>
    </font>
    <font>
      <sz val="10"/>
      <color indexed="8"/>
      <name val="Times New Roman"/>
      <family val="1"/>
      <charset val="204"/>
    </font>
    <font>
      <sz val="10"/>
      <name val="Times New Roman"/>
      <family val="1"/>
      <charset val="1"/>
    </font>
    <font>
      <b/>
      <sz val="12"/>
      <color indexed="8"/>
      <name val="Times New Roman"/>
      <family val="1"/>
      <charset val="1"/>
    </font>
    <font>
      <sz val="12"/>
      <color indexed="8"/>
      <name val="Times New Roman"/>
      <family val="1"/>
      <charset val="1"/>
    </font>
    <font>
      <sz val="12"/>
      <name val="Times New Roman"/>
      <family val="1"/>
      <charset val="204"/>
    </font>
    <font>
      <sz val="10"/>
      <color indexed="8"/>
      <name val="Times New Roman"/>
      <family val="1"/>
      <charset val="1"/>
    </font>
    <font>
      <sz val="13"/>
      <name val="Times New Roman"/>
      <family val="1"/>
      <charset val="204"/>
    </font>
    <font>
      <b/>
      <sz val="13"/>
      <name val="Times New Roman"/>
      <family val="1"/>
      <charset val="204"/>
    </font>
    <font>
      <u/>
      <sz val="13"/>
      <name val="Times New Roman"/>
      <family val="1"/>
      <charset val="1"/>
    </font>
    <font>
      <sz val="13"/>
      <color indexed="8"/>
      <name val="Times New Roman"/>
      <family val="1"/>
      <charset val="204"/>
    </font>
    <font>
      <b/>
      <sz val="13"/>
      <color indexed="8"/>
      <name val="Times New Roman"/>
      <family val="1"/>
      <charset val="204"/>
    </font>
    <font>
      <b/>
      <vertAlign val="superscript"/>
      <sz val="13"/>
      <color indexed="16"/>
      <name val="Times New Roman"/>
      <family val="1"/>
      <charset val="204"/>
    </font>
    <font>
      <i/>
      <sz val="13"/>
      <color indexed="8"/>
      <name val="Times New Roman"/>
      <family val="1"/>
      <charset val="204"/>
    </font>
    <font>
      <vertAlign val="superscript"/>
      <sz val="13"/>
      <color indexed="16"/>
      <name val="Times New Roman"/>
      <family val="1"/>
      <charset val="204"/>
    </font>
    <font>
      <sz val="13"/>
      <color indexed="16"/>
      <name val="Times New Roman"/>
      <family val="1"/>
      <charset val="204"/>
    </font>
    <font>
      <b/>
      <i/>
      <u/>
      <sz val="13"/>
      <name val="Times New Roman"/>
      <family val="1"/>
      <charset val="204"/>
    </font>
    <font>
      <sz val="14"/>
      <name val="Times New Roman"/>
      <family val="1"/>
      <charset val="1"/>
    </font>
    <font>
      <b/>
      <sz val="14"/>
      <color indexed="8"/>
      <name val="Times New Roman"/>
      <family val="1"/>
      <charset val="1"/>
    </font>
    <font>
      <sz val="14"/>
      <color indexed="8"/>
      <name val="Times New Roman"/>
      <family val="1"/>
      <charset val="1"/>
    </font>
    <font>
      <b/>
      <sz val="14"/>
      <name val="Times New Roman"/>
      <family val="1"/>
      <charset val="1"/>
    </font>
    <font>
      <b/>
      <u/>
      <sz val="13"/>
      <name val="Times New Roman"/>
      <family val="1"/>
      <charset val="204"/>
    </font>
    <font>
      <sz val="11"/>
      <name val="Times New Roman"/>
      <family val="1"/>
      <charset val="204"/>
    </font>
    <font>
      <sz val="9"/>
      <color indexed="81"/>
      <name val="Tahoma"/>
      <family val="2"/>
      <charset val="204"/>
    </font>
    <font>
      <b/>
      <sz val="9"/>
      <color indexed="81"/>
      <name val="Tahoma"/>
      <family val="2"/>
      <charset val="204"/>
    </font>
    <font>
      <b/>
      <i/>
      <sz val="11"/>
      <name val="Times New Roman"/>
      <family val="1"/>
      <charset val="1"/>
    </font>
    <font>
      <sz val="10"/>
      <name val="Times New Roman"/>
      <family val="1"/>
      <charset val="204"/>
    </font>
    <font>
      <sz val="11"/>
      <color indexed="8"/>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3"/>
      <name val="Arial Cyr"/>
      <family val="2"/>
      <charset val="204"/>
    </font>
    <font>
      <sz val="12"/>
      <name val="Arial Cyr"/>
      <family val="2"/>
      <charset val="204"/>
    </font>
    <font>
      <i/>
      <sz val="13"/>
      <name val="Times New Roman"/>
      <family val="1"/>
      <charset val="204"/>
    </font>
    <font>
      <b/>
      <i/>
      <sz val="13"/>
      <name val="Times New Roman"/>
      <family val="1"/>
      <charset val="204"/>
    </font>
    <font>
      <b/>
      <sz val="13"/>
      <name val="Arial Cyr"/>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right/>
      <top/>
      <bottom style="thin">
        <color indexed="64"/>
      </bottom>
      <diagonal/>
    </border>
    <border>
      <left style="thin">
        <color indexed="8"/>
      </left>
      <right/>
      <top style="thin">
        <color indexed="64"/>
      </top>
      <bottom style="thin">
        <color indexed="64"/>
      </bottom>
      <diagonal/>
    </border>
    <border>
      <left/>
      <right/>
      <top style="thin">
        <color indexed="8"/>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s>
  <cellStyleXfs count="1">
    <xf numFmtId="0" fontId="0" fillId="0" borderId="0"/>
  </cellStyleXfs>
  <cellXfs count="585">
    <xf numFmtId="0" fontId="0" fillId="0" borderId="0" xfId="0"/>
    <xf numFmtId="0" fontId="1" fillId="0" borderId="0" xfId="0" applyFont="1" applyProtection="1"/>
    <xf numFmtId="0" fontId="2" fillId="0" borderId="0" xfId="0" applyFont="1" applyProtection="1"/>
    <xf numFmtId="0" fontId="3" fillId="0" borderId="0" xfId="0" applyFont="1" applyAlignment="1" applyProtection="1"/>
    <xf numFmtId="0" fontId="3" fillId="0" borderId="0" xfId="0" applyFont="1" applyProtection="1"/>
    <xf numFmtId="0" fontId="2" fillId="0" borderId="0" xfId="0" applyFont="1" applyBorder="1" applyProtection="1"/>
    <xf numFmtId="0" fontId="1" fillId="0" borderId="0" xfId="0" applyFont="1" applyAlignment="1" applyProtection="1">
      <alignment horizontal="center"/>
    </xf>
    <xf numFmtId="0" fontId="6" fillId="0" borderId="0" xfId="0" applyFont="1" applyAlignment="1" applyProtection="1">
      <alignment horizontal="center"/>
    </xf>
    <xf numFmtId="0" fontId="4" fillId="0" borderId="0" xfId="0" applyFont="1" applyAlignment="1" applyProtection="1">
      <alignment vertical="center" wrapText="1"/>
    </xf>
    <xf numFmtId="0" fontId="8" fillId="0" borderId="0" xfId="0" applyFont="1" applyBorder="1" applyAlignment="1" applyProtection="1">
      <alignment horizontal="center"/>
    </xf>
    <xf numFmtId="0" fontId="5" fillId="0" borderId="1" xfId="0" applyFont="1" applyBorder="1" applyAlignment="1" applyProtection="1">
      <alignment horizontal="center" vertical="center" wrapText="1"/>
    </xf>
    <xf numFmtId="0" fontId="11" fillId="0" borderId="0" xfId="0" applyFont="1" applyBorder="1" applyAlignment="1" applyProtection="1">
      <alignment horizontal="center"/>
    </xf>
    <xf numFmtId="0" fontId="5" fillId="0" borderId="1" xfId="0" applyFont="1" applyFill="1" applyBorder="1" applyAlignment="1" applyProtection="1">
      <alignment horizontal="center" vertical="center" wrapText="1"/>
    </xf>
    <xf numFmtId="0" fontId="12" fillId="0" borderId="0" xfId="0" applyFont="1" applyBorder="1" applyAlignment="1" applyProtection="1">
      <alignment horizontal="center" vertical="center"/>
    </xf>
    <xf numFmtId="0" fontId="11" fillId="0" borderId="0" xfId="0" applyFont="1" applyAlignment="1" applyProtection="1">
      <protection locked="0"/>
    </xf>
    <xf numFmtId="0" fontId="11" fillId="0" borderId="0" xfId="0" applyFont="1" applyProtection="1">
      <protection locked="0"/>
    </xf>
    <xf numFmtId="0" fontId="14" fillId="0" borderId="0" xfId="0" applyFont="1" applyProtection="1"/>
    <xf numFmtId="0" fontId="1" fillId="0" borderId="0" xfId="0" applyFont="1" applyAlignment="1" applyProtection="1">
      <protection locked="0"/>
    </xf>
    <xf numFmtId="0" fontId="6" fillId="0" borderId="0" xfId="0" applyFont="1" applyBorder="1" applyAlignment="1" applyProtection="1"/>
    <xf numFmtId="0" fontId="1" fillId="0" borderId="0" xfId="0" applyFont="1" applyBorder="1" applyAlignment="1" applyProtection="1"/>
    <xf numFmtId="0" fontId="16" fillId="0" borderId="0" xfId="0" applyFont="1" applyAlignment="1" applyProtection="1">
      <alignment horizontal="center"/>
    </xf>
    <xf numFmtId="0" fontId="5" fillId="0" borderId="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8" xfId="0" applyFont="1" applyBorder="1" applyAlignment="1" applyProtection="1">
      <alignment horizontal="center" vertical="center" wrapText="1"/>
      <protection locked="0"/>
    </xf>
    <xf numFmtId="0" fontId="17" fillId="0" borderId="8" xfId="0" applyFont="1" applyBorder="1" applyAlignment="1" applyProtection="1">
      <alignment horizontal="left" vertical="center" wrapText="1"/>
      <protection locked="0"/>
    </xf>
    <xf numFmtId="0" fontId="19" fillId="0" borderId="0" xfId="0" applyFont="1" applyAlignment="1" applyProtection="1">
      <alignment horizontal="left" vertical="center"/>
    </xf>
    <xf numFmtId="0" fontId="19" fillId="0" borderId="0" xfId="0" applyFont="1" applyFill="1" applyBorder="1" applyAlignment="1" applyProtection="1">
      <alignment horizontal="center" vertical="top" wrapText="1"/>
    </xf>
    <xf numFmtId="0" fontId="16" fillId="0" borderId="0" xfId="0" applyFont="1"/>
    <xf numFmtId="0" fontId="19" fillId="0" borderId="0" xfId="0" applyFont="1" applyAlignment="1" applyProtection="1">
      <alignment vertical="center" wrapText="1"/>
    </xf>
    <xf numFmtId="0" fontId="19"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18"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left"/>
      <protection locked="0"/>
    </xf>
    <xf numFmtId="49" fontId="16" fillId="0" borderId="0" xfId="0" applyNumberFormat="1" applyFont="1" applyAlignment="1" applyProtection="1">
      <alignment horizontal="center"/>
    </xf>
    <xf numFmtId="0" fontId="19" fillId="0" borderId="0" xfId="0" applyFont="1" applyFill="1" applyBorder="1" applyAlignment="1" applyProtection="1">
      <alignment horizontal="center" wrapText="1"/>
    </xf>
    <xf numFmtId="0" fontId="19" fillId="0" borderId="0" xfId="0" applyFont="1" applyBorder="1" applyAlignment="1" applyProtection="1">
      <alignment vertical="center"/>
    </xf>
    <xf numFmtId="0" fontId="19" fillId="0" borderId="0" xfId="0" applyFont="1" applyBorder="1" applyAlignment="1" applyProtection="1">
      <alignment horizontal="center" vertical="center"/>
    </xf>
    <xf numFmtId="0" fontId="16" fillId="0" borderId="0" xfId="0" applyFont="1" applyAlignment="1" applyProtection="1">
      <protection locked="0"/>
    </xf>
    <xf numFmtId="0" fontId="16" fillId="0" borderId="0" xfId="0" applyFont="1" applyProtection="1"/>
    <xf numFmtId="0" fontId="16" fillId="0" borderId="9" xfId="0" applyFont="1" applyBorder="1" applyAlignment="1" applyProtection="1">
      <alignment horizontal="center"/>
    </xf>
    <xf numFmtId="0" fontId="16" fillId="0" borderId="0" xfId="0" applyFont="1" applyBorder="1" applyAlignment="1" applyProtection="1">
      <alignment horizontal="center"/>
    </xf>
    <xf numFmtId="0" fontId="19" fillId="0" borderId="1" xfId="0" applyFont="1" applyBorder="1" applyAlignment="1" applyProtection="1">
      <alignment horizontal="center" vertical="center" wrapText="1"/>
    </xf>
    <xf numFmtId="0" fontId="19"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xf>
    <xf numFmtId="0" fontId="19" fillId="0" borderId="0" xfId="0" applyFont="1" applyBorder="1" applyAlignment="1" applyProtection="1">
      <alignment horizontal="center" vertical="top" wrapText="1"/>
      <protection locked="0"/>
    </xf>
    <xf numFmtId="0" fontId="19" fillId="0" borderId="0" xfId="0" applyFont="1" applyBorder="1" applyAlignment="1" applyProtection="1">
      <alignment vertical="top" wrapText="1"/>
      <protection locked="0"/>
    </xf>
    <xf numFmtId="0" fontId="16" fillId="0" borderId="0" xfId="0" applyFont="1" applyProtection="1">
      <protection locked="0"/>
    </xf>
    <xf numFmtId="0" fontId="24" fillId="0" borderId="0" xfId="0" applyFont="1" applyBorder="1" applyProtection="1"/>
    <xf numFmtId="0" fontId="15" fillId="0" borderId="6"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 fillId="0" borderId="0" xfId="0" applyFont="1" applyFill="1" applyProtection="1"/>
    <xf numFmtId="0" fontId="26" fillId="0" borderId="0" xfId="0" applyFont="1" applyProtection="1"/>
    <xf numFmtId="0" fontId="27" fillId="0" borderId="0" xfId="0" applyFont="1" applyAlignment="1" applyProtection="1"/>
    <xf numFmtId="0" fontId="27" fillId="0" borderId="0" xfId="0" applyFont="1" applyAlignment="1" applyProtection="1">
      <alignment horizontal="center"/>
    </xf>
    <xf numFmtId="0" fontId="28" fillId="0" borderId="0" xfId="0" applyFont="1" applyAlignment="1" applyProtection="1"/>
    <xf numFmtId="49" fontId="29" fillId="0" borderId="9" xfId="0" applyNumberFormat="1" applyFont="1" applyBorder="1" applyAlignment="1" applyProtection="1">
      <alignment horizontal="center" wrapText="1"/>
    </xf>
    <xf numFmtId="49" fontId="27" fillId="0" borderId="9" xfId="0" applyNumberFormat="1" applyFont="1" applyBorder="1" applyAlignment="1" applyProtection="1"/>
    <xf numFmtId="49" fontId="29" fillId="0" borderId="9" xfId="0" applyNumberFormat="1" applyFont="1" applyBorder="1" applyProtection="1"/>
    <xf numFmtId="0" fontId="5" fillId="0" borderId="12" xfId="0" applyFont="1" applyBorder="1" applyAlignment="1" applyProtection="1">
      <alignment horizontal="center" vertical="center" wrapText="1"/>
    </xf>
    <xf numFmtId="0" fontId="10" fillId="0" borderId="1" xfId="0" applyFont="1" applyBorder="1" applyAlignment="1" applyProtection="1">
      <alignment horizontal="center" vertical="top" wrapText="1"/>
    </xf>
    <xf numFmtId="0" fontId="19" fillId="0" borderId="7"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top" wrapText="1"/>
    </xf>
    <xf numFmtId="0" fontId="19" fillId="0" borderId="5"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xf>
    <xf numFmtId="0" fontId="7" fillId="0" borderId="8" xfId="0" applyFont="1" applyBorder="1" applyAlignment="1">
      <alignment wrapText="1"/>
    </xf>
    <xf numFmtId="0" fontId="19" fillId="0" borderId="5"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9" fillId="0" borderId="12"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19" fillId="0" borderId="12"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xf>
    <xf numFmtId="0" fontId="14" fillId="0" borderId="8" xfId="0" applyFont="1" applyBorder="1" applyProtection="1"/>
    <xf numFmtId="49" fontId="5" fillId="0" borderId="12" xfId="0" applyNumberFormat="1" applyFont="1" applyBorder="1" applyAlignment="1" applyProtection="1">
      <alignment horizontal="center" vertical="center" wrapText="1"/>
    </xf>
    <xf numFmtId="164" fontId="5" fillId="0" borderId="12" xfId="0" applyNumberFormat="1" applyFont="1" applyBorder="1" applyAlignment="1" applyProtection="1">
      <alignment horizontal="center" vertical="center" wrapText="1"/>
    </xf>
    <xf numFmtId="164" fontId="5" fillId="0" borderId="3" xfId="0" applyNumberFormat="1"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1" fillId="0" borderId="8"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protection locked="0"/>
    </xf>
    <xf numFmtId="164" fontId="1" fillId="0" borderId="6" xfId="0" applyNumberFormat="1" applyFont="1" applyBorder="1" applyAlignment="1" applyProtection="1">
      <alignment horizontal="center"/>
    </xf>
    <xf numFmtId="0" fontId="5" fillId="0" borderId="28" xfId="0" applyFont="1" applyBorder="1" applyAlignment="1" applyProtection="1">
      <alignment horizontal="center" vertical="center" wrapText="1"/>
    </xf>
    <xf numFmtId="49" fontId="5" fillId="0" borderId="28" xfId="0" applyNumberFormat="1" applyFont="1" applyBorder="1" applyAlignment="1" applyProtection="1">
      <alignment horizontal="center" vertical="center" wrapText="1"/>
    </xf>
    <xf numFmtId="164" fontId="5" fillId="0" borderId="28" xfId="0" applyNumberFormat="1" applyFont="1" applyBorder="1" applyAlignment="1" applyProtection="1">
      <alignment horizontal="center" vertical="center" wrapText="1"/>
    </xf>
    <xf numFmtId="164" fontId="1" fillId="0" borderId="23" xfId="0" applyNumberFormat="1" applyFont="1" applyBorder="1" applyAlignment="1" applyProtection="1">
      <alignment horizontal="center" vertical="center" wrapText="1"/>
      <protection locked="0"/>
    </xf>
    <xf numFmtId="164" fontId="19" fillId="0" borderId="28" xfId="0" applyNumberFormat="1" applyFont="1" applyBorder="1" applyAlignment="1" applyProtection="1">
      <alignment horizontal="center" vertical="center" wrapText="1"/>
    </xf>
    <xf numFmtId="164" fontId="19" fillId="0" borderId="12" xfId="0" applyNumberFormat="1" applyFont="1" applyBorder="1" applyAlignment="1" applyProtection="1">
      <alignment horizontal="center" vertical="center" wrapText="1"/>
    </xf>
    <xf numFmtId="164" fontId="16" fillId="0" borderId="8" xfId="0" applyNumberFormat="1" applyFont="1" applyBorder="1" applyAlignment="1" applyProtection="1">
      <alignment horizontal="center" vertical="center" wrapText="1"/>
      <protection locked="0"/>
    </xf>
    <xf numFmtId="164" fontId="16" fillId="0" borderId="23" xfId="0" applyNumberFormat="1" applyFont="1" applyBorder="1" applyAlignment="1" applyProtection="1">
      <alignment horizontal="center" vertical="center" wrapText="1"/>
      <protection locked="0"/>
    </xf>
    <xf numFmtId="0" fontId="13" fillId="0" borderId="0" xfId="0" applyFont="1" applyBorder="1" applyAlignment="1" applyProtection="1">
      <alignment horizontal="center" vertical="top" wrapText="1"/>
      <protection locked="0"/>
    </xf>
    <xf numFmtId="0" fontId="34" fillId="0" borderId="0" xfId="0" applyFont="1" applyBorder="1" applyAlignment="1">
      <alignment horizontal="left" vertical="top" wrapText="1"/>
    </xf>
    <xf numFmtId="0" fontId="31" fillId="0" borderId="0" xfId="0" applyFont="1" applyBorder="1" applyAlignment="1">
      <alignment horizontal="left" vertical="top" wrapText="1"/>
    </xf>
    <xf numFmtId="0" fontId="10" fillId="0" borderId="4"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7" fillId="0" borderId="10" xfId="0" applyFont="1" applyBorder="1" applyAlignment="1" applyProtection="1">
      <alignment horizontal="center" vertical="top" wrapText="1"/>
      <protection locked="0"/>
    </xf>
    <xf numFmtId="0" fontId="37" fillId="0" borderId="1" xfId="0" applyFont="1" applyBorder="1" applyAlignment="1" applyProtection="1">
      <alignment horizontal="center" vertical="top" wrapText="1"/>
      <protection locked="0"/>
    </xf>
    <xf numFmtId="0" fontId="37" fillId="0" borderId="7" xfId="0" applyFont="1" applyBorder="1" applyAlignment="1" applyProtection="1">
      <alignment horizontal="center" vertical="top" wrapText="1"/>
      <protection locked="0"/>
    </xf>
    <xf numFmtId="0" fontId="37" fillId="0" borderId="24" xfId="0" applyFont="1" applyBorder="1" applyAlignment="1" applyProtection="1">
      <alignment horizontal="center" vertical="top" wrapText="1"/>
      <protection locked="0"/>
    </xf>
    <xf numFmtId="0" fontId="37" fillId="0" borderId="8" xfId="0" applyFont="1" applyBorder="1" applyAlignment="1" applyProtection="1">
      <alignment horizontal="center" vertical="top" wrapText="1"/>
      <protection locked="0"/>
    </xf>
    <xf numFmtId="0" fontId="37" fillId="0" borderId="4" xfId="0" applyFont="1" applyBorder="1" applyAlignment="1" applyProtection="1">
      <alignment horizontal="center" vertical="top" wrapText="1"/>
      <protection locked="0"/>
    </xf>
    <xf numFmtId="0" fontId="37" fillId="0" borderId="8" xfId="0" quotePrefix="1" applyFont="1" applyBorder="1" applyAlignment="1" applyProtection="1">
      <alignment horizontal="center" vertical="center" wrapText="1"/>
    </xf>
    <xf numFmtId="0" fontId="8" fillId="0" borderId="0" xfId="0" applyFont="1" applyProtection="1"/>
    <xf numFmtId="0" fontId="37" fillId="0" borderId="8" xfId="0" applyFont="1" applyBorder="1" applyAlignment="1" applyProtection="1">
      <alignment horizontal="left" vertical="center" wrapText="1"/>
    </xf>
    <xf numFmtId="0" fontId="37" fillId="0" borderId="8" xfId="0" applyFont="1" applyBorder="1" applyAlignment="1" applyProtection="1">
      <alignment horizontal="left" vertical="top" wrapText="1"/>
    </xf>
    <xf numFmtId="0" fontId="14" fillId="0" borderId="20" xfId="0" applyFont="1" applyBorder="1" applyAlignment="1">
      <alignment horizontal="left" vertical="top" wrapText="1"/>
    </xf>
    <xf numFmtId="0" fontId="14" fillId="0" borderId="22" xfId="0" applyFont="1" applyBorder="1" applyAlignment="1"/>
    <xf numFmtId="0" fontId="14" fillId="0" borderId="21" xfId="0" applyFont="1" applyBorder="1" applyAlignment="1"/>
    <xf numFmtId="4" fontId="14" fillId="0" borderId="8" xfId="0" applyNumberFormat="1" applyFont="1" applyBorder="1" applyAlignment="1" applyProtection="1">
      <alignment horizontal="center"/>
      <protection locked="0"/>
    </xf>
    <xf numFmtId="0" fontId="14" fillId="0" borderId="21" xfId="0" applyFont="1" applyBorder="1" applyAlignment="1">
      <alignment horizontal="center"/>
    </xf>
    <xf numFmtId="0" fontId="14" fillId="0" borderId="21" xfId="0" applyFont="1" applyBorder="1" applyAlignment="1">
      <alignment horizontal="center" vertical="center"/>
    </xf>
    <xf numFmtId="164" fontId="5" fillId="0" borderId="8" xfId="0" applyNumberFormat="1" applyFont="1" applyBorder="1" applyAlignment="1" applyProtection="1">
      <alignment horizontal="center" vertical="center" wrapText="1"/>
    </xf>
    <xf numFmtId="164" fontId="19" fillId="0" borderId="8" xfId="0" applyNumberFormat="1" applyFont="1" applyBorder="1" applyAlignment="1" applyProtection="1">
      <alignment horizontal="center" vertical="center" wrapText="1"/>
    </xf>
    <xf numFmtId="49" fontId="37" fillId="0" borderId="12" xfId="0" applyNumberFormat="1" applyFont="1" applyBorder="1" applyAlignment="1" applyProtection="1">
      <alignment horizontal="center" vertical="center" wrapText="1"/>
    </xf>
    <xf numFmtId="49" fontId="37" fillId="0" borderId="8" xfId="0" applyNumberFormat="1" applyFont="1" applyBorder="1" applyAlignment="1" applyProtection="1">
      <alignment horizontal="center" vertical="center" wrapText="1"/>
    </xf>
    <xf numFmtId="0" fontId="14" fillId="0" borderId="8" xfId="0" applyFont="1" applyBorder="1" applyAlignment="1">
      <alignment horizontal="left" wrapText="1"/>
    </xf>
    <xf numFmtId="4" fontId="14" fillId="0" borderId="8" xfId="0" applyNumberFormat="1" applyFont="1" applyBorder="1" applyProtection="1">
      <protection locked="0"/>
    </xf>
    <xf numFmtId="0" fontId="40" fillId="0" borderId="4" xfId="0" applyFont="1" applyBorder="1" applyAlignment="1">
      <alignment horizontal="left" vertical="top" wrapText="1"/>
    </xf>
    <xf numFmtId="49" fontId="37" fillId="0" borderId="28" xfId="0" applyNumberFormat="1" applyFont="1" applyBorder="1" applyAlignment="1" applyProtection="1">
      <alignment horizontal="center" vertical="center" wrapText="1"/>
    </xf>
    <xf numFmtId="0" fontId="40" fillId="0" borderId="8" xfId="0" applyFont="1" applyBorder="1" applyAlignment="1">
      <alignment horizontal="left" vertical="top" wrapText="1"/>
    </xf>
    <xf numFmtId="0" fontId="40" fillId="0" borderId="24" xfId="0" applyFont="1" applyBorder="1" applyAlignment="1">
      <alignment horizontal="left" vertical="top" wrapText="1"/>
    </xf>
    <xf numFmtId="0" fontId="39" fillId="0" borderId="8" xfId="0" applyFont="1" applyBorder="1" applyAlignment="1">
      <alignment horizontal="left" vertical="top" wrapText="1"/>
    </xf>
    <xf numFmtId="0" fontId="14" fillId="0" borderId="8" xfId="0" applyFont="1" applyBorder="1" applyAlignment="1" applyProtection="1">
      <alignment horizontal="center"/>
    </xf>
    <xf numFmtId="49" fontId="37" fillId="0" borderId="23" xfId="0" applyNumberFormat="1" applyFont="1" applyBorder="1" applyAlignment="1" applyProtection="1">
      <alignment horizontal="center" vertical="center" wrapText="1"/>
    </xf>
    <xf numFmtId="4" fontId="14" fillId="0" borderId="20" xfId="0" applyNumberFormat="1" applyFont="1" applyBorder="1" applyAlignment="1" applyProtection="1">
      <alignment horizontal="center"/>
      <protection locked="0"/>
    </xf>
    <xf numFmtId="0" fontId="14" fillId="0" borderId="20" xfId="0" applyFont="1" applyBorder="1" applyAlignment="1" applyProtection="1">
      <alignment horizontal="center"/>
      <protection locked="0"/>
    </xf>
    <xf numFmtId="2" fontId="14" fillId="0" borderId="20" xfId="0" applyNumberFormat="1" applyFont="1" applyBorder="1" applyAlignment="1" applyProtection="1">
      <alignment horizontal="center" vertical="center"/>
      <protection locked="0"/>
    </xf>
    <xf numFmtId="0" fontId="14" fillId="0" borderId="21"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8" xfId="0" applyFont="1" applyBorder="1" applyAlignment="1">
      <alignment horizontal="left" vertical="top" wrapText="1"/>
    </xf>
    <xf numFmtId="0" fontId="40" fillId="0" borderId="17" xfId="0" applyFont="1" applyBorder="1" applyAlignment="1">
      <alignment horizontal="left" vertical="top" wrapText="1"/>
    </xf>
    <xf numFmtId="0" fontId="40" fillId="0" borderId="13" xfId="0" applyFont="1" applyBorder="1" applyAlignment="1">
      <alignment horizontal="left" vertical="top" wrapText="1"/>
    </xf>
    <xf numFmtId="0" fontId="40" fillId="0" borderId="20" xfId="0" applyFont="1" applyBorder="1" applyAlignment="1">
      <alignment horizontal="left" vertical="top" wrapText="1"/>
    </xf>
    <xf numFmtId="0" fontId="40" fillId="0" borderId="21" xfId="0" applyFont="1" applyBorder="1" applyAlignment="1">
      <alignment horizontal="left" vertical="top" wrapText="1"/>
    </xf>
    <xf numFmtId="49" fontId="37" fillId="0" borderId="18" xfId="0" applyNumberFormat="1" applyFont="1" applyBorder="1" applyAlignment="1" applyProtection="1">
      <alignment horizontal="center" vertical="center" wrapText="1"/>
    </xf>
    <xf numFmtId="0" fontId="39" fillId="0" borderId="22" xfId="0" applyFont="1" applyBorder="1" applyAlignment="1">
      <alignment horizontal="left" vertical="top" wrapText="1"/>
    </xf>
    <xf numFmtId="0" fontId="39" fillId="0" borderId="8" xfId="0" applyFont="1" applyBorder="1" applyAlignment="1">
      <alignment horizontal="left" wrapText="1"/>
    </xf>
    <xf numFmtId="0" fontId="14" fillId="0" borderId="8" xfId="0" applyFont="1" applyBorder="1" applyAlignment="1"/>
    <xf numFmtId="0" fontId="14" fillId="0" borderId="20" xfId="0" applyFont="1" applyBorder="1" applyAlignment="1"/>
    <xf numFmtId="0" fontId="14" fillId="0" borderId="8" xfId="0" applyFont="1" applyFill="1" applyBorder="1" applyProtection="1"/>
    <xf numFmtId="0" fontId="14" fillId="0" borderId="20" xfId="0" applyFont="1" applyBorder="1" applyAlignment="1">
      <alignment horizontal="center"/>
    </xf>
    <xf numFmtId="1" fontId="14" fillId="0" borderId="20" xfId="0" applyNumberFormat="1" applyFont="1" applyBorder="1" applyAlignment="1"/>
    <xf numFmtId="1" fontId="14" fillId="0" borderId="21" xfId="0" applyNumberFormat="1" applyFont="1" applyBorder="1" applyAlignment="1"/>
    <xf numFmtId="49" fontId="37" fillId="0" borderId="19" xfId="0" applyNumberFormat="1" applyFont="1" applyBorder="1" applyAlignment="1" applyProtection="1">
      <alignment horizontal="center" vertical="center" wrapText="1"/>
    </xf>
    <xf numFmtId="0" fontId="17" fillId="0" borderId="25" xfId="0" applyFont="1" applyBorder="1" applyAlignment="1" applyProtection="1">
      <alignment horizontal="center"/>
      <protection locked="0"/>
    </xf>
    <xf numFmtId="0" fontId="17" fillId="0" borderId="9" xfId="0" applyFont="1" applyBorder="1" applyAlignment="1" applyProtection="1">
      <alignment horizontal="center"/>
      <protection locked="0"/>
    </xf>
    <xf numFmtId="49" fontId="17" fillId="0" borderId="9" xfId="0" applyNumberFormat="1" applyFont="1" applyBorder="1" applyAlignment="1" applyProtection="1">
      <alignment horizontal="center"/>
      <protection locked="0"/>
    </xf>
    <xf numFmtId="0" fontId="14" fillId="0" borderId="8" xfId="0" applyFont="1" applyBorder="1" applyAlignment="1">
      <alignment horizontal="left" vertical="top" wrapText="1"/>
    </xf>
    <xf numFmtId="164" fontId="5" fillId="0" borderId="4" xfId="0" applyNumberFormat="1" applyFont="1" applyBorder="1" applyAlignment="1" applyProtection="1">
      <alignment horizontal="center" vertical="center" wrapText="1"/>
    </xf>
    <xf numFmtId="164" fontId="1" fillId="0" borderId="20" xfId="0" applyNumberFormat="1" applyFont="1" applyBorder="1" applyAlignment="1" applyProtection="1">
      <alignment horizontal="center" vertical="center" wrapText="1"/>
      <protection locked="0"/>
    </xf>
    <xf numFmtId="0" fontId="1" fillId="0" borderId="8" xfId="0" applyFont="1" applyBorder="1" applyProtection="1"/>
    <xf numFmtId="0" fontId="5" fillId="0" borderId="7"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164" fontId="1" fillId="0" borderId="3" xfId="0" applyNumberFormat="1" applyFont="1" applyBorder="1" applyAlignment="1" applyProtection="1">
      <alignment horizontal="center"/>
    </xf>
    <xf numFmtId="0" fontId="11" fillId="0" borderId="8" xfId="0" applyFont="1" applyBorder="1" applyAlignment="1" applyProtection="1">
      <alignment horizontal="center" vertical="center"/>
    </xf>
    <xf numFmtId="4" fontId="14" fillId="0" borderId="8" xfId="0" applyNumberFormat="1" applyFont="1" applyBorder="1" applyAlignment="1" applyProtection="1">
      <alignment horizontal="center" vertical="center"/>
      <protection locked="0"/>
    </xf>
    <xf numFmtId="0" fontId="1" fillId="0" borderId="0" xfId="0" applyFont="1" applyAlignment="1" applyProtection="1">
      <alignment vertical="center"/>
    </xf>
    <xf numFmtId="0" fontId="31" fillId="2" borderId="8" xfId="0" applyFont="1" applyFill="1" applyBorder="1" applyAlignment="1">
      <alignment horizontal="center" vertical="center" wrapText="1"/>
    </xf>
    <xf numFmtId="0" fontId="37" fillId="0" borderId="8"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xf>
    <xf numFmtId="4" fontId="14" fillId="0" borderId="8" xfId="0" applyNumberFormat="1" applyFont="1" applyBorder="1" applyAlignment="1" applyProtection="1">
      <alignment horizontal="center" vertical="center"/>
      <protection locked="0"/>
    </xf>
    <xf numFmtId="0" fontId="39" fillId="0" borderId="8" xfId="0" applyFont="1" applyBorder="1" applyAlignment="1">
      <alignment horizontal="left" vertical="center" wrapText="1"/>
    </xf>
    <xf numFmtId="0" fontId="40" fillId="0" borderId="8" xfId="0" applyFont="1" applyBorder="1" applyAlignment="1">
      <alignment horizontal="left" vertical="center" wrapText="1"/>
    </xf>
    <xf numFmtId="4" fontId="14" fillId="0" borderId="8" xfId="0" applyNumberFormat="1" applyFont="1" applyBorder="1" applyAlignment="1" applyProtection="1">
      <alignment horizontal="center" vertical="center"/>
      <protection locked="0"/>
    </xf>
    <xf numFmtId="0" fontId="37" fillId="0" borderId="4" xfId="0" applyFont="1" applyBorder="1" applyAlignment="1" applyProtection="1">
      <alignment horizontal="center" vertical="center" wrapText="1"/>
      <protection locked="0"/>
    </xf>
    <xf numFmtId="4" fontId="14" fillId="0" borderId="23" xfId="0" applyNumberFormat="1" applyFont="1" applyBorder="1" applyAlignment="1" applyProtection="1">
      <alignment horizontal="center" vertical="center"/>
      <protection locked="0"/>
    </xf>
    <xf numFmtId="0" fontId="37" fillId="0" borderId="7" xfId="0" applyFont="1" applyBorder="1" applyAlignment="1" applyProtection="1">
      <alignment horizontal="center" vertical="center" wrapText="1"/>
      <protection locked="0"/>
    </xf>
    <xf numFmtId="4" fontId="14" fillId="0" borderId="8" xfId="0" applyNumberFormat="1" applyFont="1" applyBorder="1" applyAlignment="1" applyProtection="1">
      <alignment horizontal="center" vertical="center"/>
      <protection locked="0"/>
    </xf>
    <xf numFmtId="0" fontId="0" fillId="0" borderId="22" xfId="0" applyBorder="1" applyAlignment="1"/>
    <xf numFmtId="0" fontId="0" fillId="0" borderId="21" xfId="0" applyBorder="1" applyAlignment="1"/>
    <xf numFmtId="0" fontId="14" fillId="0" borderId="21" xfId="0" applyFont="1" applyBorder="1" applyAlignment="1">
      <alignment horizontal="center" vertical="center"/>
    </xf>
    <xf numFmtId="0" fontId="14" fillId="0" borderId="21" xfId="0" applyFont="1" applyBorder="1" applyAlignment="1">
      <alignment horizontal="center"/>
    </xf>
    <xf numFmtId="0" fontId="14" fillId="0" borderId="20" xfId="0" applyFont="1" applyBorder="1" applyAlignment="1" applyProtection="1">
      <alignment horizontal="center"/>
      <protection locked="0"/>
    </xf>
    <xf numFmtId="0" fontId="38" fillId="0" borderId="20" xfId="0" applyFont="1" applyBorder="1" applyAlignment="1">
      <alignment horizontal="left" vertical="top" wrapText="1"/>
    </xf>
    <xf numFmtId="2" fontId="14" fillId="0" borderId="20" xfId="0" applyNumberFormat="1" applyFont="1" applyBorder="1" applyAlignment="1" applyProtection="1">
      <alignment horizontal="center" vertical="center"/>
      <protection locked="0"/>
    </xf>
    <xf numFmtId="0" fontId="39" fillId="0" borderId="8" xfId="0" applyFont="1" applyBorder="1" applyAlignment="1">
      <alignment horizontal="left" vertical="center" wrapText="1"/>
    </xf>
    <xf numFmtId="4" fontId="14" fillId="0" borderId="21" xfId="0" applyNumberFormat="1" applyFont="1" applyBorder="1" applyAlignment="1" applyProtection="1">
      <alignment horizontal="center" vertical="center"/>
      <protection locked="0"/>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0" fontId="40" fillId="0" borderId="19" xfId="0" applyFont="1" applyBorder="1" applyAlignment="1">
      <alignment horizontal="left" vertical="top" wrapText="1"/>
    </xf>
    <xf numFmtId="0" fontId="37" fillId="0" borderId="20" xfId="0" applyFont="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4" fontId="14" fillId="0" borderId="23" xfId="0" applyNumberFormat="1" applyFont="1" applyBorder="1" applyAlignment="1" applyProtection="1">
      <alignment horizontal="center" vertical="center"/>
      <protection locked="0"/>
    </xf>
    <xf numFmtId="4" fontId="14" fillId="0" borderId="8" xfId="0" applyNumberFormat="1" applyFont="1" applyBorder="1" applyAlignment="1" applyProtection="1">
      <alignment horizontal="center" vertical="center"/>
      <protection locked="0"/>
    </xf>
    <xf numFmtId="0" fontId="14" fillId="0" borderId="8" xfId="0" applyFont="1" applyBorder="1" applyAlignment="1">
      <alignment horizontal="center"/>
    </xf>
    <xf numFmtId="0" fontId="14" fillId="0" borderId="21" xfId="0" applyFont="1" applyBorder="1" applyAlignment="1"/>
    <xf numFmtId="0" fontId="14" fillId="0" borderId="20" xfId="0" applyFont="1" applyBorder="1" applyAlignment="1"/>
    <xf numFmtId="0" fontId="14" fillId="0" borderId="8" xfId="0" applyFont="1" applyBorder="1" applyAlignment="1"/>
    <xf numFmtId="4" fontId="14" fillId="0" borderId="20" xfId="0" applyNumberFormat="1" applyFont="1" applyBorder="1" applyAlignment="1" applyProtection="1">
      <alignment horizontal="center"/>
      <protection locked="0"/>
    </xf>
    <xf numFmtId="4" fontId="14" fillId="0" borderId="21" xfId="0" applyNumberFormat="1"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21" xfId="0" applyFont="1" applyBorder="1" applyAlignment="1" applyProtection="1">
      <alignment horizontal="center"/>
      <protection locked="0"/>
    </xf>
    <xf numFmtId="1" fontId="14" fillId="0" borderId="20" xfId="0" applyNumberFormat="1" applyFont="1" applyBorder="1" applyAlignment="1" applyProtection="1">
      <alignment horizontal="center"/>
      <protection locked="0"/>
    </xf>
    <xf numFmtId="1" fontId="14" fillId="0" borderId="21" xfId="0" applyNumberFormat="1" applyFont="1" applyBorder="1" applyAlignment="1" applyProtection="1">
      <alignment horizontal="center"/>
      <protection locked="0"/>
    </xf>
    <xf numFmtId="0" fontId="40" fillId="0" borderId="8" xfId="0" applyFont="1" applyBorder="1" applyAlignment="1">
      <alignment horizontal="left" vertical="top" wrapText="1"/>
    </xf>
    <xf numFmtId="0" fontId="39" fillId="0" borderId="20" xfId="0" applyFont="1" applyBorder="1" applyAlignment="1">
      <alignment horizontal="left" vertical="top" wrapText="1"/>
    </xf>
    <xf numFmtId="4" fontId="14" fillId="0" borderId="8" xfId="0" applyNumberFormat="1" applyFont="1" applyBorder="1" applyAlignment="1" applyProtection="1">
      <alignment horizontal="center"/>
      <protection locked="0"/>
    </xf>
    <xf numFmtId="0" fontId="40" fillId="0" borderId="8" xfId="0" applyFont="1" applyBorder="1" applyAlignment="1">
      <alignment horizontal="left" vertical="center" wrapText="1"/>
    </xf>
    <xf numFmtId="0" fontId="14" fillId="0" borderId="8" xfId="0" applyFont="1" applyBorder="1" applyAlignment="1">
      <alignment horizontal="left" wrapText="1"/>
    </xf>
    <xf numFmtId="0" fontId="38" fillId="0" borderId="20" xfId="0" applyFont="1" applyBorder="1" applyAlignment="1">
      <alignment horizontal="left" wrapText="1"/>
    </xf>
    <xf numFmtId="0" fontId="0" fillId="0" borderId="22" xfId="0" applyBorder="1" applyAlignment="1"/>
    <xf numFmtId="0" fontId="0" fillId="0" borderId="21" xfId="0" applyBorder="1" applyAlignment="1"/>
    <xf numFmtId="0" fontId="14" fillId="0" borderId="8" xfId="0" applyFont="1" applyBorder="1" applyAlignment="1">
      <alignment horizontal="left" vertical="center" wrapText="1"/>
    </xf>
    <xf numFmtId="0" fontId="38" fillId="0" borderId="20" xfId="0" applyFont="1" applyBorder="1" applyAlignment="1">
      <alignment horizontal="left" vertical="center" wrapText="1"/>
    </xf>
    <xf numFmtId="0" fontId="14" fillId="2" borderId="8" xfId="0" applyFont="1" applyFill="1" applyBorder="1" applyAlignment="1">
      <alignment horizontal="center" vertical="center" wrapText="1"/>
    </xf>
    <xf numFmtId="2" fontId="0" fillId="0" borderId="21" xfId="0" applyNumberFormat="1" applyBorder="1" applyAlignment="1">
      <alignment horizontal="center" vertical="center"/>
    </xf>
    <xf numFmtId="4" fontId="14" fillId="0" borderId="22" xfId="0" applyNumberFormat="1" applyFont="1" applyBorder="1" applyAlignment="1" applyProtection="1">
      <alignment horizontal="center" vertical="center"/>
      <protection locked="0"/>
    </xf>
    <xf numFmtId="16" fontId="37" fillId="0" borderId="8" xfId="0" applyNumberFormat="1" applyFont="1" applyBorder="1" applyAlignment="1" applyProtection="1">
      <alignment horizontal="center" vertical="center" wrapText="1"/>
      <protection locked="0"/>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0" fontId="39" fillId="0" borderId="17" xfId="0" applyFont="1" applyBorder="1" applyAlignment="1">
      <alignment horizontal="left" vertical="center" wrapText="1"/>
    </xf>
    <xf numFmtId="0" fontId="14" fillId="0" borderId="8" xfId="0" applyFont="1" applyBorder="1" applyAlignment="1">
      <alignment horizontal="center" vertical="center" wrapText="1"/>
    </xf>
    <xf numFmtId="0" fontId="37" fillId="0" borderId="10" xfId="0" applyFont="1" applyBorder="1" applyAlignment="1" applyProtection="1">
      <alignment horizontal="center" vertical="center" wrapText="1"/>
      <protection locked="0"/>
    </xf>
    <xf numFmtId="0" fontId="14" fillId="0" borderId="22" xfId="0" applyFont="1" applyBorder="1" applyAlignment="1">
      <alignment horizontal="left" vertical="center" wrapText="1"/>
    </xf>
    <xf numFmtId="49" fontId="14" fillId="0" borderId="8" xfId="0" applyNumberFormat="1" applyFont="1" applyBorder="1" applyAlignment="1" applyProtection="1">
      <alignment horizontal="center" vertical="center" wrapText="1"/>
      <protection locked="0"/>
    </xf>
    <xf numFmtId="0" fontId="14" fillId="0" borderId="8" xfId="0" applyFont="1" applyBorder="1" applyAlignment="1">
      <alignment vertical="center"/>
    </xf>
    <xf numFmtId="0" fontId="14" fillId="0" borderId="8" xfId="0" applyFont="1" applyBorder="1" applyAlignment="1">
      <alignment horizontal="center" vertical="center"/>
    </xf>
    <xf numFmtId="0" fontId="14" fillId="0" borderId="19" xfId="0" applyFont="1" applyBorder="1" applyAlignment="1">
      <alignment horizontal="left" wrapText="1"/>
    </xf>
    <xf numFmtId="0" fontId="14" fillId="0" borderId="23" xfId="0" applyFont="1" applyBorder="1" applyAlignment="1">
      <alignment horizontal="left" vertical="center" wrapText="1"/>
    </xf>
    <xf numFmtId="0" fontId="14" fillId="0" borderId="23" xfId="0" applyFont="1" applyBorder="1" applyAlignment="1">
      <alignment horizontal="center" vertical="center"/>
    </xf>
    <xf numFmtId="16" fontId="37" fillId="0" borderId="4" xfId="0" applyNumberFormat="1"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8" xfId="0" applyFont="1" applyBorder="1" applyAlignment="1">
      <alignment horizontal="left" vertical="center" wrapText="1"/>
    </xf>
    <xf numFmtId="164" fontId="14" fillId="0" borderId="21" xfId="0" applyNumberFormat="1" applyFont="1" applyBorder="1" applyAlignment="1">
      <alignment horizontal="center" vertical="center"/>
    </xf>
    <xf numFmtId="0" fontId="14" fillId="0" borderId="8" xfId="0" applyFont="1" applyBorder="1" applyAlignment="1">
      <alignment vertical="center"/>
    </xf>
    <xf numFmtId="164" fontId="14" fillId="0" borderId="20" xfId="0" applyNumberFormat="1" applyFont="1" applyBorder="1" applyAlignment="1">
      <alignment horizontal="center" vertical="center"/>
    </xf>
    <xf numFmtId="0" fontId="14" fillId="0" borderId="20" xfId="0" applyFont="1" applyBorder="1" applyAlignment="1">
      <alignment vertical="center"/>
    </xf>
    <xf numFmtId="0" fontId="14" fillId="0" borderId="21" xfId="0" applyFont="1" applyBorder="1" applyAlignment="1">
      <alignment vertical="center"/>
    </xf>
    <xf numFmtId="4" fontId="14" fillId="0" borderId="20" xfId="0" applyNumberFormat="1" applyFont="1" applyBorder="1" applyAlignment="1" applyProtection="1">
      <alignment horizontal="center" vertical="center"/>
      <protection locked="0"/>
    </xf>
    <xf numFmtId="4" fontId="14" fillId="0" borderId="21" xfId="0" applyNumberFormat="1" applyFont="1" applyBorder="1" applyAlignment="1" applyProtection="1">
      <alignment horizontal="center" vertical="center"/>
      <protection locked="0"/>
    </xf>
    <xf numFmtId="0" fontId="14" fillId="0" borderId="8" xfId="0" applyFont="1" applyBorder="1" applyAlignment="1">
      <alignment horizontal="center" vertical="center"/>
    </xf>
    <xf numFmtId="164" fontId="14" fillId="0" borderId="20" xfId="0" applyNumberFormat="1" applyFont="1" applyBorder="1" applyAlignment="1" applyProtection="1">
      <alignment horizontal="center" vertical="center"/>
      <protection locked="0"/>
    </xf>
    <xf numFmtId="164" fontId="0" fillId="0" borderId="21" xfId="0" applyNumberFormat="1" applyBorder="1" applyAlignment="1">
      <alignment horizontal="center" vertical="center"/>
    </xf>
    <xf numFmtId="0" fontId="38" fillId="0" borderId="20" xfId="0" applyFont="1" applyBorder="1" applyAlignment="1">
      <alignment horizontal="left" wrapText="1"/>
    </xf>
    <xf numFmtId="0" fontId="14" fillId="0" borderId="8" xfId="0" applyFont="1" applyBorder="1" applyAlignment="1">
      <alignment horizontal="left" wrapText="1"/>
    </xf>
    <xf numFmtId="0" fontId="14" fillId="0" borderId="8" xfId="0" applyFont="1" applyBorder="1" applyAlignment="1">
      <alignment horizontal="left" vertical="center" wrapText="1"/>
    </xf>
    <xf numFmtId="4" fontId="14" fillId="0" borderId="8" xfId="0" applyNumberFormat="1" applyFont="1" applyBorder="1" applyAlignment="1" applyProtection="1">
      <alignment horizontal="center" vertical="center"/>
      <protection locked="0"/>
    </xf>
    <xf numFmtId="0" fontId="14" fillId="0" borderId="8" xfId="0" applyFont="1" applyBorder="1" applyAlignment="1">
      <alignment horizontal="left" vertical="center" wrapText="1"/>
    </xf>
    <xf numFmtId="0" fontId="0" fillId="0" borderId="21" xfId="0" applyBorder="1" applyAlignment="1">
      <alignment horizontal="center" vertical="center"/>
    </xf>
    <xf numFmtId="0" fontId="14" fillId="0" borderId="8" xfId="0" applyFont="1" applyBorder="1" applyAlignment="1">
      <alignment horizontal="left" wrapText="1"/>
    </xf>
    <xf numFmtId="164" fontId="14" fillId="0" borderId="20" xfId="0" applyNumberFormat="1" applyFont="1" applyBorder="1" applyAlignment="1" applyProtection="1">
      <alignment horizontal="center" vertical="center"/>
      <protection locked="0"/>
    </xf>
    <xf numFmtId="0" fontId="38" fillId="0" borderId="20" xfId="0" applyFont="1" applyBorder="1" applyAlignment="1">
      <alignment horizontal="left" wrapText="1"/>
    </xf>
    <xf numFmtId="0" fontId="39" fillId="0" borderId="8" xfId="0" applyFont="1" applyBorder="1" applyAlignment="1">
      <alignment horizontal="left" vertical="center" wrapText="1"/>
    </xf>
    <xf numFmtId="0" fontId="14" fillId="0" borderId="8" xfId="0" applyFont="1" applyBorder="1" applyAlignment="1">
      <alignment horizontal="center" vertical="center"/>
    </xf>
    <xf numFmtId="0" fontId="14" fillId="0" borderId="8" xfId="0" applyFont="1" applyFill="1" applyBorder="1" applyAlignment="1" applyProtection="1">
      <alignment horizontal="center" vertical="center"/>
    </xf>
    <xf numFmtId="0" fontId="39" fillId="0" borderId="22" xfId="0" applyFont="1" applyBorder="1" applyAlignment="1">
      <alignment horizontal="left" vertical="center" wrapText="1"/>
    </xf>
    <xf numFmtId="0" fontId="0" fillId="0" borderId="8" xfId="0" applyBorder="1" applyAlignment="1"/>
    <xf numFmtId="0" fontId="41" fillId="0" borderId="8" xfId="0" applyFont="1" applyBorder="1" applyAlignment="1">
      <alignment horizontal="center" vertical="center"/>
    </xf>
    <xf numFmtId="0" fontId="14" fillId="0" borderId="22" xfId="0" applyFont="1" applyBorder="1" applyAlignment="1">
      <alignment horizontal="center" vertical="center"/>
    </xf>
    <xf numFmtId="0" fontId="14" fillId="0" borderId="19" xfId="0" applyFont="1" applyBorder="1" applyProtection="1"/>
    <xf numFmtId="0" fontId="1" fillId="0" borderId="0" xfId="0" applyFont="1" applyFill="1" applyAlignment="1" applyProtection="1">
      <alignment vertical="center"/>
    </xf>
    <xf numFmtId="4" fontId="14" fillId="0" borderId="8" xfId="0" applyNumberFormat="1" applyFont="1" applyBorder="1" applyAlignment="1" applyProtection="1">
      <alignment horizontal="center" vertical="center"/>
      <protection locked="0"/>
    </xf>
    <xf numFmtId="0" fontId="39" fillId="0" borderId="8" xfId="0" applyFont="1" applyBorder="1" applyAlignment="1">
      <alignment horizontal="left" vertical="top" wrapText="1"/>
    </xf>
    <xf numFmtId="0" fontId="39" fillId="0" borderId="8" xfId="0" applyFont="1" applyBorder="1" applyAlignment="1">
      <alignment horizontal="left" vertical="center" wrapText="1"/>
    </xf>
    <xf numFmtId="0" fontId="39" fillId="0" borderId="20" xfId="0" applyFont="1" applyBorder="1" applyAlignment="1">
      <alignment horizontal="left" vertical="top" wrapText="1"/>
    </xf>
    <xf numFmtId="0" fontId="1" fillId="0" borderId="8" xfId="0" applyFont="1" applyBorder="1" applyAlignment="1" applyProtection="1">
      <alignment vertical="center" wrapText="1"/>
    </xf>
    <xf numFmtId="0" fontId="38" fillId="0" borderId="20" xfId="0" applyFont="1" applyBorder="1" applyAlignment="1">
      <alignment horizontal="left" wrapText="1"/>
    </xf>
    <xf numFmtId="0" fontId="14" fillId="0" borderId="8" xfId="0" applyFont="1" applyBorder="1" applyAlignment="1">
      <alignment horizontal="center" vertical="center"/>
    </xf>
    <xf numFmtId="0" fontId="38" fillId="0" borderId="20" xfId="0" applyFont="1" applyBorder="1" applyAlignment="1">
      <alignment horizontal="left" vertical="center" wrapText="1"/>
    </xf>
    <xf numFmtId="0" fontId="37" fillId="0" borderId="0" xfId="0" applyFont="1" applyBorder="1" applyAlignment="1" applyProtection="1">
      <alignment horizontal="center" vertical="top" wrapText="1"/>
      <protection locked="0"/>
    </xf>
    <xf numFmtId="0" fontId="37" fillId="0" borderId="28" xfId="0" applyFont="1" applyBorder="1" applyAlignment="1" applyProtection="1">
      <alignment horizontal="center" vertical="top" wrapText="1"/>
      <protection locked="0"/>
    </xf>
    <xf numFmtId="4" fontId="14" fillId="0" borderId="8" xfId="0" applyNumberFormat="1" applyFont="1" applyBorder="1" applyAlignment="1" applyProtection="1">
      <alignment horizontal="center" vertical="center"/>
      <protection locked="0"/>
    </xf>
    <xf numFmtId="4" fontId="14" fillId="0" borderId="23" xfId="0" applyNumberFormat="1" applyFont="1" applyBorder="1" applyAlignment="1" applyProtection="1">
      <alignment horizontal="center" vertical="center"/>
      <protection locked="0"/>
    </xf>
    <xf numFmtId="0" fontId="37" fillId="0" borderId="24" xfId="0" applyFont="1" applyBorder="1" applyAlignment="1" applyProtection="1">
      <alignment horizontal="center" vertical="center" wrapText="1"/>
      <protection locked="0"/>
    </xf>
    <xf numFmtId="4" fontId="14" fillId="0" borderId="8" xfId="0" applyNumberFormat="1" applyFont="1" applyBorder="1" applyAlignment="1" applyProtection="1">
      <alignment horizontal="center" vertical="center"/>
      <protection locked="0"/>
    </xf>
    <xf numFmtId="0" fontId="5" fillId="0" borderId="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4" fontId="14" fillId="0" borderId="8" xfId="0" applyNumberFormat="1" applyFont="1" applyBorder="1" applyAlignment="1" applyProtection="1">
      <alignment horizontal="center" vertical="center"/>
      <protection locked="0"/>
    </xf>
    <xf numFmtId="0" fontId="5" fillId="0" borderId="8" xfId="0" applyFont="1" applyBorder="1" applyAlignment="1" applyProtection="1">
      <alignment vertical="center" wrapText="1"/>
    </xf>
    <xf numFmtId="0" fontId="5" fillId="0" borderId="28" xfId="0" applyFont="1" applyBorder="1" applyAlignment="1" applyProtection="1">
      <alignment vertical="center" wrapText="1"/>
    </xf>
    <xf numFmtId="0" fontId="5" fillId="0" borderId="12" xfId="0" applyFont="1" applyBorder="1" applyAlignment="1" applyProtection="1">
      <alignment vertical="center" wrapText="1"/>
    </xf>
    <xf numFmtId="0" fontId="16" fillId="0" borderId="8" xfId="0" applyFont="1" applyBorder="1" applyAlignment="1" applyProtection="1">
      <alignment vertical="center" wrapText="1"/>
      <protection locked="0"/>
    </xf>
    <xf numFmtId="49" fontId="5" fillId="0" borderId="19" xfId="0" applyNumberFormat="1" applyFont="1" applyBorder="1" applyAlignment="1" applyProtection="1">
      <alignment horizontal="center" vertical="center" wrapText="1"/>
    </xf>
    <xf numFmtId="0" fontId="5" fillId="0" borderId="19" xfId="0" applyFont="1" applyBorder="1" applyAlignment="1" applyProtection="1">
      <alignment vertical="center" wrapText="1"/>
    </xf>
    <xf numFmtId="164" fontId="5" fillId="0" borderId="19" xfId="0" applyNumberFormat="1" applyFont="1" applyBorder="1" applyAlignment="1" applyProtection="1">
      <alignment horizontal="center" vertical="center" wrapText="1"/>
    </xf>
    <xf numFmtId="164" fontId="19" fillId="0" borderId="19" xfId="0" applyNumberFormat="1" applyFont="1" applyBorder="1" applyAlignment="1" applyProtection="1">
      <alignment horizontal="center" vertical="center" wrapText="1"/>
    </xf>
    <xf numFmtId="164" fontId="5" fillId="0" borderId="24" xfId="0" applyNumberFormat="1" applyFont="1" applyBorder="1" applyAlignment="1" applyProtection="1">
      <alignment horizontal="center" vertical="center" wrapText="1"/>
    </xf>
    <xf numFmtId="0" fontId="1" fillId="0" borderId="19" xfId="0" applyFont="1" applyBorder="1" applyAlignment="1" applyProtection="1">
      <alignment vertical="center" wrapText="1"/>
    </xf>
    <xf numFmtId="0" fontId="5" fillId="0" borderId="8" xfId="0" applyNumberFormat="1" applyFont="1" applyBorder="1" applyAlignment="1" applyProtection="1">
      <alignment vertical="center" wrapText="1"/>
    </xf>
    <xf numFmtId="0" fontId="19" fillId="0" borderId="8" xfId="0" applyFont="1" applyBorder="1" applyAlignment="1" applyProtection="1">
      <alignment horizontal="center" vertical="center" wrapText="1"/>
    </xf>
    <xf numFmtId="0" fontId="5" fillId="0" borderId="23" xfId="0" applyFont="1" applyBorder="1" applyAlignment="1" applyProtection="1">
      <alignment horizontal="center" vertical="center" wrapText="1"/>
      <protection locked="0"/>
    </xf>
    <xf numFmtId="0" fontId="16" fillId="0" borderId="23" xfId="0" applyFont="1" applyBorder="1" applyAlignment="1" applyProtection="1">
      <alignment vertical="center" wrapText="1"/>
      <protection locked="0"/>
    </xf>
    <xf numFmtId="0" fontId="1" fillId="0" borderId="23" xfId="0" applyFont="1" applyBorder="1" applyAlignment="1" applyProtection="1">
      <alignment vertical="center" wrapText="1"/>
    </xf>
    <xf numFmtId="0" fontId="5" fillId="0" borderId="19" xfId="0" applyFont="1" applyBorder="1" applyAlignment="1" applyProtection="1">
      <alignment horizontal="center" vertical="center" wrapText="1"/>
      <protection locked="0"/>
    </xf>
    <xf numFmtId="0" fontId="16" fillId="0" borderId="19" xfId="0" applyFont="1" applyBorder="1" applyAlignment="1" applyProtection="1">
      <alignment vertical="center" wrapText="1"/>
      <protection locked="0"/>
    </xf>
    <xf numFmtId="164" fontId="1" fillId="0" borderId="19" xfId="0" applyNumberFormat="1" applyFont="1" applyBorder="1" applyAlignment="1" applyProtection="1">
      <alignment horizontal="center" vertical="center" wrapText="1"/>
      <protection locked="0"/>
    </xf>
    <xf numFmtId="164" fontId="16" fillId="0" borderId="19"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xf>
    <xf numFmtId="0" fontId="5" fillId="0" borderId="23" xfId="0" applyFont="1" applyBorder="1" applyAlignment="1" applyProtection="1">
      <alignment horizontal="center" vertical="center" wrapText="1"/>
    </xf>
    <xf numFmtId="49" fontId="5" fillId="0" borderId="23" xfId="0" applyNumberFormat="1" applyFont="1" applyBorder="1" applyAlignment="1" applyProtection="1">
      <alignment horizontal="center" vertical="center" wrapText="1"/>
    </xf>
    <xf numFmtId="0" fontId="5" fillId="0" borderId="23" xfId="0" applyFont="1" applyBorder="1" applyAlignment="1" applyProtection="1">
      <alignment vertical="center" wrapText="1"/>
    </xf>
    <xf numFmtId="164" fontId="5" fillId="0" borderId="23" xfId="0" applyNumberFormat="1" applyFont="1" applyBorder="1" applyAlignment="1" applyProtection="1">
      <alignment horizontal="center" vertical="center" wrapText="1"/>
    </xf>
    <xf numFmtId="164" fontId="19" fillId="0" borderId="23" xfId="0" applyNumberFormat="1" applyFont="1" applyBorder="1" applyAlignment="1" applyProtection="1">
      <alignment horizontal="center" vertical="center" wrapText="1"/>
    </xf>
    <xf numFmtId="0" fontId="1" fillId="0" borderId="23" xfId="0" applyFont="1" applyBorder="1" applyAlignment="1" applyProtection="1">
      <alignment wrapText="1"/>
    </xf>
    <xf numFmtId="0" fontId="22" fillId="0" borderId="8" xfId="0" applyFont="1" applyBorder="1" applyAlignment="1" applyProtection="1">
      <alignment horizontal="left" vertical="center" wrapText="1"/>
    </xf>
    <xf numFmtId="0" fontId="44" fillId="0" borderId="8" xfId="0" applyFont="1" applyBorder="1" applyAlignment="1">
      <alignment horizontal="left" vertical="center" wrapText="1"/>
    </xf>
    <xf numFmtId="0" fontId="44" fillId="0" borderId="8" xfId="0" applyFont="1" applyBorder="1" applyAlignment="1">
      <alignment horizontal="left" vertical="top" wrapText="1"/>
    </xf>
    <xf numFmtId="0" fontId="44" fillId="0" borderId="14" xfId="0" applyFont="1" applyBorder="1" applyAlignment="1">
      <alignment horizontal="left" vertical="center" wrapText="1"/>
    </xf>
    <xf numFmtId="0" fontId="44" fillId="0" borderId="15" xfId="0" applyFont="1" applyBorder="1" applyAlignment="1">
      <alignment horizontal="left" vertical="center" wrapText="1"/>
    </xf>
    <xf numFmtId="0" fontId="44" fillId="0" borderId="8" xfId="0" applyFont="1" applyBorder="1" applyAlignment="1">
      <alignment horizontal="left" wrapText="1"/>
    </xf>
    <xf numFmtId="0" fontId="44" fillId="0" borderId="22" xfId="0" applyFont="1" applyBorder="1" applyAlignment="1">
      <alignment horizontal="left" vertical="center" wrapText="1"/>
    </xf>
    <xf numFmtId="0" fontId="44" fillId="0" borderId="20" xfId="0" applyFont="1" applyBorder="1" applyAlignment="1">
      <alignment horizontal="left" vertical="center" wrapText="1"/>
    </xf>
    <xf numFmtId="0" fontId="44" fillId="0" borderId="16" xfId="0" applyFont="1" applyBorder="1" applyAlignment="1">
      <alignment horizontal="left" vertical="center" wrapText="1"/>
    </xf>
    <xf numFmtId="0" fontId="16" fillId="0" borderId="22" xfId="0" applyFont="1" applyBorder="1" applyAlignment="1">
      <alignment horizontal="left" vertical="center" wrapText="1"/>
    </xf>
    <xf numFmtId="0" fontId="44" fillId="0" borderId="21" xfId="0" applyFont="1" applyBorder="1" applyAlignment="1">
      <alignment horizontal="left" vertical="center" wrapText="1"/>
    </xf>
    <xf numFmtId="0" fontId="44" fillId="0" borderId="26" xfId="0" applyFont="1" applyBorder="1" applyAlignment="1">
      <alignment horizontal="left" vertical="center" wrapText="1"/>
    </xf>
    <xf numFmtId="0" fontId="44" fillId="0" borderId="17" xfId="0" applyFont="1" applyBorder="1" applyAlignment="1">
      <alignment horizontal="left" vertical="center" wrapText="1"/>
    </xf>
    <xf numFmtId="0" fontId="16" fillId="0" borderId="20" xfId="0" applyFont="1" applyBorder="1" applyAlignment="1">
      <alignment horizontal="left" vertical="center" wrapText="1"/>
    </xf>
    <xf numFmtId="0" fontId="42" fillId="0" borderId="22" xfId="0" applyFont="1" applyBorder="1" applyAlignment="1">
      <alignment vertical="center"/>
    </xf>
    <xf numFmtId="0" fontId="42" fillId="0" borderId="21" xfId="0" applyFont="1" applyBorder="1" applyAlignment="1">
      <alignment vertical="center"/>
    </xf>
    <xf numFmtId="0" fontId="16" fillId="0" borderId="20" xfId="0" applyFont="1" applyBorder="1" applyAlignment="1">
      <alignment horizontal="left" vertical="top" wrapText="1"/>
    </xf>
    <xf numFmtId="0" fontId="42" fillId="0" borderId="22" xfId="0" applyFont="1" applyBorder="1" applyAlignment="1">
      <alignment vertical="top"/>
    </xf>
    <xf numFmtId="0" fontId="42" fillId="0" borderId="21" xfId="0" applyFont="1" applyBorder="1" applyAlignment="1">
      <alignment vertical="top"/>
    </xf>
    <xf numFmtId="4" fontId="14" fillId="0" borderId="20" xfId="0" applyNumberFormat="1" applyFont="1" applyBorder="1" applyAlignment="1" applyProtection="1">
      <alignment horizontal="center" vertical="center"/>
      <protection locked="0"/>
    </xf>
    <xf numFmtId="0" fontId="0" fillId="0" borderId="21" xfId="0" applyBorder="1" applyAlignment="1">
      <alignment horizontal="center" vertical="center"/>
    </xf>
    <xf numFmtId="1" fontId="14" fillId="0" borderId="20" xfId="0" applyNumberFormat="1" applyFont="1" applyBorder="1" applyAlignment="1" applyProtection="1">
      <alignment horizontal="center" vertical="center"/>
      <protection locked="0"/>
    </xf>
    <xf numFmtId="1" fontId="0" fillId="0" borderId="21" xfId="0" applyNumberFormat="1" applyBorder="1" applyAlignment="1">
      <alignment horizontal="center" vertical="center"/>
    </xf>
    <xf numFmtId="4" fontId="14" fillId="0" borderId="21" xfId="0" applyNumberFormat="1" applyFont="1" applyBorder="1" applyAlignment="1" applyProtection="1">
      <alignment horizontal="center" vertical="center"/>
      <protection locked="0"/>
    </xf>
    <xf numFmtId="0" fontId="14" fillId="0" borderId="20" xfId="0" applyNumberFormat="1" applyFont="1" applyBorder="1" applyAlignment="1" applyProtection="1">
      <alignment horizontal="center" vertical="center"/>
      <protection locked="0"/>
    </xf>
    <xf numFmtId="0" fontId="0" fillId="0" borderId="21" xfId="0" applyNumberFormat="1" applyBorder="1" applyAlignment="1">
      <alignment horizontal="center" vertical="center"/>
    </xf>
    <xf numFmtId="164" fontId="14" fillId="0" borderId="20" xfId="0" applyNumberFormat="1" applyFont="1" applyBorder="1" applyAlignment="1" applyProtection="1">
      <alignment horizontal="center" vertical="center"/>
      <protection locked="0"/>
    </xf>
    <xf numFmtId="0" fontId="14" fillId="0" borderId="20" xfId="0" applyFont="1" applyBorder="1" applyAlignment="1" applyProtection="1">
      <alignment horizontal="center"/>
      <protection locked="0"/>
    </xf>
    <xf numFmtId="0" fontId="0" fillId="0" borderId="21" xfId="0" applyBorder="1" applyAlignment="1">
      <alignment horizontal="center"/>
    </xf>
    <xf numFmtId="0" fontId="14" fillId="0" borderId="20" xfId="0" applyFont="1" applyBorder="1" applyAlignment="1" applyProtection="1">
      <alignment horizontal="center" vertical="center"/>
      <protection locked="0"/>
    </xf>
    <xf numFmtId="2" fontId="14" fillId="0" borderId="20" xfId="0" applyNumberFormat="1" applyFont="1" applyBorder="1" applyAlignment="1" applyProtection="1">
      <alignment horizontal="center" vertical="center"/>
      <protection locked="0"/>
    </xf>
    <xf numFmtId="2" fontId="0" fillId="0" borderId="21" xfId="0" applyNumberFormat="1" applyBorder="1" applyAlignment="1">
      <alignment horizontal="center" vertical="center"/>
    </xf>
    <xf numFmtId="164" fontId="0" fillId="0" borderId="21" xfId="0" applyNumberFormat="1" applyBorder="1" applyAlignment="1">
      <alignment horizontal="center" vertical="center"/>
    </xf>
    <xf numFmtId="0" fontId="17" fillId="0" borderId="20" xfId="0" applyFont="1" applyBorder="1" applyAlignment="1">
      <alignment horizontal="left" wrapText="1"/>
    </xf>
    <xf numFmtId="0" fontId="46" fillId="0" borderId="22" xfId="0" applyFont="1" applyBorder="1" applyAlignment="1"/>
    <xf numFmtId="0" fontId="46" fillId="0" borderId="21" xfId="0" applyFont="1" applyBorder="1" applyAlignment="1"/>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1" fontId="14" fillId="0" borderId="20" xfId="0" applyNumberFormat="1" applyFont="1" applyBorder="1" applyAlignment="1">
      <alignment horizontal="center" vertical="center"/>
    </xf>
    <xf numFmtId="0" fontId="14" fillId="0" borderId="21" xfId="0" applyFont="1" applyBorder="1" applyAlignment="1">
      <alignment horizontal="center" vertical="center"/>
    </xf>
    <xf numFmtId="0" fontId="16" fillId="0" borderId="22" xfId="0" applyFont="1" applyBorder="1" applyAlignment="1">
      <alignment vertical="top"/>
    </xf>
    <xf numFmtId="0" fontId="16" fillId="0" borderId="21" xfId="0" applyFont="1" applyBorder="1" applyAlignment="1">
      <alignment vertical="top"/>
    </xf>
    <xf numFmtId="0" fontId="14" fillId="0" borderId="20" xfId="0" applyFont="1" applyBorder="1" applyAlignment="1">
      <alignment horizontal="center" vertical="center"/>
    </xf>
    <xf numFmtId="1" fontId="14" fillId="0" borderId="21" xfId="0" applyNumberFormat="1" applyFont="1" applyBorder="1" applyAlignment="1">
      <alignment horizontal="center" vertical="center"/>
    </xf>
    <xf numFmtId="0" fontId="17" fillId="0" borderId="22" xfId="0" applyFont="1" applyBorder="1" applyAlignment="1">
      <alignment horizontal="left" wrapText="1"/>
    </xf>
    <xf numFmtId="0" fontId="42" fillId="0" borderId="22" xfId="0" applyFont="1" applyBorder="1" applyAlignment="1"/>
    <xf numFmtId="0" fontId="42" fillId="0" borderId="21" xfId="0" applyFont="1" applyBorder="1" applyAlignment="1"/>
    <xf numFmtId="164" fontId="14" fillId="0" borderId="21" xfId="0" applyNumberFormat="1" applyFont="1" applyBorder="1" applyAlignment="1">
      <alignment horizontal="center" vertical="center"/>
    </xf>
    <xf numFmtId="0" fontId="14" fillId="0" borderId="21" xfId="0" applyFont="1" applyBorder="1" applyAlignment="1" applyProtection="1">
      <alignment horizontal="center" vertical="center"/>
      <protection locked="0"/>
    </xf>
    <xf numFmtId="1" fontId="14" fillId="0" borderId="21" xfId="0" applyNumberFormat="1" applyFont="1" applyBorder="1" applyAlignment="1" applyProtection="1">
      <alignment horizontal="center" vertical="center"/>
      <protection locked="0"/>
    </xf>
    <xf numFmtId="0" fontId="14" fillId="0" borderId="20"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4" fillId="0" borderId="20" xfId="0" applyFont="1" applyBorder="1" applyAlignment="1"/>
    <xf numFmtId="0" fontId="14" fillId="0" borderId="21" xfId="0" applyFont="1" applyBorder="1" applyAlignment="1"/>
    <xf numFmtId="164" fontId="14" fillId="0" borderId="20" xfId="0" applyNumberFormat="1" applyFont="1" applyBorder="1" applyAlignment="1">
      <alignment horizontal="center" vertical="center"/>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0" borderId="8" xfId="0" applyFont="1" applyBorder="1" applyAlignment="1">
      <alignment horizontal="center" vertical="center"/>
    </xf>
    <xf numFmtId="0" fontId="14" fillId="0" borderId="22" xfId="0" applyFont="1" applyBorder="1" applyAlignment="1"/>
    <xf numFmtId="0" fontId="14" fillId="0" borderId="8" xfId="0" applyFont="1" applyBorder="1" applyAlignment="1"/>
    <xf numFmtId="0" fontId="14" fillId="0" borderId="16" xfId="0" applyFont="1" applyBorder="1" applyAlignment="1">
      <alignment horizontal="center" vertic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8" xfId="0" applyFont="1" applyBorder="1" applyAlignment="1">
      <alignment vertical="center"/>
    </xf>
    <xf numFmtId="0" fontId="14" fillId="0" borderId="20"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6" fillId="0" borderId="22" xfId="0" applyFont="1" applyBorder="1" applyAlignment="1">
      <alignment horizontal="left" vertical="top" wrapText="1"/>
    </xf>
    <xf numFmtId="0" fontId="16" fillId="0" borderId="21" xfId="0" applyFont="1" applyBorder="1" applyAlignment="1">
      <alignment horizontal="left" vertical="top" wrapText="1"/>
    </xf>
    <xf numFmtId="0" fontId="14" fillId="0" borderId="8" xfId="0" applyFont="1" applyBorder="1" applyAlignment="1">
      <alignment horizontal="left" wrapText="1"/>
    </xf>
    <xf numFmtId="4" fontId="14" fillId="0" borderId="8" xfId="0" applyNumberFormat="1" applyFont="1" applyBorder="1" applyAlignment="1" applyProtection="1">
      <alignment horizontal="center"/>
      <protection locked="0"/>
    </xf>
    <xf numFmtId="0" fontId="14" fillId="0" borderId="8" xfId="0" applyFont="1" applyBorder="1" applyAlignment="1" applyProtection="1">
      <alignment horizontal="center"/>
      <protection locked="0"/>
    </xf>
    <xf numFmtId="0" fontId="44" fillId="0" borderId="20" xfId="0" applyFont="1" applyBorder="1" applyAlignment="1">
      <alignment horizontal="left" vertical="center" wrapText="1"/>
    </xf>
    <xf numFmtId="0" fontId="16" fillId="0" borderId="21" xfId="0" applyFont="1" applyBorder="1" applyAlignment="1">
      <alignment horizontal="left" vertical="center" wrapText="1"/>
    </xf>
    <xf numFmtId="4" fontId="14" fillId="0" borderId="8" xfId="0" applyNumberFormat="1" applyFont="1" applyBorder="1" applyAlignment="1" applyProtection="1">
      <alignment horizontal="center" vertical="center"/>
      <protection locked="0"/>
    </xf>
    <xf numFmtId="1" fontId="14" fillId="0" borderId="8" xfId="0" applyNumberFormat="1"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164" fontId="14" fillId="0" borderId="21"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0" xfId="0" applyFont="1" applyBorder="1" applyAlignment="1">
      <alignment horizontal="center"/>
    </xf>
    <xf numFmtId="0" fontId="14" fillId="0" borderId="21" xfId="0" applyFont="1" applyBorder="1" applyAlignment="1">
      <alignment horizontal="center"/>
    </xf>
    <xf numFmtId="164" fontId="14" fillId="0" borderId="20" xfId="0" applyNumberFormat="1" applyFont="1" applyBorder="1" applyAlignment="1">
      <alignment horizontal="center"/>
    </xf>
    <xf numFmtId="164" fontId="14" fillId="0" borderId="21" xfId="0" applyNumberFormat="1" applyFont="1" applyBorder="1" applyAlignment="1">
      <alignment horizontal="center"/>
    </xf>
    <xf numFmtId="49" fontId="14" fillId="0" borderId="20" xfId="0" applyNumberFormat="1" applyFont="1" applyBorder="1" applyAlignment="1" applyProtection="1">
      <alignment horizontal="center" vertical="center" wrapText="1"/>
      <protection locked="0"/>
    </xf>
    <xf numFmtId="49" fontId="14" fillId="0" borderId="21" xfId="0" applyNumberFormat="1" applyFont="1" applyBorder="1" applyAlignment="1" applyProtection="1">
      <alignment horizontal="center" vertical="center" wrapText="1"/>
      <protection locked="0"/>
    </xf>
    <xf numFmtId="0" fontId="14" fillId="0" borderId="21" xfId="0" applyFont="1" applyBorder="1" applyAlignment="1" applyProtection="1">
      <alignment horizontal="center"/>
      <protection locked="0"/>
    </xf>
    <xf numFmtId="2" fontId="14" fillId="0" borderId="8" xfId="0" applyNumberFormat="1" applyFont="1" applyBorder="1" applyAlignment="1" applyProtection="1">
      <alignment horizontal="center" vertical="center"/>
      <protection locked="0"/>
    </xf>
    <xf numFmtId="0" fontId="44" fillId="0" borderId="8" xfId="0" applyFont="1" applyBorder="1" applyAlignment="1">
      <alignment horizontal="left" vertical="center" wrapText="1"/>
    </xf>
    <xf numFmtId="0" fontId="45" fillId="0" borderId="8" xfId="0" applyFont="1" applyBorder="1" applyAlignment="1">
      <alignment horizontal="left"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2" fontId="14" fillId="0" borderId="21" xfId="0" applyNumberFormat="1" applyFont="1" applyBorder="1" applyAlignment="1" applyProtection="1">
      <alignment horizontal="center" vertical="center"/>
      <protection locked="0"/>
    </xf>
    <xf numFmtId="2" fontId="14" fillId="0" borderId="20" xfId="0" applyNumberFormat="1" applyFont="1" applyBorder="1" applyAlignment="1">
      <alignment horizontal="center" vertical="center" wrapText="1"/>
    </xf>
    <xf numFmtId="2" fontId="14" fillId="0" borderId="21" xfId="0" applyNumberFormat="1" applyFont="1" applyBorder="1" applyAlignment="1">
      <alignment horizontal="center" vertical="center" wrapText="1"/>
    </xf>
    <xf numFmtId="4" fontId="14" fillId="0" borderId="20" xfId="0" applyNumberFormat="1" applyFont="1" applyBorder="1" applyAlignment="1" applyProtection="1">
      <alignment horizontal="center"/>
      <protection locked="0"/>
    </xf>
    <xf numFmtId="4" fontId="14" fillId="0" borderId="21" xfId="0" applyNumberFormat="1" applyFont="1" applyBorder="1" applyAlignment="1" applyProtection="1">
      <alignment horizontal="center"/>
      <protection locked="0"/>
    </xf>
    <xf numFmtId="0" fontId="44" fillId="0" borderId="32" xfId="0" applyFont="1" applyBorder="1" applyAlignment="1">
      <alignment horizontal="left" vertical="center" wrapText="1"/>
    </xf>
    <xf numFmtId="0" fontId="44" fillId="0" borderId="13" xfId="0" applyFont="1" applyBorder="1" applyAlignment="1">
      <alignment horizontal="left" vertical="center" wrapText="1"/>
    </xf>
    <xf numFmtId="4" fontId="14" fillId="0" borderId="16" xfId="0" applyNumberFormat="1" applyFont="1" applyBorder="1" applyAlignment="1" applyProtection="1">
      <alignment horizontal="center" vertical="center"/>
      <protection locked="0"/>
    </xf>
    <xf numFmtId="4" fontId="14" fillId="0" borderId="13" xfId="0" applyNumberFormat="1" applyFont="1" applyBorder="1" applyAlignment="1" applyProtection="1">
      <alignment horizontal="center" vertical="center"/>
      <protection locked="0"/>
    </xf>
    <xf numFmtId="164" fontId="14" fillId="0" borderId="16" xfId="0" applyNumberFormat="1" applyFont="1" applyBorder="1" applyAlignment="1" applyProtection="1">
      <alignment horizontal="center" vertical="center"/>
      <protection locked="0"/>
    </xf>
    <xf numFmtId="164" fontId="14" fillId="0" borderId="13" xfId="0" applyNumberFormat="1" applyFont="1" applyBorder="1" applyAlignment="1" applyProtection="1">
      <alignment horizontal="center" vertical="center"/>
      <protection locked="0"/>
    </xf>
    <xf numFmtId="0" fontId="0" fillId="0" borderId="21" xfId="0" applyBorder="1" applyAlignment="1">
      <alignment horizontal="center" vertical="center" wrapText="1"/>
    </xf>
    <xf numFmtId="0" fontId="38" fillId="0" borderId="20" xfId="0" applyFont="1" applyBorder="1" applyAlignment="1">
      <alignment horizontal="left" wrapText="1"/>
    </xf>
    <xf numFmtId="0" fontId="38" fillId="0" borderId="22" xfId="0" applyFont="1" applyBorder="1" applyAlignment="1">
      <alignment horizontal="left" wrapText="1"/>
    </xf>
    <xf numFmtId="0" fontId="0" fillId="0" borderId="22" xfId="0" applyBorder="1" applyAlignment="1"/>
    <xf numFmtId="0" fontId="0" fillId="0" borderId="21" xfId="0" applyBorder="1" applyAlignment="1"/>
    <xf numFmtId="49" fontId="44" fillId="0" borderId="20" xfId="0" applyNumberFormat="1" applyFont="1" applyBorder="1" applyAlignment="1" applyProtection="1">
      <alignment horizontal="left" vertical="center" wrapText="1"/>
      <protection locked="0"/>
    </xf>
    <xf numFmtId="49" fontId="44" fillId="0" borderId="21" xfId="0" applyNumberFormat="1" applyFont="1" applyBorder="1" applyAlignment="1" applyProtection="1">
      <alignment horizontal="left" vertical="center" wrapText="1"/>
      <protection locked="0"/>
    </xf>
    <xf numFmtId="0" fontId="44" fillId="0" borderId="21" xfId="0" applyFont="1" applyBorder="1" applyAlignment="1">
      <alignment horizontal="left" vertical="center" wrapText="1"/>
    </xf>
    <xf numFmtId="0" fontId="17" fillId="0" borderId="20" xfId="0" applyFont="1" applyBorder="1" applyAlignment="1">
      <alignment horizontal="left" vertical="top" wrapText="1"/>
    </xf>
    <xf numFmtId="0" fontId="42" fillId="0" borderId="22" xfId="0" applyFont="1" applyBorder="1" applyAlignment="1">
      <alignment horizontal="left" vertical="top" wrapText="1"/>
    </xf>
    <xf numFmtId="0" fontId="42" fillId="0" borderId="21" xfId="0" applyFont="1" applyBorder="1" applyAlignment="1">
      <alignment horizontal="left" vertical="top" wrapText="1"/>
    </xf>
    <xf numFmtId="164" fontId="14" fillId="0" borderId="20" xfId="0" applyNumberFormat="1" applyFont="1" applyBorder="1" applyAlignment="1">
      <alignment horizontal="center" vertical="center" wrapText="1"/>
    </xf>
    <xf numFmtId="164"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4" fontId="14" fillId="0" borderId="23" xfId="0" applyNumberFormat="1" applyFont="1" applyBorder="1" applyAlignment="1" applyProtection="1">
      <alignment horizontal="center" vertical="center"/>
      <protection locked="0"/>
    </xf>
    <xf numFmtId="2" fontId="14" fillId="0" borderId="23" xfId="0" applyNumberFormat="1" applyFont="1" applyBorder="1" applyAlignment="1" applyProtection="1">
      <alignment horizontal="center" vertical="center"/>
      <protection locked="0"/>
    </xf>
    <xf numFmtId="0" fontId="16" fillId="0" borderId="14" xfId="0" applyFont="1" applyBorder="1" applyAlignment="1">
      <alignment horizontal="left" vertical="top" wrapText="1"/>
    </xf>
    <xf numFmtId="0" fontId="16" fillId="0" borderId="25" xfId="0" applyFont="1" applyBorder="1" applyAlignment="1">
      <alignment horizontal="left" vertical="top" wrapText="1"/>
    </xf>
    <xf numFmtId="0" fontId="16" fillId="0" borderId="15" xfId="0" applyFont="1" applyBorder="1" applyAlignment="1">
      <alignment horizontal="left" vertical="top" wrapText="1"/>
    </xf>
    <xf numFmtId="0" fontId="14" fillId="0" borderId="8" xfId="0" applyFont="1" applyBorder="1" applyAlignment="1">
      <alignment horizontal="left" vertical="center" wrapText="1"/>
    </xf>
    <xf numFmtId="0" fontId="44" fillId="0" borderId="23" xfId="0" applyFont="1" applyBorder="1" applyAlignment="1">
      <alignment horizontal="left" vertical="center" wrapText="1"/>
    </xf>
    <xf numFmtId="0" fontId="45" fillId="0" borderId="23" xfId="0" applyFont="1" applyBorder="1" applyAlignment="1">
      <alignment horizontal="left" vertical="center" wrapText="1"/>
    </xf>
    <xf numFmtId="164" fontId="14" fillId="0" borderId="8" xfId="0" applyNumberFormat="1" applyFont="1" applyBorder="1" applyAlignment="1">
      <alignment horizontal="center" vertical="center" wrapText="1"/>
    </xf>
    <xf numFmtId="164" fontId="14" fillId="0" borderId="22" xfId="0" applyNumberFormat="1" applyFont="1" applyBorder="1" applyAlignment="1">
      <alignment horizontal="center" vertical="center" wrapText="1"/>
    </xf>
    <xf numFmtId="0" fontId="40" fillId="0" borderId="8" xfId="0" applyFont="1" applyBorder="1" applyAlignment="1">
      <alignment horizontal="left" vertical="top" wrapText="1"/>
    </xf>
    <xf numFmtId="0" fontId="14" fillId="0" borderId="8" xfId="0" applyFont="1" applyBorder="1" applyAlignment="1">
      <alignment horizontal="left" vertical="top" wrapText="1"/>
    </xf>
    <xf numFmtId="1" fontId="14" fillId="0" borderId="8" xfId="0" applyNumberFormat="1" applyFont="1" applyBorder="1" applyAlignment="1">
      <alignment horizontal="center" vertical="center"/>
    </xf>
    <xf numFmtId="4" fontId="14" fillId="0" borderId="20" xfId="0" applyNumberFormat="1" applyFont="1" applyBorder="1" applyAlignment="1" applyProtection="1">
      <alignment horizontal="center" vertical="center" wrapText="1"/>
      <protection locked="0"/>
    </xf>
    <xf numFmtId="4" fontId="14" fillId="0" borderId="21" xfId="0" applyNumberFormat="1" applyFont="1" applyBorder="1" applyAlignment="1" applyProtection="1">
      <alignment horizontal="center" vertical="center" wrapText="1"/>
      <protection locked="0"/>
    </xf>
    <xf numFmtId="0" fontId="17" fillId="0" borderId="22" xfId="0" applyFont="1" applyBorder="1" applyAlignment="1">
      <alignment horizontal="left" vertical="top" wrapText="1"/>
    </xf>
    <xf numFmtId="0" fontId="16" fillId="0" borderId="22" xfId="0" applyFont="1" applyBorder="1" applyAlignment="1"/>
    <xf numFmtId="0" fontId="16" fillId="0" borderId="21" xfId="0" applyFont="1" applyBorder="1" applyAlignment="1"/>
    <xf numFmtId="0" fontId="14" fillId="0" borderId="20" xfId="0" applyFont="1" applyBorder="1" applyAlignment="1">
      <alignment horizontal="left" wrapText="1"/>
    </xf>
    <xf numFmtId="0" fontId="14" fillId="0" borderId="21" xfId="0" applyFont="1" applyBorder="1" applyAlignment="1">
      <alignment horizontal="left" wrapText="1"/>
    </xf>
    <xf numFmtId="49" fontId="14" fillId="0" borderId="8" xfId="0" applyNumberFormat="1" applyFont="1" applyBorder="1" applyAlignment="1">
      <alignment horizontal="center" vertical="center" wrapText="1"/>
    </xf>
    <xf numFmtId="0" fontId="14" fillId="0" borderId="8" xfId="0" applyFont="1" applyBorder="1" applyAlignment="1">
      <alignment horizontal="center" vertical="center" wrapText="1"/>
    </xf>
    <xf numFmtId="0" fontId="38" fillId="0" borderId="22" xfId="0" applyFont="1"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2" fontId="14" fillId="0" borderId="21" xfId="0" applyNumberFormat="1" applyFont="1" applyBorder="1" applyAlignment="1">
      <alignment horizontal="center" vertical="center"/>
    </xf>
    <xf numFmtId="164" fontId="14" fillId="0" borderId="8" xfId="0" applyNumberFormat="1" applyFont="1" applyBorder="1" applyAlignment="1" applyProtection="1">
      <alignment horizontal="center" vertical="center"/>
      <protection locked="0"/>
    </xf>
    <xf numFmtId="0" fontId="44" fillId="0" borderId="8" xfId="0" applyFont="1" applyBorder="1" applyAlignment="1">
      <alignment horizontal="left" vertical="top" wrapText="1"/>
    </xf>
    <xf numFmtId="0" fontId="16" fillId="0" borderId="8" xfId="0" applyFont="1" applyBorder="1" applyAlignment="1">
      <alignment horizontal="left" vertical="top" wrapText="1"/>
    </xf>
    <xf numFmtId="0" fontId="14" fillId="0" borderId="23" xfId="0" applyFont="1" applyBorder="1" applyAlignment="1" applyProtection="1">
      <alignment horizontal="center" vertical="center"/>
      <protection locked="0"/>
    </xf>
    <xf numFmtId="0" fontId="45" fillId="0" borderId="8" xfId="0" applyFont="1" applyBorder="1" applyAlignment="1">
      <alignment horizontal="left" vertical="top" wrapText="1"/>
    </xf>
    <xf numFmtId="0" fontId="44" fillId="0" borderId="16" xfId="0" applyFont="1" applyBorder="1" applyAlignment="1">
      <alignment horizontal="left" vertical="center" wrapText="1"/>
    </xf>
    <xf numFmtId="0" fontId="16" fillId="0" borderId="13" xfId="0" applyFont="1" applyBorder="1" applyAlignment="1">
      <alignment horizontal="left" vertical="center" wrapText="1"/>
    </xf>
    <xf numFmtId="0" fontId="14" fillId="0" borderId="16" xfId="0" applyFont="1" applyBorder="1" applyAlignment="1" applyProtection="1">
      <alignment horizontal="center" vertical="center"/>
      <protection locked="0"/>
    </xf>
    <xf numFmtId="0" fontId="44" fillId="0" borderId="20" xfId="0" applyFont="1" applyBorder="1" applyAlignment="1">
      <alignment horizontal="left" vertical="top" wrapText="1"/>
    </xf>
    <xf numFmtId="0" fontId="44" fillId="0" borderId="26"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2" fillId="0" borderId="0" xfId="0" applyFont="1" applyBorder="1" applyAlignment="1" applyProtection="1">
      <alignment horizontal="left"/>
    </xf>
    <xf numFmtId="0" fontId="2" fillId="0" borderId="0" xfId="0" applyFont="1" applyBorder="1" applyProtection="1"/>
    <xf numFmtId="0" fontId="29" fillId="0" borderId="0" xfId="0" applyFont="1" applyBorder="1" applyAlignment="1" applyProtection="1">
      <alignment horizontal="right"/>
    </xf>
    <xf numFmtId="0" fontId="5" fillId="0" borderId="8" xfId="0" applyFont="1" applyFill="1" applyBorder="1" applyAlignment="1" applyProtection="1">
      <alignment horizontal="left" vertical="center" wrapText="1"/>
      <protection locked="0"/>
    </xf>
    <xf numFmtId="0" fontId="1" fillId="0" borderId="0" xfId="0" applyFont="1" applyBorder="1" applyAlignment="1" applyProtection="1">
      <alignment horizontal="left"/>
    </xf>
    <xf numFmtId="49" fontId="30" fillId="0" borderId="0" xfId="0" applyNumberFormat="1" applyFont="1" applyBorder="1" applyAlignment="1" applyProtection="1">
      <alignment horizontal="center"/>
      <protection locked="0"/>
    </xf>
    <xf numFmtId="0" fontId="1" fillId="0" borderId="0" xfId="0" applyFont="1" applyAlignment="1" applyProtection="1">
      <alignment horizontal="center"/>
    </xf>
    <xf numFmtId="0" fontId="25" fillId="0" borderId="0" xfId="0" applyFont="1" applyBorder="1" applyAlignment="1" applyProtection="1">
      <alignment horizontal="left" wrapText="1"/>
      <protection locked="0"/>
    </xf>
    <xf numFmtId="0" fontId="1" fillId="0" borderId="0" xfId="0" applyFont="1" applyBorder="1" applyAlignment="1" applyProtection="1">
      <alignment horizontal="center"/>
    </xf>
    <xf numFmtId="0" fontId="1" fillId="0" borderId="9" xfId="0" applyFont="1" applyBorder="1" applyAlignment="1" applyProtection="1">
      <alignment horizontal="center"/>
    </xf>
    <xf numFmtId="0" fontId="30" fillId="0" borderId="0" xfId="0" applyFont="1" applyBorder="1" applyAlignment="1" applyProtection="1">
      <alignment horizontal="left"/>
      <protection locked="0"/>
    </xf>
    <xf numFmtId="0" fontId="5" fillId="0" borderId="8"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9" fillId="0" borderId="0" xfId="0" applyFont="1" applyBorder="1" applyAlignment="1" applyProtection="1">
      <alignment horizontal="left" vertical="center"/>
    </xf>
    <xf numFmtId="0" fontId="19" fillId="0" borderId="0" xfId="0" applyFont="1" applyAlignment="1" applyProtection="1">
      <alignment horizontal="left"/>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 fillId="0" borderId="9" xfId="0" applyFont="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164" fontId="5" fillId="0" borderId="8" xfId="0" applyNumberFormat="1" applyFont="1" applyBorder="1" applyAlignment="1" applyProtection="1">
      <alignment horizontal="center" vertical="center" wrapText="1"/>
      <protection locked="0"/>
    </xf>
    <xf numFmtId="0" fontId="5" fillId="0" borderId="0" xfId="0" applyFont="1" applyAlignment="1" applyProtection="1">
      <alignment horizontal="left"/>
    </xf>
    <xf numFmtId="164" fontId="1" fillId="0" borderId="8"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164" fontId="1" fillId="0" borderId="8" xfId="0" applyNumberFormat="1" applyFont="1" applyFill="1" applyBorder="1" applyAlignment="1" applyProtection="1">
      <alignment horizontal="center" vertical="center"/>
      <protection locked="0"/>
    </xf>
    <xf numFmtId="0" fontId="31" fillId="0" borderId="16"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0" fontId="35" fillId="0" borderId="8" xfId="0" applyFont="1" applyBorder="1" applyAlignment="1" applyProtection="1">
      <alignment horizontal="center" wrapText="1"/>
      <protection locked="0"/>
    </xf>
    <xf numFmtId="0" fontId="1" fillId="0" borderId="8" xfId="0" applyFont="1" applyBorder="1" applyAlignment="1">
      <alignment horizontal="left"/>
    </xf>
    <xf numFmtId="0" fontId="8" fillId="0" borderId="0" xfId="0" applyFont="1" applyBorder="1" applyAlignment="1" applyProtection="1">
      <alignment horizontal="center"/>
    </xf>
    <xf numFmtId="0" fontId="36" fillId="0" borderId="7" xfId="0" applyFont="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31" fillId="0" borderId="23" xfId="0" applyFont="1" applyBorder="1" applyAlignment="1" applyProtection="1">
      <alignment horizontal="center" vertical="center"/>
    </xf>
    <xf numFmtId="0" fontId="31" fillId="0" borderId="19" xfId="0" applyFont="1" applyBorder="1" applyAlignment="1" applyProtection="1">
      <alignment horizontal="center" vertical="center"/>
    </xf>
    <xf numFmtId="0" fontId="10" fillId="0" borderId="8" xfId="0" applyFont="1" applyBorder="1" applyAlignment="1" applyProtection="1">
      <alignment horizontal="center" vertical="center" wrapText="1"/>
    </xf>
    <xf numFmtId="0" fontId="5" fillId="0" borderId="20" xfId="0" applyFont="1" applyFill="1" applyBorder="1" applyAlignment="1" applyProtection="1">
      <alignment horizontal="left" vertical="center" wrapText="1"/>
      <protection locked="0"/>
    </xf>
    <xf numFmtId="0" fontId="42" fillId="0" borderId="22" xfId="0" applyFont="1" applyBorder="1" applyAlignment="1">
      <alignment horizontal="left" vertical="center" wrapText="1"/>
    </xf>
    <xf numFmtId="0" fontId="42" fillId="0" borderId="21" xfId="0" applyFont="1" applyBorder="1" applyAlignment="1">
      <alignment horizontal="left" vertical="center" wrapText="1"/>
    </xf>
    <xf numFmtId="0" fontId="5" fillId="0" borderId="22"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35" fillId="0" borderId="8" xfId="0" applyFont="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35" fillId="0" borderId="8" xfId="0" applyFont="1" applyBorder="1" applyAlignment="1" applyProtection="1">
      <alignment horizontal="center" vertical="center"/>
      <protection locked="0"/>
    </xf>
    <xf numFmtId="0" fontId="31" fillId="0" borderId="8"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164" fontId="14" fillId="0" borderId="20" xfId="0" applyNumberFormat="1" applyFont="1" applyBorder="1" applyAlignment="1" applyProtection="1">
      <alignment horizontal="center" vertical="center" wrapText="1"/>
      <protection locked="0"/>
    </xf>
    <xf numFmtId="164" fontId="14" fillId="0" borderId="21" xfId="0" applyNumberFormat="1"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xf>
    <xf numFmtId="0" fontId="23" fillId="0" borderId="0" xfId="0" applyFont="1" applyBorder="1" applyProtection="1"/>
    <xf numFmtId="0" fontId="19" fillId="0" borderId="0" xfId="0" applyFont="1" applyBorder="1" applyProtection="1"/>
    <xf numFmtId="0" fontId="19" fillId="0" borderId="7"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0" xfId="0" applyFont="1" applyBorder="1" applyAlignment="1" applyProtection="1">
      <alignment horizontal="center"/>
    </xf>
    <xf numFmtId="0" fontId="19" fillId="0" borderId="27" xfId="0" applyFont="1" applyBorder="1" applyAlignment="1" applyProtection="1">
      <alignment horizontal="center"/>
    </xf>
    <xf numFmtId="0" fontId="19" fillId="0" borderId="9" xfId="0" applyFont="1" applyBorder="1" applyAlignment="1" applyProtection="1">
      <alignment horizontal="center"/>
    </xf>
    <xf numFmtId="0" fontId="16" fillId="0" borderId="22" xfId="0" applyFont="1" applyBorder="1" applyAlignment="1">
      <alignment vertical="center"/>
    </xf>
    <xf numFmtId="0" fontId="16" fillId="0" borderId="21" xfId="0" applyFont="1" applyBorder="1" applyAlignment="1">
      <alignment vertical="center"/>
    </xf>
    <xf numFmtId="164" fontId="14" fillId="0" borderId="8" xfId="0" applyNumberFormat="1" applyFont="1" applyBorder="1" applyAlignment="1">
      <alignment horizontal="center" vertical="center"/>
    </xf>
    <xf numFmtId="164" fontId="14" fillId="0" borderId="22"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7" fillId="0" borderId="20" xfId="0" applyFont="1" applyBorder="1" applyAlignment="1">
      <alignment horizontal="left" vertical="center" wrapText="1"/>
    </xf>
    <xf numFmtId="0" fontId="19" fillId="0" borderId="20" xfId="0" applyFont="1" applyBorder="1" applyAlignment="1" applyProtection="1">
      <alignment horizontal="left" vertical="top" wrapText="1"/>
    </xf>
    <xf numFmtId="0" fontId="14" fillId="0" borderId="20" xfId="0" applyFont="1" applyBorder="1" applyAlignment="1" applyProtection="1">
      <alignment horizontal="center" wrapText="1"/>
      <protection locked="0"/>
    </xf>
    <xf numFmtId="0" fontId="14" fillId="0" borderId="21" xfId="0" applyFont="1" applyBorder="1" applyAlignment="1">
      <alignment horizontal="center" wrapText="1"/>
    </xf>
    <xf numFmtId="0" fontId="37" fillId="0" borderId="20" xfId="0" applyFont="1" applyBorder="1" applyAlignment="1" applyProtection="1">
      <alignment horizontal="center" vertical="center" wrapText="1"/>
    </xf>
    <xf numFmtId="1" fontId="14" fillId="0" borderId="20" xfId="0" applyNumberFormat="1" applyFont="1" applyBorder="1" applyAlignment="1" applyProtection="1">
      <alignment horizontal="center" vertical="center" wrapText="1"/>
      <protection locked="0"/>
    </xf>
    <xf numFmtId="1" fontId="14" fillId="0" borderId="21" xfId="0" applyNumberFormat="1" applyFont="1" applyBorder="1" applyAlignment="1">
      <alignment horizontal="center" vertical="center" wrapText="1"/>
    </xf>
    <xf numFmtId="0" fontId="43" fillId="0" borderId="21" xfId="0" applyFont="1" applyBorder="1" applyAlignment="1">
      <alignment horizontal="center" vertical="center" wrapText="1"/>
    </xf>
    <xf numFmtId="1" fontId="0" fillId="0" borderId="21" xfId="0" applyNumberFormat="1" applyBorder="1" applyAlignment="1">
      <alignment horizontal="center" vertical="center" wrapText="1"/>
    </xf>
    <xf numFmtId="0" fontId="31" fillId="0" borderId="8" xfId="0" applyFont="1" applyBorder="1" applyAlignment="1" applyProtection="1">
      <alignment horizontal="center" vertical="center"/>
      <protection locked="0"/>
    </xf>
    <xf numFmtId="0" fontId="37" fillId="0" borderId="21" xfId="0" applyFont="1" applyBorder="1" applyAlignment="1" applyProtection="1">
      <alignment horizontal="center" vertical="center" wrapText="1"/>
    </xf>
    <xf numFmtId="0" fontId="14" fillId="0" borderId="21" xfId="0" applyFont="1" applyBorder="1" applyAlignment="1" applyProtection="1">
      <alignment horizontal="center" wrapText="1"/>
      <protection locked="0"/>
    </xf>
    <xf numFmtId="0" fontId="0" fillId="0" borderId="22" xfId="0" applyFont="1" applyBorder="1" applyAlignment="1"/>
    <xf numFmtId="0" fontId="0" fillId="0" borderId="21" xfId="0" applyFont="1" applyBorder="1" applyAlignment="1"/>
    <xf numFmtId="0" fontId="14" fillId="0" borderId="20" xfId="0" applyFont="1" applyBorder="1" applyAlignment="1">
      <alignment vertical="center" wrapText="1"/>
    </xf>
    <xf numFmtId="0" fontId="14" fillId="0" borderId="21" xfId="0" applyFont="1" applyBorder="1" applyAlignment="1">
      <alignment vertical="center" wrapText="1"/>
    </xf>
    <xf numFmtId="0" fontId="1" fillId="0" borderId="23"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20" fillId="0" borderId="20" xfId="0" applyNumberFormat="1" applyFont="1" applyBorder="1" applyAlignment="1" applyProtection="1">
      <alignment horizontal="left" vertical="center" wrapText="1"/>
    </xf>
    <xf numFmtId="0" fontId="42" fillId="0" borderId="22" xfId="0" applyFont="1" applyBorder="1" applyAlignment="1">
      <alignment vertical="center" wrapText="1"/>
    </xf>
    <xf numFmtId="0" fontId="42" fillId="0" borderId="21" xfId="0" applyFont="1" applyBorder="1" applyAlignment="1">
      <alignment vertical="center" wrapText="1"/>
    </xf>
    <xf numFmtId="164" fontId="0" fillId="0" borderId="21" xfId="0" applyNumberFormat="1" applyBorder="1" applyAlignment="1">
      <alignment horizontal="center" vertical="center" wrapText="1"/>
    </xf>
    <xf numFmtId="0" fontId="14" fillId="0" borderId="20" xfId="0" applyFont="1" applyBorder="1" applyAlignment="1" applyProtection="1">
      <alignment horizontal="center" vertical="center"/>
    </xf>
    <xf numFmtId="0" fontId="14" fillId="0" borderId="21" xfId="0" applyFont="1" applyBorder="1" applyAlignment="1" applyProtection="1">
      <alignment horizontal="center" vertical="center"/>
    </xf>
    <xf numFmtId="0" fontId="30" fillId="0" borderId="0" xfId="0" applyFont="1" applyBorder="1" applyAlignment="1" applyProtection="1">
      <protection locked="0"/>
    </xf>
    <xf numFmtId="0" fontId="0" fillId="0" borderId="0" xfId="0" applyAlignment="1"/>
    <xf numFmtId="0" fontId="1" fillId="0" borderId="8" xfId="0" applyFont="1" applyBorder="1" applyAlignment="1" applyProtection="1">
      <alignment wrapText="1"/>
    </xf>
    <xf numFmtId="0" fontId="5" fillId="0" borderId="19" xfId="0" applyFont="1" applyFill="1" applyBorder="1" applyAlignment="1" applyProtection="1">
      <alignment horizontal="left" vertical="center" wrapText="1"/>
      <protection locked="0"/>
    </xf>
    <xf numFmtId="164" fontId="1" fillId="0" borderId="11" xfId="0" applyNumberFormat="1" applyFont="1" applyBorder="1" applyAlignment="1" applyProtection="1">
      <alignment horizontal="center" vertical="center"/>
      <protection locked="0"/>
    </xf>
    <xf numFmtId="164" fontId="1" fillId="0" borderId="5" xfId="0" applyNumberFormat="1" applyFont="1" applyBorder="1" applyAlignment="1" applyProtection="1">
      <alignment horizontal="center" vertical="center"/>
      <protection locked="0"/>
    </xf>
    <xf numFmtId="164" fontId="5" fillId="0" borderId="5" xfId="0" applyNumberFormat="1" applyFont="1" applyBorder="1" applyAlignment="1" applyProtection="1">
      <alignment horizontal="center" vertical="center" wrapText="1"/>
      <protection locked="0"/>
    </xf>
    <xf numFmtId="164" fontId="1" fillId="0" borderId="33" xfId="0" applyNumberFormat="1" applyFont="1" applyBorder="1" applyAlignment="1" applyProtection="1">
      <alignment horizontal="center" vertical="center"/>
      <protection locked="0"/>
    </xf>
    <xf numFmtId="164" fontId="1" fillId="0" borderId="34" xfId="0" applyNumberFormat="1" applyFont="1" applyBorder="1" applyAlignment="1" applyProtection="1">
      <alignment horizontal="center" vertical="center"/>
      <protection locked="0"/>
    </xf>
    <xf numFmtId="164" fontId="5" fillId="0" borderId="34" xfId="0" applyNumberFormat="1" applyFont="1" applyBorder="1" applyAlignment="1" applyProtection="1">
      <alignment horizontal="center" vertical="center" wrapText="1"/>
      <protection locked="0"/>
    </xf>
    <xf numFmtId="164" fontId="5" fillId="0" borderId="34" xfId="0" applyNumberFormat="1" applyFont="1" applyBorder="1" applyAlignment="1" applyProtection="1">
      <alignment horizontal="center" vertical="center" wrapText="1"/>
    </xf>
    <xf numFmtId="164" fontId="5" fillId="0" borderId="35"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68"/>
  <sheetViews>
    <sheetView tabSelected="1" view="pageBreakPreview" topLeftCell="A52" zoomScale="50" zoomScaleSheetLayoutView="50" workbookViewId="0">
      <selection activeCell="N53" sqref="N53"/>
    </sheetView>
  </sheetViews>
  <sheetFormatPr defaultRowHeight="16.5"/>
  <cols>
    <col min="1" max="1" width="7.28515625" style="1" customWidth="1"/>
    <col min="2" max="2" width="19.42578125" style="1" customWidth="1"/>
    <col min="3" max="3" width="0.140625" style="1" customWidth="1"/>
    <col min="4" max="4" width="27.7109375" style="1" customWidth="1"/>
    <col min="5" max="5" width="13.85546875" style="1" customWidth="1"/>
    <col min="6" max="6" width="14.28515625" style="1" customWidth="1"/>
    <col min="7" max="7" width="14.42578125" style="1" customWidth="1"/>
    <col min="8" max="8" width="14.140625" style="1" customWidth="1"/>
    <col min="9" max="9" width="13.28515625" style="1" customWidth="1"/>
    <col min="10" max="10" width="14" style="1" customWidth="1"/>
    <col min="11" max="11" width="13.140625" style="1" customWidth="1"/>
    <col min="12" max="12" width="14" style="1" customWidth="1"/>
    <col min="13" max="13" width="11" style="1" customWidth="1"/>
    <col min="14" max="14" width="36.85546875" style="1" customWidth="1"/>
    <col min="15" max="16384" width="9.140625" style="1"/>
  </cols>
  <sheetData>
    <row r="1" spans="1:15">
      <c r="K1" s="466" t="s">
        <v>0</v>
      </c>
      <c r="L1" s="466"/>
      <c r="M1" s="466"/>
      <c r="N1" s="2"/>
      <c r="O1" s="2"/>
    </row>
    <row r="2" spans="1:15" ht="16.7" customHeight="1">
      <c r="K2" s="3" t="s">
        <v>1</v>
      </c>
      <c r="L2" s="4"/>
      <c r="M2" s="2"/>
      <c r="N2" s="2"/>
      <c r="O2" s="2"/>
    </row>
    <row r="3" spans="1:15" ht="14.1" customHeight="1">
      <c r="K3" s="467" t="s">
        <v>175</v>
      </c>
      <c r="L3" s="467"/>
      <c r="M3" s="467"/>
      <c r="N3" s="2"/>
      <c r="O3" s="2"/>
    </row>
    <row r="4" spans="1:15">
      <c r="K4" s="5"/>
      <c r="L4" s="2"/>
      <c r="M4" s="2"/>
      <c r="N4" s="2"/>
      <c r="O4" s="2"/>
    </row>
    <row r="5" spans="1:15" ht="20.100000000000001" customHeight="1">
      <c r="K5" s="3"/>
      <c r="L5" s="2"/>
      <c r="M5" s="2"/>
      <c r="N5" s="2"/>
      <c r="O5" s="2"/>
    </row>
    <row r="6" spans="1:15" ht="27" customHeight="1">
      <c r="A6" s="58"/>
      <c r="B6" s="58"/>
      <c r="C6" s="58"/>
      <c r="D6" s="59"/>
      <c r="E6" s="59"/>
      <c r="F6" s="59"/>
      <c r="G6" s="59"/>
      <c r="H6" s="60" t="s">
        <v>2</v>
      </c>
      <c r="I6" s="59"/>
      <c r="J6" s="59"/>
      <c r="K6" s="61"/>
      <c r="L6" s="60"/>
      <c r="M6" s="58"/>
    </row>
    <row r="7" spans="1:15" ht="32.25" customHeight="1">
      <c r="A7" s="468" t="s">
        <v>3</v>
      </c>
      <c r="B7" s="468"/>
      <c r="C7" s="468"/>
      <c r="D7" s="468"/>
      <c r="E7" s="468"/>
      <c r="F7" s="468"/>
      <c r="G7" s="468"/>
      <c r="H7" s="468"/>
      <c r="I7" s="468"/>
      <c r="J7" s="468"/>
      <c r="K7" s="62" t="s">
        <v>4</v>
      </c>
      <c r="L7" s="63" t="s">
        <v>5</v>
      </c>
      <c r="M7" s="64" t="s">
        <v>176</v>
      </c>
    </row>
    <row r="8" spans="1:15" ht="21.95" customHeight="1">
      <c r="A8" s="35" t="s">
        <v>6</v>
      </c>
      <c r="B8" s="157">
        <v>3000000</v>
      </c>
      <c r="C8" s="17"/>
      <c r="D8" s="476" t="s">
        <v>177</v>
      </c>
      <c r="E8" s="476"/>
      <c r="F8" s="476"/>
      <c r="G8" s="476"/>
      <c r="H8" s="476"/>
      <c r="I8" s="476"/>
      <c r="J8" s="476"/>
      <c r="K8" s="476"/>
      <c r="L8" s="476"/>
      <c r="M8" s="476"/>
      <c r="N8" s="476"/>
    </row>
    <row r="9" spans="1:15" ht="19.899999999999999" customHeight="1">
      <c r="A9" s="20"/>
      <c r="B9" s="19" t="s">
        <v>7</v>
      </c>
      <c r="C9" s="18"/>
      <c r="D9" s="470" t="s">
        <v>8</v>
      </c>
      <c r="E9" s="470"/>
      <c r="F9" s="470"/>
      <c r="G9" s="470"/>
      <c r="H9" s="470"/>
      <c r="I9" s="470"/>
      <c r="J9" s="470"/>
      <c r="K9" s="470"/>
      <c r="L9" s="470"/>
      <c r="M9" s="470"/>
      <c r="N9" s="470"/>
    </row>
    <row r="10" spans="1:15" ht="20.65" customHeight="1">
      <c r="A10" s="20" t="s">
        <v>9</v>
      </c>
      <c r="B10" s="158">
        <v>310000</v>
      </c>
      <c r="C10" s="7"/>
      <c r="D10" s="573" t="s">
        <v>177</v>
      </c>
      <c r="E10" s="573"/>
      <c r="F10" s="573"/>
      <c r="G10" s="573"/>
      <c r="H10" s="574"/>
      <c r="I10" s="32"/>
      <c r="J10" s="32"/>
      <c r="K10" s="33"/>
      <c r="L10" s="33"/>
      <c r="M10" s="33"/>
      <c r="N10" s="34"/>
    </row>
    <row r="11" spans="1:15" ht="28.9" customHeight="1">
      <c r="A11" s="20"/>
      <c r="B11" s="6" t="s">
        <v>7</v>
      </c>
      <c r="C11" s="6"/>
      <c r="D11" s="470" t="s">
        <v>10</v>
      </c>
      <c r="E11" s="470"/>
      <c r="F11" s="470"/>
      <c r="G11" s="470"/>
      <c r="H11" s="470"/>
      <c r="I11" s="470"/>
      <c r="J11" s="470"/>
      <c r="K11" s="470"/>
      <c r="L11" s="470"/>
      <c r="M11" s="470"/>
      <c r="N11" s="470"/>
    </row>
    <row r="12" spans="1:15" ht="28.5" customHeight="1">
      <c r="A12" s="20" t="s">
        <v>11</v>
      </c>
      <c r="B12" s="159" t="s">
        <v>72</v>
      </c>
      <c r="C12" s="471" t="s">
        <v>113</v>
      </c>
      <c r="D12" s="471"/>
      <c r="E12" s="473" t="s">
        <v>71</v>
      </c>
      <c r="F12" s="473"/>
      <c r="G12" s="473"/>
      <c r="H12" s="473"/>
      <c r="I12" s="473"/>
      <c r="J12" s="473"/>
      <c r="K12" s="473"/>
      <c r="L12" s="473"/>
      <c r="M12" s="473"/>
      <c r="N12" s="473"/>
    </row>
    <row r="13" spans="1:15" ht="20.65" customHeight="1">
      <c r="A13" s="20"/>
      <c r="B13" s="6" t="s">
        <v>7</v>
      </c>
      <c r="C13" s="472" t="s">
        <v>12</v>
      </c>
      <c r="D13" s="472"/>
      <c r="E13" s="470" t="s">
        <v>13</v>
      </c>
      <c r="F13" s="470"/>
      <c r="G13" s="470"/>
      <c r="H13" s="470"/>
      <c r="I13" s="470"/>
      <c r="J13" s="470"/>
      <c r="K13" s="470"/>
      <c r="L13" s="470"/>
      <c r="M13" s="470"/>
      <c r="N13" s="470"/>
    </row>
    <row r="14" spans="1:15" ht="27.75" customHeight="1">
      <c r="A14" s="36" t="s">
        <v>14</v>
      </c>
      <c r="B14" s="495" t="s">
        <v>15</v>
      </c>
      <c r="C14" s="495"/>
      <c r="D14" s="495"/>
      <c r="E14" s="495"/>
      <c r="F14" s="495"/>
      <c r="G14" s="495"/>
      <c r="H14" s="495"/>
      <c r="I14" s="495"/>
      <c r="J14" s="8"/>
      <c r="K14" s="8"/>
      <c r="L14" s="8"/>
    </row>
    <row r="15" spans="1:15">
      <c r="A15" s="6"/>
      <c r="B15" s="6"/>
      <c r="C15" s="6"/>
      <c r="D15" s="474"/>
      <c r="E15" s="474"/>
      <c r="F15" s="475"/>
      <c r="G15" s="475"/>
      <c r="H15" s="475"/>
      <c r="I15" s="475"/>
      <c r="J15" s="474"/>
      <c r="K15" s="474"/>
      <c r="L15" s="9" t="s">
        <v>16</v>
      </c>
    </row>
    <row r="16" spans="1:15" ht="30.95" customHeight="1">
      <c r="A16" s="492" t="s">
        <v>17</v>
      </c>
      <c r="B16" s="492"/>
      <c r="C16" s="492"/>
      <c r="D16" s="492"/>
      <c r="E16" s="492"/>
      <c r="F16" s="488" t="s">
        <v>67</v>
      </c>
      <c r="G16" s="489"/>
      <c r="H16" s="489"/>
      <c r="I16" s="489"/>
      <c r="J16" s="492" t="s">
        <v>18</v>
      </c>
      <c r="K16" s="492"/>
      <c r="L16" s="492"/>
      <c r="M16" s="492"/>
    </row>
    <row r="17" spans="1:14" ht="45" customHeight="1">
      <c r="A17" s="493" t="s">
        <v>19</v>
      </c>
      <c r="B17" s="493"/>
      <c r="C17" s="493" t="s">
        <v>20</v>
      </c>
      <c r="D17" s="493"/>
      <c r="E17" s="21" t="s">
        <v>21</v>
      </c>
      <c r="F17" s="497" t="s">
        <v>19</v>
      </c>
      <c r="G17" s="498"/>
      <c r="H17" s="10" t="s">
        <v>20</v>
      </c>
      <c r="I17" s="10" t="s">
        <v>21</v>
      </c>
      <c r="J17" s="22" t="s">
        <v>19</v>
      </c>
      <c r="K17" s="493" t="s">
        <v>20</v>
      </c>
      <c r="L17" s="493"/>
      <c r="M17" s="23" t="s">
        <v>21</v>
      </c>
    </row>
    <row r="18" spans="1:14" ht="13.5" customHeight="1">
      <c r="A18" s="481">
        <v>1</v>
      </c>
      <c r="B18" s="482"/>
      <c r="C18" s="481">
        <v>2</v>
      </c>
      <c r="D18" s="482"/>
      <c r="E18" s="52">
        <v>3</v>
      </c>
      <c r="F18" s="483">
        <v>4</v>
      </c>
      <c r="G18" s="483"/>
      <c r="H18" s="53">
        <v>5</v>
      </c>
      <c r="I18" s="54">
        <v>6</v>
      </c>
      <c r="J18" s="55">
        <v>7</v>
      </c>
      <c r="K18" s="481">
        <v>8</v>
      </c>
      <c r="L18" s="482"/>
      <c r="M18" s="56">
        <v>9</v>
      </c>
    </row>
    <row r="19" spans="1:14" ht="23.25" customHeight="1">
      <c r="A19" s="496">
        <v>7565.2</v>
      </c>
      <c r="B19" s="496"/>
      <c r="C19" s="496">
        <v>7235.9</v>
      </c>
      <c r="D19" s="496"/>
      <c r="E19" s="84">
        <f>SUM(A19:D19)</f>
        <v>14801.099999999999</v>
      </c>
      <c r="F19" s="499">
        <v>5701.9</v>
      </c>
      <c r="G19" s="499"/>
      <c r="H19" s="85">
        <v>5449.2</v>
      </c>
      <c r="I19" s="86">
        <f>SUM(F19:H19)</f>
        <v>11151.099999999999</v>
      </c>
      <c r="J19" s="87">
        <f>F19-A19</f>
        <v>-1863.3000000000002</v>
      </c>
      <c r="K19" s="494">
        <f>H19-C19</f>
        <v>-1786.6999999999998</v>
      </c>
      <c r="L19" s="494"/>
      <c r="M19" s="88">
        <f>SUM(J19:L19)</f>
        <v>-3650</v>
      </c>
    </row>
    <row r="20" spans="1:14" ht="35.25" customHeight="1">
      <c r="A20" s="36" t="s">
        <v>22</v>
      </c>
      <c r="B20" s="487" t="s">
        <v>23</v>
      </c>
      <c r="C20" s="487"/>
      <c r="D20" s="487"/>
      <c r="E20" s="487"/>
      <c r="F20" s="487"/>
      <c r="G20" s="487"/>
      <c r="H20" s="487"/>
      <c r="I20" s="487"/>
      <c r="J20" s="487"/>
      <c r="K20" s="8"/>
      <c r="L20" s="8"/>
      <c r="M20" s="8"/>
    </row>
    <row r="21" spans="1:14" ht="21" customHeight="1">
      <c r="A21" s="490"/>
      <c r="B21" s="490"/>
      <c r="C21" s="490"/>
      <c r="D21" s="490"/>
      <c r="E21" s="490"/>
      <c r="F21" s="490"/>
      <c r="G21" s="490"/>
      <c r="H21" s="490"/>
      <c r="I21" s="490"/>
      <c r="J21" s="490"/>
      <c r="K21" s="490"/>
      <c r="L21" s="490"/>
      <c r="M21" s="9" t="s">
        <v>16</v>
      </c>
    </row>
    <row r="22" spans="1:14" ht="55.5" customHeight="1">
      <c r="A22" s="484" t="s">
        <v>24</v>
      </c>
      <c r="B22" s="484" t="s">
        <v>25</v>
      </c>
      <c r="C22" s="484" t="s">
        <v>26</v>
      </c>
      <c r="D22" s="484" t="s">
        <v>178</v>
      </c>
      <c r="E22" s="484" t="s">
        <v>27</v>
      </c>
      <c r="F22" s="484"/>
      <c r="G22" s="484"/>
      <c r="H22" s="484" t="s">
        <v>28</v>
      </c>
      <c r="I22" s="484"/>
      <c r="J22" s="484"/>
      <c r="K22" s="484" t="s">
        <v>18</v>
      </c>
      <c r="L22" s="484"/>
      <c r="M22" s="485"/>
      <c r="N22" s="564" t="s">
        <v>192</v>
      </c>
    </row>
    <row r="23" spans="1:14" ht="62.25" customHeight="1">
      <c r="A23" s="491"/>
      <c r="B23" s="491"/>
      <c r="C23" s="491"/>
      <c r="D23" s="491"/>
      <c r="E23" s="65" t="s">
        <v>19</v>
      </c>
      <c r="F23" s="65" t="s">
        <v>20</v>
      </c>
      <c r="G23" s="65" t="s">
        <v>21</v>
      </c>
      <c r="H23" s="65" t="s">
        <v>19</v>
      </c>
      <c r="I23" s="65" t="s">
        <v>20</v>
      </c>
      <c r="J23" s="65" t="s">
        <v>21</v>
      </c>
      <c r="K23" s="65" t="s">
        <v>19</v>
      </c>
      <c r="L23" s="65" t="s">
        <v>20</v>
      </c>
      <c r="M23" s="282" t="s">
        <v>21</v>
      </c>
      <c r="N23" s="565"/>
    </row>
    <row r="24" spans="1:14" s="169" customFormat="1" ht="176.25" customHeight="1">
      <c r="A24" s="280">
        <v>1</v>
      </c>
      <c r="B24" s="90" t="s">
        <v>72</v>
      </c>
      <c r="C24" s="280"/>
      <c r="D24" s="294" t="s">
        <v>179</v>
      </c>
      <c r="E24" s="123">
        <v>53.4</v>
      </c>
      <c r="F24" s="123">
        <v>0</v>
      </c>
      <c r="G24" s="123">
        <f>E24+F24</f>
        <v>53.4</v>
      </c>
      <c r="H24" s="295">
        <v>37.4</v>
      </c>
      <c r="I24" s="123">
        <v>0</v>
      </c>
      <c r="J24" s="123">
        <f>H24+I24</f>
        <v>37.4</v>
      </c>
      <c r="K24" s="123">
        <f t="shared" ref="K24:K34" si="0">H24-E24</f>
        <v>-16</v>
      </c>
      <c r="L24" s="123">
        <f>I24-F24</f>
        <v>0</v>
      </c>
      <c r="M24" s="123">
        <f>K24+L24</f>
        <v>-16</v>
      </c>
      <c r="N24" s="270" t="s">
        <v>345</v>
      </c>
    </row>
    <row r="25" spans="1:14" ht="255.75" customHeight="1">
      <c r="A25" s="281">
        <v>2</v>
      </c>
      <c r="B25" s="288" t="s">
        <v>72</v>
      </c>
      <c r="C25" s="281">
        <v>250404</v>
      </c>
      <c r="D25" s="289" t="s">
        <v>180</v>
      </c>
      <c r="E25" s="290">
        <v>425</v>
      </c>
      <c r="F25" s="290">
        <v>0</v>
      </c>
      <c r="G25" s="95">
        <f t="shared" ref="G25:G38" si="1">E25+F25</f>
        <v>425</v>
      </c>
      <c r="H25" s="291">
        <v>397.7</v>
      </c>
      <c r="I25" s="290">
        <v>0</v>
      </c>
      <c r="J25" s="95">
        <f t="shared" ref="J25:J38" si="2">H25+I25</f>
        <v>397.7</v>
      </c>
      <c r="K25" s="95">
        <f t="shared" si="0"/>
        <v>-27.300000000000011</v>
      </c>
      <c r="L25" s="95">
        <f t="shared" ref="L25:L34" si="3">I25-F25</f>
        <v>0</v>
      </c>
      <c r="M25" s="292">
        <f t="shared" ref="M25:M38" si="4">K25+L25</f>
        <v>-27.300000000000011</v>
      </c>
      <c r="N25" s="293" t="s">
        <v>346</v>
      </c>
    </row>
    <row r="26" spans="1:14" ht="378.75" customHeight="1">
      <c r="A26" s="304">
        <v>3</v>
      </c>
      <c r="B26" s="305" t="s">
        <v>72</v>
      </c>
      <c r="C26" s="304">
        <v>250404</v>
      </c>
      <c r="D26" s="306" t="s">
        <v>181</v>
      </c>
      <c r="E26" s="307">
        <v>897</v>
      </c>
      <c r="F26" s="307">
        <v>0</v>
      </c>
      <c r="G26" s="83">
        <f t="shared" si="1"/>
        <v>897</v>
      </c>
      <c r="H26" s="308">
        <v>670.6</v>
      </c>
      <c r="I26" s="307">
        <v>0</v>
      </c>
      <c r="J26" s="83">
        <f t="shared" si="2"/>
        <v>670.6</v>
      </c>
      <c r="K26" s="83">
        <f t="shared" si="0"/>
        <v>-226.39999999999998</v>
      </c>
      <c r="L26" s="83">
        <f t="shared" si="3"/>
        <v>0</v>
      </c>
      <c r="M26" s="161">
        <f t="shared" si="4"/>
        <v>-226.39999999999998</v>
      </c>
      <c r="N26" s="309" t="s">
        <v>357</v>
      </c>
    </row>
    <row r="27" spans="1:14" ht="197.25" customHeight="1">
      <c r="A27" s="280">
        <v>4</v>
      </c>
      <c r="B27" s="90" t="s">
        <v>72</v>
      </c>
      <c r="C27" s="280">
        <v>250404</v>
      </c>
      <c r="D27" s="284" t="s">
        <v>182</v>
      </c>
      <c r="E27" s="123">
        <v>1077.5</v>
      </c>
      <c r="F27" s="123">
        <v>295</v>
      </c>
      <c r="G27" s="123">
        <f t="shared" si="1"/>
        <v>1372.5</v>
      </c>
      <c r="H27" s="124">
        <v>859.6</v>
      </c>
      <c r="I27" s="123">
        <v>0</v>
      </c>
      <c r="J27" s="123">
        <f t="shared" si="2"/>
        <v>859.6</v>
      </c>
      <c r="K27" s="123">
        <f t="shared" si="0"/>
        <v>-217.89999999999998</v>
      </c>
      <c r="L27" s="123">
        <f t="shared" si="3"/>
        <v>-295</v>
      </c>
      <c r="M27" s="123">
        <f t="shared" si="4"/>
        <v>-512.9</v>
      </c>
      <c r="N27" s="270" t="s">
        <v>358</v>
      </c>
    </row>
    <row r="28" spans="1:14" ht="120" customHeight="1">
      <c r="A28" s="93">
        <v>5</v>
      </c>
      <c r="B28" s="94" t="s">
        <v>72</v>
      </c>
      <c r="C28" s="93">
        <v>250404</v>
      </c>
      <c r="D28" s="285" t="s">
        <v>183</v>
      </c>
      <c r="E28" s="95">
        <v>125</v>
      </c>
      <c r="F28" s="95">
        <v>0</v>
      </c>
      <c r="G28" s="95">
        <f t="shared" si="1"/>
        <v>125</v>
      </c>
      <c r="H28" s="97">
        <v>106.7</v>
      </c>
      <c r="I28" s="95">
        <v>0</v>
      </c>
      <c r="J28" s="95">
        <f t="shared" si="2"/>
        <v>106.7</v>
      </c>
      <c r="K28" s="95">
        <f t="shared" si="0"/>
        <v>-18.299999999999997</v>
      </c>
      <c r="L28" s="95">
        <f t="shared" si="3"/>
        <v>0</v>
      </c>
      <c r="M28" s="292">
        <f t="shared" si="4"/>
        <v>-18.299999999999997</v>
      </c>
      <c r="N28" s="293" t="s">
        <v>389</v>
      </c>
    </row>
    <row r="29" spans="1:14" ht="107.25" customHeight="1">
      <c r="A29" s="65">
        <v>6</v>
      </c>
      <c r="B29" s="82" t="s">
        <v>72</v>
      </c>
      <c r="C29" s="65">
        <v>250404</v>
      </c>
      <c r="D29" s="286" t="s">
        <v>116</v>
      </c>
      <c r="E29" s="83">
        <v>500</v>
      </c>
      <c r="F29" s="83">
        <v>0</v>
      </c>
      <c r="G29" s="83">
        <f t="shared" si="1"/>
        <v>500</v>
      </c>
      <c r="H29" s="98">
        <v>209.3</v>
      </c>
      <c r="I29" s="83">
        <v>0</v>
      </c>
      <c r="J29" s="83">
        <f t="shared" si="2"/>
        <v>209.3</v>
      </c>
      <c r="K29" s="83">
        <f t="shared" si="0"/>
        <v>-290.7</v>
      </c>
      <c r="L29" s="83">
        <f t="shared" si="3"/>
        <v>0</v>
      </c>
      <c r="M29" s="161">
        <f t="shared" si="4"/>
        <v>-290.7</v>
      </c>
      <c r="N29" s="270" t="s">
        <v>391</v>
      </c>
    </row>
    <row r="30" spans="1:14" ht="81.75" customHeight="1">
      <c r="A30" s="65">
        <v>7</v>
      </c>
      <c r="B30" s="82" t="s">
        <v>72</v>
      </c>
      <c r="C30" s="65">
        <v>250404</v>
      </c>
      <c r="D30" s="286" t="s">
        <v>184</v>
      </c>
      <c r="E30" s="83">
        <v>160.6</v>
      </c>
      <c r="F30" s="83">
        <v>0</v>
      </c>
      <c r="G30" s="83">
        <f t="shared" si="1"/>
        <v>160.6</v>
      </c>
      <c r="H30" s="98">
        <v>160.6</v>
      </c>
      <c r="I30" s="83">
        <v>0</v>
      </c>
      <c r="J30" s="83">
        <f t="shared" si="2"/>
        <v>160.6</v>
      </c>
      <c r="K30" s="83">
        <f t="shared" si="0"/>
        <v>0</v>
      </c>
      <c r="L30" s="83">
        <f t="shared" si="3"/>
        <v>0</v>
      </c>
      <c r="M30" s="161">
        <f t="shared" si="4"/>
        <v>0</v>
      </c>
      <c r="N30" s="163"/>
    </row>
    <row r="31" spans="1:14" ht="89.25" customHeight="1">
      <c r="A31" s="65">
        <v>8</v>
      </c>
      <c r="B31" s="82" t="s">
        <v>72</v>
      </c>
      <c r="C31" s="65">
        <v>250404</v>
      </c>
      <c r="D31" s="286" t="s">
        <v>185</v>
      </c>
      <c r="E31" s="83">
        <v>181.1</v>
      </c>
      <c r="F31" s="83">
        <v>0</v>
      </c>
      <c r="G31" s="83">
        <f t="shared" si="1"/>
        <v>181.1</v>
      </c>
      <c r="H31" s="98">
        <v>0</v>
      </c>
      <c r="I31" s="83">
        <v>0</v>
      </c>
      <c r="J31" s="83">
        <f t="shared" si="2"/>
        <v>0</v>
      </c>
      <c r="K31" s="83">
        <f t="shared" si="0"/>
        <v>-181.1</v>
      </c>
      <c r="L31" s="83">
        <f t="shared" si="3"/>
        <v>0</v>
      </c>
      <c r="M31" s="161">
        <f t="shared" si="4"/>
        <v>-181.1</v>
      </c>
      <c r="N31" s="270" t="s">
        <v>409</v>
      </c>
    </row>
    <row r="32" spans="1:14" s="169" customFormat="1" ht="201" customHeight="1">
      <c r="A32" s="65">
        <v>9</v>
      </c>
      <c r="B32" s="82" t="s">
        <v>72</v>
      </c>
      <c r="C32" s="65">
        <v>250404</v>
      </c>
      <c r="D32" s="286" t="s">
        <v>186</v>
      </c>
      <c r="E32" s="83">
        <v>1133.9000000000001</v>
      </c>
      <c r="F32" s="83">
        <v>1441.1</v>
      </c>
      <c r="G32" s="83">
        <f t="shared" si="1"/>
        <v>2575</v>
      </c>
      <c r="H32" s="98">
        <v>1036.7</v>
      </c>
      <c r="I32" s="83">
        <v>30</v>
      </c>
      <c r="J32" s="83">
        <f t="shared" si="2"/>
        <v>1066.7</v>
      </c>
      <c r="K32" s="83">
        <f t="shared" si="0"/>
        <v>-97.200000000000045</v>
      </c>
      <c r="L32" s="83">
        <f t="shared" si="3"/>
        <v>-1411.1</v>
      </c>
      <c r="M32" s="161">
        <f t="shared" si="4"/>
        <v>-1508.3</v>
      </c>
      <c r="N32" s="270" t="s">
        <v>364</v>
      </c>
    </row>
    <row r="33" spans="1:14" ht="80.25" customHeight="1">
      <c r="A33" s="65">
        <v>10</v>
      </c>
      <c r="B33" s="82" t="s">
        <v>72</v>
      </c>
      <c r="C33" s="65"/>
      <c r="D33" s="287" t="s">
        <v>288</v>
      </c>
      <c r="E33" s="83">
        <v>1151.4000000000001</v>
      </c>
      <c r="F33" s="83">
        <v>5349.8</v>
      </c>
      <c r="G33" s="83">
        <f t="shared" si="1"/>
        <v>6501.2000000000007</v>
      </c>
      <c r="H33" s="98">
        <v>688.3</v>
      </c>
      <c r="I33" s="83">
        <v>5341.1</v>
      </c>
      <c r="J33" s="83">
        <f t="shared" si="2"/>
        <v>6029.4000000000005</v>
      </c>
      <c r="K33" s="83">
        <f t="shared" si="0"/>
        <v>-463.10000000000014</v>
      </c>
      <c r="L33" s="83">
        <f t="shared" si="3"/>
        <v>-8.6999999999998181</v>
      </c>
      <c r="M33" s="161">
        <f t="shared" si="4"/>
        <v>-471.79999999999995</v>
      </c>
      <c r="N33" s="270" t="s">
        <v>365</v>
      </c>
    </row>
    <row r="34" spans="1:14" ht="130.5" customHeight="1">
      <c r="A34" s="65">
        <v>11</v>
      </c>
      <c r="B34" s="82" t="s">
        <v>72</v>
      </c>
      <c r="C34" s="296"/>
      <c r="D34" s="297" t="s">
        <v>187</v>
      </c>
      <c r="E34" s="83">
        <v>1367.5</v>
      </c>
      <c r="F34" s="83">
        <v>0</v>
      </c>
      <c r="G34" s="83">
        <f t="shared" si="1"/>
        <v>1367.5</v>
      </c>
      <c r="H34" s="98">
        <v>1100.7</v>
      </c>
      <c r="I34" s="83">
        <v>0</v>
      </c>
      <c r="J34" s="83">
        <f t="shared" si="2"/>
        <v>1100.7</v>
      </c>
      <c r="K34" s="83">
        <f t="shared" si="0"/>
        <v>-266.79999999999995</v>
      </c>
      <c r="L34" s="83">
        <f t="shared" si="3"/>
        <v>0</v>
      </c>
      <c r="M34" s="161">
        <f t="shared" si="4"/>
        <v>-266.79999999999995</v>
      </c>
      <c r="N34" s="298" t="s">
        <v>366</v>
      </c>
    </row>
    <row r="35" spans="1:14" ht="135" customHeight="1">
      <c r="A35" s="24">
        <v>12</v>
      </c>
      <c r="B35" s="90" t="s">
        <v>72</v>
      </c>
      <c r="C35" s="24">
        <v>250404</v>
      </c>
      <c r="D35" s="287" t="s">
        <v>188</v>
      </c>
      <c r="E35" s="89">
        <v>92</v>
      </c>
      <c r="F35" s="89">
        <v>0</v>
      </c>
      <c r="G35" s="123">
        <f t="shared" si="1"/>
        <v>92</v>
      </c>
      <c r="H35" s="99">
        <v>54.3</v>
      </c>
      <c r="I35" s="89">
        <v>0</v>
      </c>
      <c r="J35" s="123">
        <f t="shared" si="2"/>
        <v>54.3</v>
      </c>
      <c r="K35" s="123">
        <f t="shared" ref="K35:L38" si="5">H35-E35</f>
        <v>-37.700000000000003</v>
      </c>
      <c r="L35" s="123">
        <f t="shared" si="5"/>
        <v>0</v>
      </c>
      <c r="M35" s="123">
        <f t="shared" si="4"/>
        <v>-37.700000000000003</v>
      </c>
      <c r="N35" s="270" t="s">
        <v>367</v>
      </c>
    </row>
    <row r="36" spans="1:14" ht="282.75" customHeight="1">
      <c r="A36" s="299">
        <v>13</v>
      </c>
      <c r="B36" s="94" t="s">
        <v>72</v>
      </c>
      <c r="C36" s="299"/>
      <c r="D36" s="300" t="s">
        <v>189</v>
      </c>
      <c r="E36" s="301">
        <v>320.8</v>
      </c>
      <c r="F36" s="301">
        <v>0</v>
      </c>
      <c r="G36" s="95">
        <f t="shared" si="1"/>
        <v>320.8</v>
      </c>
      <c r="H36" s="302">
        <v>310.8</v>
      </c>
      <c r="I36" s="301">
        <v>0</v>
      </c>
      <c r="J36" s="95">
        <f t="shared" si="2"/>
        <v>310.8</v>
      </c>
      <c r="K36" s="95">
        <f t="shared" si="5"/>
        <v>-10</v>
      </c>
      <c r="L36" s="95">
        <f t="shared" si="5"/>
        <v>0</v>
      </c>
      <c r="M36" s="292">
        <f t="shared" si="4"/>
        <v>-10</v>
      </c>
      <c r="N36" s="303" t="s">
        <v>376</v>
      </c>
    </row>
    <row r="37" spans="1:14" s="169" customFormat="1" ht="150" customHeight="1">
      <c r="A37" s="24">
        <v>14</v>
      </c>
      <c r="B37" s="82" t="s">
        <v>72</v>
      </c>
      <c r="C37" s="24"/>
      <c r="D37" s="287" t="s">
        <v>190</v>
      </c>
      <c r="E37" s="89">
        <v>0</v>
      </c>
      <c r="F37" s="89">
        <v>150</v>
      </c>
      <c r="G37" s="83">
        <f t="shared" si="1"/>
        <v>150</v>
      </c>
      <c r="H37" s="99">
        <v>0</v>
      </c>
      <c r="I37" s="89">
        <v>78.099999999999994</v>
      </c>
      <c r="J37" s="83">
        <f t="shared" si="2"/>
        <v>78.099999999999994</v>
      </c>
      <c r="K37" s="83">
        <f t="shared" si="5"/>
        <v>0</v>
      </c>
      <c r="L37" s="83">
        <f t="shared" si="5"/>
        <v>-71.900000000000006</v>
      </c>
      <c r="M37" s="161">
        <f t="shared" si="4"/>
        <v>-71.900000000000006</v>
      </c>
      <c r="N37" s="270" t="s">
        <v>368</v>
      </c>
    </row>
    <row r="38" spans="1:14" ht="243" customHeight="1">
      <c r="A38" s="24">
        <v>15</v>
      </c>
      <c r="B38" s="82" t="s">
        <v>72</v>
      </c>
      <c r="C38" s="24"/>
      <c r="D38" s="287" t="s">
        <v>191</v>
      </c>
      <c r="E38" s="89">
        <v>80</v>
      </c>
      <c r="F38" s="89">
        <v>0</v>
      </c>
      <c r="G38" s="83">
        <f t="shared" si="1"/>
        <v>80</v>
      </c>
      <c r="H38" s="100">
        <v>69.2</v>
      </c>
      <c r="I38" s="96">
        <v>0</v>
      </c>
      <c r="J38" s="83">
        <f t="shared" si="2"/>
        <v>69.2</v>
      </c>
      <c r="K38" s="83">
        <f t="shared" si="5"/>
        <v>-10.799999999999997</v>
      </c>
      <c r="L38" s="83">
        <f t="shared" si="5"/>
        <v>0</v>
      </c>
      <c r="M38" s="161">
        <f t="shared" si="4"/>
        <v>-10.799999999999997</v>
      </c>
      <c r="N38" s="270" t="s">
        <v>347</v>
      </c>
    </row>
    <row r="39" spans="1:14" ht="33.75" customHeight="1">
      <c r="A39" s="24"/>
      <c r="B39" s="90"/>
      <c r="C39" s="24"/>
      <c r="D39" s="25" t="s">
        <v>34</v>
      </c>
      <c r="E39" s="89">
        <f>SUM(E24:E38)</f>
        <v>7565.2</v>
      </c>
      <c r="F39" s="89">
        <f t="shared" ref="F39:M39" si="6">SUM(F24:F38)</f>
        <v>7235.9</v>
      </c>
      <c r="G39" s="89">
        <f t="shared" si="6"/>
        <v>14801.1</v>
      </c>
      <c r="H39" s="89">
        <f t="shared" si="6"/>
        <v>5701.9000000000005</v>
      </c>
      <c r="I39" s="89">
        <f t="shared" si="6"/>
        <v>5449.2000000000007</v>
      </c>
      <c r="J39" s="89">
        <f t="shared" si="6"/>
        <v>11151.1</v>
      </c>
      <c r="K39" s="89">
        <f>SUM(K24:K38)</f>
        <v>-1863.3000000000002</v>
      </c>
      <c r="L39" s="89">
        <f t="shared" si="6"/>
        <v>-1786.6999999999998</v>
      </c>
      <c r="M39" s="162">
        <f t="shared" si="6"/>
        <v>-3650.0000000000005</v>
      </c>
      <c r="N39" s="163"/>
    </row>
    <row r="40" spans="1:14" ht="19.350000000000001" customHeight="1">
      <c r="A40" s="486"/>
      <c r="B40" s="486"/>
      <c r="C40" s="486"/>
      <c r="D40" s="486"/>
      <c r="E40" s="486"/>
      <c r="F40" s="486"/>
      <c r="G40" s="486"/>
      <c r="H40" s="486"/>
      <c r="I40" s="486"/>
      <c r="J40" s="486"/>
      <c r="K40" s="486"/>
      <c r="L40" s="486"/>
      <c r="M40" s="486"/>
    </row>
    <row r="41" spans="1:14" ht="33" customHeight="1">
      <c r="A41" s="30" t="s">
        <v>29</v>
      </c>
      <c r="B41" s="26" t="s">
        <v>30</v>
      </c>
      <c r="C41" s="27"/>
      <c r="D41" s="28"/>
      <c r="E41" s="29"/>
      <c r="F41" s="29"/>
      <c r="G41" s="29"/>
      <c r="H41" s="29"/>
      <c r="I41" s="8"/>
      <c r="J41" s="8"/>
      <c r="K41" s="8"/>
      <c r="L41" s="8"/>
      <c r="M41" s="8"/>
    </row>
    <row r="42" spans="1:14" ht="14.25" customHeight="1">
      <c r="A42" s="474"/>
      <c r="B42" s="474"/>
      <c r="C42" s="474"/>
      <c r="D42" s="474"/>
      <c r="E42" s="474"/>
      <c r="F42" s="474"/>
      <c r="G42" s="474"/>
      <c r="H42" s="474"/>
      <c r="I42" s="474"/>
      <c r="J42" s="474"/>
      <c r="K42" s="474"/>
      <c r="L42" s="474"/>
      <c r="M42" s="11" t="s">
        <v>16</v>
      </c>
    </row>
    <row r="43" spans="1:14" ht="48.75" customHeight="1">
      <c r="A43" s="477" t="s">
        <v>31</v>
      </c>
      <c r="B43" s="477"/>
      <c r="C43" s="477"/>
      <c r="D43" s="477"/>
      <c r="E43" s="518" t="s">
        <v>27</v>
      </c>
      <c r="F43" s="519"/>
      <c r="G43" s="519"/>
      <c r="H43" s="519" t="s">
        <v>32</v>
      </c>
      <c r="I43" s="519"/>
      <c r="J43" s="519"/>
      <c r="K43" s="519" t="s">
        <v>18</v>
      </c>
      <c r="L43" s="519"/>
      <c r="M43" s="520"/>
      <c r="N43" s="564" t="s">
        <v>192</v>
      </c>
    </row>
    <row r="44" spans="1:14" ht="51" customHeight="1">
      <c r="A44" s="477"/>
      <c r="B44" s="477"/>
      <c r="C44" s="477"/>
      <c r="D44" s="477"/>
      <c r="E44" s="31" t="s">
        <v>19</v>
      </c>
      <c r="F44" s="12" t="s">
        <v>20</v>
      </c>
      <c r="G44" s="12" t="s">
        <v>21</v>
      </c>
      <c r="H44" s="12" t="s">
        <v>19</v>
      </c>
      <c r="I44" s="12" t="s">
        <v>20</v>
      </c>
      <c r="J44" s="12" t="s">
        <v>21</v>
      </c>
      <c r="K44" s="12" t="s">
        <v>19</v>
      </c>
      <c r="L44" s="12" t="s">
        <v>20</v>
      </c>
      <c r="M44" s="164" t="s">
        <v>21</v>
      </c>
      <c r="N44" s="566"/>
    </row>
    <row r="45" spans="1:14" ht="13.5" customHeight="1">
      <c r="A45" s="478">
        <v>1</v>
      </c>
      <c r="B45" s="479"/>
      <c r="C45" s="479"/>
      <c r="D45" s="480"/>
      <c r="E45" s="50">
        <v>2</v>
      </c>
      <c r="F45" s="51">
        <v>3</v>
      </c>
      <c r="G45" s="51">
        <v>4</v>
      </c>
      <c r="H45" s="51">
        <v>5</v>
      </c>
      <c r="I45" s="51">
        <v>6</v>
      </c>
      <c r="J45" s="51">
        <v>7</v>
      </c>
      <c r="K45" s="51">
        <v>8</v>
      </c>
      <c r="L45" s="51">
        <v>9</v>
      </c>
      <c r="M45" s="165">
        <v>10</v>
      </c>
      <c r="N45" s="167">
        <v>11</v>
      </c>
    </row>
    <row r="46" spans="1:14" ht="263.25" customHeight="1">
      <c r="A46" s="469" t="s">
        <v>369</v>
      </c>
      <c r="B46" s="469"/>
      <c r="C46" s="469"/>
      <c r="D46" s="469"/>
      <c r="E46" s="85">
        <v>1581.5</v>
      </c>
      <c r="F46" s="91">
        <v>0</v>
      </c>
      <c r="G46" s="86">
        <f>E46+F46</f>
        <v>1581.5</v>
      </c>
      <c r="H46" s="86">
        <v>1298.7</v>
      </c>
      <c r="I46" s="91">
        <v>0</v>
      </c>
      <c r="J46" s="86">
        <f>H46+I46</f>
        <v>1298.7</v>
      </c>
      <c r="K46" s="83">
        <f>H46-E46</f>
        <v>-282.79999999999995</v>
      </c>
      <c r="L46" s="83">
        <f>I46-F46</f>
        <v>0</v>
      </c>
      <c r="M46" s="161">
        <f t="shared" ref="M46:M57" si="7">SUM(K46:L46)</f>
        <v>-282.79999999999995</v>
      </c>
      <c r="N46" s="270" t="s">
        <v>384</v>
      </c>
    </row>
    <row r="47" spans="1:14" ht="105" customHeight="1">
      <c r="A47" s="512" t="s">
        <v>193</v>
      </c>
      <c r="B47" s="513"/>
      <c r="C47" s="513"/>
      <c r="D47" s="514"/>
      <c r="E47" s="85">
        <v>425</v>
      </c>
      <c r="F47" s="91">
        <v>0</v>
      </c>
      <c r="G47" s="86">
        <f>E47+F47</f>
        <v>425</v>
      </c>
      <c r="H47" s="86">
        <v>397.7</v>
      </c>
      <c r="I47" s="91">
        <v>0</v>
      </c>
      <c r="J47" s="86">
        <f>H47+I47</f>
        <v>397.7</v>
      </c>
      <c r="K47" s="83">
        <f>H47-E47</f>
        <v>-27.300000000000011</v>
      </c>
      <c r="L47" s="83">
        <f t="shared" ref="L47:L57" si="8">I47-F47</f>
        <v>0</v>
      </c>
      <c r="M47" s="161">
        <f t="shared" si="7"/>
        <v>-27.300000000000011</v>
      </c>
      <c r="N47" s="270" t="s">
        <v>348</v>
      </c>
    </row>
    <row r="48" spans="1:14" ht="118.5" customHeight="1">
      <c r="A48" s="512" t="s">
        <v>124</v>
      </c>
      <c r="B48" s="515"/>
      <c r="C48" s="515"/>
      <c r="D48" s="516"/>
      <c r="E48" s="85">
        <v>897</v>
      </c>
      <c r="F48" s="91">
        <v>0</v>
      </c>
      <c r="G48" s="86">
        <f t="shared" ref="G48:G57" si="9">E48+F48</f>
        <v>897</v>
      </c>
      <c r="H48" s="86">
        <v>670.6</v>
      </c>
      <c r="I48" s="91">
        <v>0</v>
      </c>
      <c r="J48" s="86">
        <f t="shared" ref="J48:J57" si="10">H48+I48</f>
        <v>670.6</v>
      </c>
      <c r="K48" s="83">
        <f>H48-E48</f>
        <v>-226.39999999999998</v>
      </c>
      <c r="L48" s="83">
        <f t="shared" si="8"/>
        <v>0</v>
      </c>
      <c r="M48" s="161">
        <f t="shared" si="7"/>
        <v>-226.39999999999998</v>
      </c>
      <c r="N48" s="575" t="s">
        <v>410</v>
      </c>
    </row>
    <row r="49" spans="1:14" ht="204" customHeight="1">
      <c r="A49" s="512" t="s">
        <v>194</v>
      </c>
      <c r="B49" s="515"/>
      <c r="C49" s="515"/>
      <c r="D49" s="516"/>
      <c r="E49" s="85">
        <v>1077.5</v>
      </c>
      <c r="F49" s="91">
        <v>295</v>
      </c>
      <c r="G49" s="86">
        <f t="shared" si="9"/>
        <v>1372.5</v>
      </c>
      <c r="H49" s="86">
        <v>859.6</v>
      </c>
      <c r="I49" s="91">
        <v>0</v>
      </c>
      <c r="J49" s="86">
        <f t="shared" si="10"/>
        <v>859.6</v>
      </c>
      <c r="K49" s="83">
        <f>H49-E49</f>
        <v>-217.89999999999998</v>
      </c>
      <c r="L49" s="83">
        <f t="shared" si="8"/>
        <v>-295</v>
      </c>
      <c r="M49" s="161">
        <f t="shared" si="7"/>
        <v>-512.9</v>
      </c>
      <c r="N49" s="270" t="s">
        <v>358</v>
      </c>
    </row>
    <row r="50" spans="1:14" ht="105" customHeight="1">
      <c r="A50" s="512" t="s">
        <v>195</v>
      </c>
      <c r="B50" s="515"/>
      <c r="C50" s="515"/>
      <c r="D50" s="516"/>
      <c r="E50" s="85">
        <v>125</v>
      </c>
      <c r="F50" s="91">
        <v>0</v>
      </c>
      <c r="G50" s="86">
        <f t="shared" si="9"/>
        <v>125</v>
      </c>
      <c r="H50" s="86">
        <v>106.7</v>
      </c>
      <c r="I50" s="91">
        <v>0</v>
      </c>
      <c r="J50" s="86">
        <f t="shared" si="10"/>
        <v>106.7</v>
      </c>
      <c r="K50" s="83">
        <f t="shared" ref="K50:K55" si="11">H50-E50</f>
        <v>-18.299999999999997</v>
      </c>
      <c r="L50" s="83">
        <f t="shared" si="8"/>
        <v>0</v>
      </c>
      <c r="M50" s="161">
        <f t="shared" si="7"/>
        <v>-18.299999999999997</v>
      </c>
      <c r="N50" s="270" t="s">
        <v>383</v>
      </c>
    </row>
    <row r="51" spans="1:14" ht="62.25" customHeight="1">
      <c r="A51" s="512" t="s">
        <v>196</v>
      </c>
      <c r="B51" s="515"/>
      <c r="C51" s="515"/>
      <c r="D51" s="516"/>
      <c r="E51" s="580">
        <v>500</v>
      </c>
      <c r="F51" s="581">
        <v>0</v>
      </c>
      <c r="G51" s="582">
        <f t="shared" si="9"/>
        <v>500</v>
      </c>
      <c r="H51" s="582">
        <v>209.3</v>
      </c>
      <c r="I51" s="581">
        <v>0</v>
      </c>
      <c r="J51" s="582">
        <f t="shared" si="10"/>
        <v>209.3</v>
      </c>
      <c r="K51" s="583">
        <f t="shared" si="11"/>
        <v>-290.7</v>
      </c>
      <c r="L51" s="583">
        <f t="shared" si="8"/>
        <v>0</v>
      </c>
      <c r="M51" s="584">
        <f t="shared" si="7"/>
        <v>-290.7</v>
      </c>
      <c r="N51" s="270" t="s">
        <v>392</v>
      </c>
    </row>
    <row r="52" spans="1:14" ht="73.5" customHeight="1">
      <c r="A52" s="576" t="s">
        <v>197</v>
      </c>
      <c r="B52" s="576"/>
      <c r="C52" s="576"/>
      <c r="D52" s="576"/>
      <c r="E52" s="577">
        <v>181.1</v>
      </c>
      <c r="F52" s="578">
        <v>0</v>
      </c>
      <c r="G52" s="579">
        <f t="shared" si="9"/>
        <v>181.1</v>
      </c>
      <c r="H52" s="579">
        <v>0</v>
      </c>
      <c r="I52" s="578">
        <v>0</v>
      </c>
      <c r="J52" s="579">
        <f t="shared" si="10"/>
        <v>0</v>
      </c>
      <c r="K52" s="95">
        <f t="shared" si="11"/>
        <v>-181.1</v>
      </c>
      <c r="L52" s="95">
        <f t="shared" si="8"/>
        <v>0</v>
      </c>
      <c r="M52" s="292">
        <f t="shared" si="7"/>
        <v>-181.1</v>
      </c>
      <c r="N52" s="293" t="s">
        <v>409</v>
      </c>
    </row>
    <row r="53" spans="1:14" ht="318" customHeight="1">
      <c r="A53" s="469" t="s">
        <v>198</v>
      </c>
      <c r="B53" s="469"/>
      <c r="C53" s="469"/>
      <c r="D53" s="469"/>
      <c r="E53" s="85">
        <v>1133.9000000000001</v>
      </c>
      <c r="F53" s="91">
        <v>1441.1</v>
      </c>
      <c r="G53" s="86">
        <f t="shared" si="9"/>
        <v>2575</v>
      </c>
      <c r="H53" s="86">
        <v>1036.7</v>
      </c>
      <c r="I53" s="91">
        <v>30</v>
      </c>
      <c r="J53" s="86">
        <f t="shared" si="10"/>
        <v>1066.7</v>
      </c>
      <c r="K53" s="83">
        <f t="shared" si="11"/>
        <v>-97.200000000000045</v>
      </c>
      <c r="L53" s="83">
        <f t="shared" si="8"/>
        <v>-1411.1</v>
      </c>
      <c r="M53" s="161">
        <f t="shared" si="7"/>
        <v>-1508.3</v>
      </c>
      <c r="N53" s="270" t="s">
        <v>388</v>
      </c>
    </row>
    <row r="54" spans="1:14" ht="54" customHeight="1">
      <c r="A54" s="512" t="s">
        <v>199</v>
      </c>
      <c r="B54" s="515"/>
      <c r="C54" s="515"/>
      <c r="D54" s="516"/>
      <c r="E54" s="85">
        <v>1151.4000000000001</v>
      </c>
      <c r="F54" s="91">
        <v>5349.8</v>
      </c>
      <c r="G54" s="86">
        <f t="shared" si="9"/>
        <v>6501.2000000000007</v>
      </c>
      <c r="H54" s="91">
        <v>688.3</v>
      </c>
      <c r="I54" s="86">
        <v>5341.1</v>
      </c>
      <c r="J54" s="86">
        <f t="shared" si="10"/>
        <v>6029.4000000000005</v>
      </c>
      <c r="K54" s="83">
        <f t="shared" si="11"/>
        <v>-463.10000000000014</v>
      </c>
      <c r="L54" s="83">
        <f>I54-F54</f>
        <v>-8.6999999999998181</v>
      </c>
      <c r="M54" s="161">
        <f t="shared" si="7"/>
        <v>-471.79999999999995</v>
      </c>
      <c r="N54" s="270" t="s">
        <v>386</v>
      </c>
    </row>
    <row r="55" spans="1:14" ht="167.25" customHeight="1">
      <c r="A55" s="512" t="s">
        <v>200</v>
      </c>
      <c r="B55" s="513"/>
      <c r="C55" s="513"/>
      <c r="D55" s="514"/>
      <c r="E55" s="85">
        <f>92+80</f>
        <v>172</v>
      </c>
      <c r="F55" s="91">
        <v>0</v>
      </c>
      <c r="G55" s="86">
        <f t="shared" si="9"/>
        <v>172</v>
      </c>
      <c r="H55" s="91">
        <f>54.3+69.2</f>
        <v>123.5</v>
      </c>
      <c r="I55" s="86">
        <v>0</v>
      </c>
      <c r="J55" s="86">
        <f t="shared" si="10"/>
        <v>123.5</v>
      </c>
      <c r="K55" s="83">
        <f t="shared" si="11"/>
        <v>-48.5</v>
      </c>
      <c r="L55" s="83">
        <f>I55-F55</f>
        <v>0</v>
      </c>
      <c r="M55" s="161">
        <f t="shared" si="7"/>
        <v>-48.5</v>
      </c>
      <c r="N55" s="270" t="s">
        <v>390</v>
      </c>
    </row>
    <row r="56" spans="1:14" ht="84" customHeight="1">
      <c r="A56" s="512" t="s">
        <v>201</v>
      </c>
      <c r="B56" s="513"/>
      <c r="C56" s="513"/>
      <c r="D56" s="514"/>
      <c r="E56" s="85">
        <v>320.8</v>
      </c>
      <c r="F56" s="91">
        <v>0</v>
      </c>
      <c r="G56" s="86">
        <f t="shared" si="9"/>
        <v>320.8</v>
      </c>
      <c r="H56" s="91">
        <v>310.8</v>
      </c>
      <c r="I56" s="86">
        <v>0</v>
      </c>
      <c r="J56" s="86">
        <f t="shared" si="10"/>
        <v>310.8</v>
      </c>
      <c r="K56" s="83">
        <f>H56-E56</f>
        <v>-10</v>
      </c>
      <c r="L56" s="83">
        <f t="shared" si="8"/>
        <v>0</v>
      </c>
      <c r="M56" s="161">
        <f t="shared" si="7"/>
        <v>-10</v>
      </c>
      <c r="N56" s="270" t="s">
        <v>376</v>
      </c>
    </row>
    <row r="57" spans="1:14" ht="144" customHeight="1">
      <c r="A57" s="512" t="s">
        <v>202</v>
      </c>
      <c r="B57" s="513"/>
      <c r="C57" s="513"/>
      <c r="D57" s="514"/>
      <c r="E57" s="85">
        <v>0</v>
      </c>
      <c r="F57" s="91">
        <v>150</v>
      </c>
      <c r="G57" s="86">
        <f t="shared" si="9"/>
        <v>150</v>
      </c>
      <c r="H57" s="91">
        <v>0</v>
      </c>
      <c r="I57" s="86">
        <v>78.099999999999994</v>
      </c>
      <c r="J57" s="86">
        <f t="shared" si="10"/>
        <v>78.099999999999994</v>
      </c>
      <c r="K57" s="83">
        <f>H57-E57</f>
        <v>0</v>
      </c>
      <c r="L57" s="83">
        <f t="shared" si="8"/>
        <v>-71.900000000000006</v>
      </c>
      <c r="M57" s="161">
        <f t="shared" si="7"/>
        <v>-71.900000000000006</v>
      </c>
      <c r="N57" s="270" t="s">
        <v>370</v>
      </c>
    </row>
    <row r="58" spans="1:14" ht="16.5" customHeight="1">
      <c r="A58" s="505" t="s">
        <v>34</v>
      </c>
      <c r="B58" s="505"/>
      <c r="C58" s="505"/>
      <c r="D58" s="505"/>
      <c r="E58" s="92">
        <f t="shared" ref="E58:M58" si="12">SUM(E46:E57)</f>
        <v>7565.2</v>
      </c>
      <c r="F58" s="92">
        <f t="shared" si="12"/>
        <v>7235.9</v>
      </c>
      <c r="G58" s="92">
        <f t="shared" si="12"/>
        <v>14801.1</v>
      </c>
      <c r="H58" s="92">
        <f t="shared" si="12"/>
        <v>5701.9000000000005</v>
      </c>
      <c r="I58" s="92">
        <f t="shared" si="12"/>
        <v>5449.2000000000007</v>
      </c>
      <c r="J58" s="92">
        <f t="shared" si="12"/>
        <v>11151.1</v>
      </c>
      <c r="K58" s="92">
        <f t="shared" si="12"/>
        <v>-1863.3</v>
      </c>
      <c r="L58" s="92">
        <f t="shared" si="12"/>
        <v>-1786.6999999999998</v>
      </c>
      <c r="M58" s="166">
        <f t="shared" si="12"/>
        <v>-3650.0000000000005</v>
      </c>
      <c r="N58" s="163"/>
    </row>
    <row r="60" spans="1:14" ht="16.5" customHeight="1">
      <c r="A60" s="37" t="s">
        <v>35</v>
      </c>
      <c r="B60" s="38"/>
      <c r="C60" s="38"/>
      <c r="D60" s="38"/>
      <c r="E60" s="39"/>
      <c r="F60" s="39"/>
      <c r="G60" s="39"/>
      <c r="H60" s="14"/>
      <c r="I60" s="14"/>
      <c r="J60" s="14"/>
      <c r="K60" s="14"/>
      <c r="L60" s="14"/>
    </row>
    <row r="61" spans="1:14" ht="16.5" customHeight="1">
      <c r="A61" s="13"/>
      <c r="B61" s="13"/>
      <c r="C61" s="13"/>
      <c r="D61" s="13"/>
      <c r="E61" s="14"/>
      <c r="F61" s="14"/>
      <c r="G61" s="14"/>
      <c r="H61" s="14"/>
      <c r="I61" s="14"/>
      <c r="J61" s="14"/>
      <c r="K61" s="14"/>
      <c r="L61" s="14"/>
    </row>
    <row r="62" spans="1:14">
      <c r="A62" s="506"/>
      <c r="B62" s="506"/>
      <c r="C62" s="506"/>
      <c r="D62" s="506"/>
      <c r="E62" s="15"/>
      <c r="F62" s="15"/>
      <c r="G62" s="15"/>
      <c r="H62" s="15"/>
      <c r="I62" s="15"/>
      <c r="J62" s="15"/>
      <c r="K62" s="15"/>
      <c r="L62" s="15"/>
    </row>
    <row r="63" spans="1:14" ht="12.75" customHeight="1">
      <c r="A63" s="507" t="s">
        <v>36</v>
      </c>
      <c r="B63" s="509" t="s">
        <v>25</v>
      </c>
      <c r="C63" s="508" t="s">
        <v>37</v>
      </c>
      <c r="D63" s="508"/>
      <c r="E63" s="508" t="s">
        <v>38</v>
      </c>
      <c r="F63" s="508" t="s">
        <v>39</v>
      </c>
      <c r="G63" s="508"/>
      <c r="H63" s="500" t="s">
        <v>40</v>
      </c>
      <c r="I63" s="501"/>
      <c r="J63" s="522" t="s">
        <v>41</v>
      </c>
      <c r="K63" s="522"/>
      <c r="L63" s="557" t="s">
        <v>42</v>
      </c>
      <c r="M63" s="557"/>
    </row>
    <row r="64" spans="1:14" ht="42.75" customHeight="1">
      <c r="A64" s="507"/>
      <c r="B64" s="510"/>
      <c r="C64" s="508"/>
      <c r="D64" s="508"/>
      <c r="E64" s="508"/>
      <c r="F64" s="508"/>
      <c r="G64" s="508"/>
      <c r="H64" s="502"/>
      <c r="I64" s="503"/>
      <c r="J64" s="522"/>
      <c r="K64" s="522"/>
      <c r="L64" s="557"/>
      <c r="M64" s="557"/>
    </row>
    <row r="65" spans="1:13" ht="13.5" customHeight="1">
      <c r="A65" s="104">
        <v>1</v>
      </c>
      <c r="B65" s="105">
        <v>2</v>
      </c>
      <c r="C65" s="511">
        <v>3</v>
      </c>
      <c r="D65" s="511"/>
      <c r="E65" s="105">
        <v>4</v>
      </c>
      <c r="F65" s="511">
        <v>5</v>
      </c>
      <c r="G65" s="511"/>
      <c r="H65" s="504">
        <v>6</v>
      </c>
      <c r="I65" s="504"/>
      <c r="J65" s="517">
        <v>7</v>
      </c>
      <c r="K65" s="517"/>
      <c r="L65" s="521">
        <v>8</v>
      </c>
      <c r="M65" s="521"/>
    </row>
    <row r="66" spans="1:13" ht="99.75" customHeight="1">
      <c r="A66" s="106"/>
      <c r="B66" s="106"/>
      <c r="C66" s="106"/>
      <c r="D66" s="567" t="s">
        <v>203</v>
      </c>
      <c r="E66" s="568"/>
      <c r="F66" s="568"/>
      <c r="G66" s="569"/>
      <c r="H66" s="550"/>
      <c r="I66" s="559"/>
      <c r="J66" s="523"/>
      <c r="K66" s="524"/>
      <c r="L66" s="339"/>
      <c r="M66" s="358"/>
    </row>
    <row r="67" spans="1:13" ht="15" customHeight="1">
      <c r="A67" s="106">
        <v>1</v>
      </c>
      <c r="B67" s="125"/>
      <c r="C67" s="106"/>
      <c r="D67" s="115" t="s">
        <v>60</v>
      </c>
      <c r="E67" s="106"/>
      <c r="F67" s="552"/>
      <c r="G67" s="558"/>
      <c r="H67" s="550"/>
      <c r="I67" s="559"/>
      <c r="J67" s="523"/>
      <c r="K67" s="524"/>
      <c r="L67" s="339"/>
      <c r="M67" s="358"/>
    </row>
    <row r="68" spans="1:13" s="169" customFormat="1" ht="107.25" customHeight="1">
      <c r="A68" s="106" t="s">
        <v>159</v>
      </c>
      <c r="B68" s="125" t="s">
        <v>72</v>
      </c>
      <c r="C68" s="106"/>
      <c r="D68" s="310" t="s">
        <v>204</v>
      </c>
      <c r="E68" s="168" t="s">
        <v>74</v>
      </c>
      <c r="F68" s="383" t="s">
        <v>75</v>
      </c>
      <c r="G68" s="383"/>
      <c r="H68" s="525">
        <v>53.4</v>
      </c>
      <c r="I68" s="526"/>
      <c r="J68" s="525">
        <v>37.4</v>
      </c>
      <c r="K68" s="526"/>
      <c r="L68" s="336">
        <f>J68-H68</f>
        <v>-16</v>
      </c>
      <c r="M68" s="386"/>
    </row>
    <row r="69" spans="1:13" ht="42" customHeight="1">
      <c r="A69" s="106"/>
      <c r="B69" s="125"/>
      <c r="C69" s="106"/>
      <c r="D69" s="549" t="s">
        <v>349</v>
      </c>
      <c r="E69" s="350"/>
      <c r="F69" s="350"/>
      <c r="G69" s="350"/>
      <c r="H69" s="350"/>
      <c r="I69" s="350"/>
      <c r="J69" s="350"/>
      <c r="K69" s="350"/>
      <c r="L69" s="350"/>
      <c r="M69" s="351"/>
    </row>
    <row r="70" spans="1:13" ht="18" customHeight="1">
      <c r="A70" s="106">
        <v>2</v>
      </c>
      <c r="B70" s="125"/>
      <c r="C70" s="106"/>
      <c r="D70" s="115" t="s">
        <v>61</v>
      </c>
      <c r="E70" s="106"/>
      <c r="F70" s="552"/>
      <c r="G70" s="558"/>
      <c r="H70" s="550"/>
      <c r="I70" s="559"/>
      <c r="J70" s="523"/>
      <c r="K70" s="524"/>
      <c r="L70" s="339"/>
      <c r="M70" s="358"/>
    </row>
    <row r="71" spans="1:13" s="169" customFormat="1" ht="156" customHeight="1">
      <c r="A71" s="106" t="s">
        <v>160</v>
      </c>
      <c r="B71" s="125" t="s">
        <v>72</v>
      </c>
      <c r="C71" s="106"/>
      <c r="D71" s="310" t="s">
        <v>205</v>
      </c>
      <c r="E71" s="170" t="s">
        <v>206</v>
      </c>
      <c r="F71" s="552" t="s">
        <v>207</v>
      </c>
      <c r="G71" s="411"/>
      <c r="H71" s="523">
        <v>33</v>
      </c>
      <c r="I71" s="411"/>
      <c r="J71" s="523">
        <v>34</v>
      </c>
      <c r="K71" s="411"/>
      <c r="L71" s="339">
        <f>J71-H71</f>
        <v>1</v>
      </c>
      <c r="M71" s="330"/>
    </row>
    <row r="72" spans="1:13" s="169" customFormat="1" ht="38.25" customHeight="1">
      <c r="A72" s="106" t="s">
        <v>164</v>
      </c>
      <c r="B72" s="125" t="s">
        <v>72</v>
      </c>
      <c r="C72" s="106"/>
      <c r="D72" s="310" t="s">
        <v>208</v>
      </c>
      <c r="E72" s="106" t="s">
        <v>76</v>
      </c>
      <c r="F72" s="552" t="s">
        <v>209</v>
      </c>
      <c r="G72" s="558"/>
      <c r="H72" s="523">
        <v>1</v>
      </c>
      <c r="I72" s="411"/>
      <c r="J72" s="553">
        <v>0</v>
      </c>
      <c r="K72" s="411"/>
      <c r="L72" s="331">
        <f>J72-H72</f>
        <v>-1</v>
      </c>
      <c r="M72" s="330"/>
    </row>
    <row r="73" spans="1:13" ht="43.5" customHeight="1">
      <c r="A73" s="106" t="s">
        <v>167</v>
      </c>
      <c r="B73" s="125" t="s">
        <v>72</v>
      </c>
      <c r="C73" s="106"/>
      <c r="D73" s="310" t="s">
        <v>210</v>
      </c>
      <c r="E73" s="106" t="s">
        <v>76</v>
      </c>
      <c r="F73" s="552" t="s">
        <v>211</v>
      </c>
      <c r="G73" s="411"/>
      <c r="H73" s="523">
        <v>37</v>
      </c>
      <c r="I73" s="411"/>
      <c r="J73" s="523">
        <v>33</v>
      </c>
      <c r="K73" s="411"/>
      <c r="L73" s="339">
        <f>J73-H73</f>
        <v>-4</v>
      </c>
      <c r="M73" s="330"/>
    </row>
    <row r="74" spans="1:13" s="169" customFormat="1" ht="117.75" customHeight="1">
      <c r="A74" s="106" t="s">
        <v>168</v>
      </c>
      <c r="B74" s="125" t="s">
        <v>72</v>
      </c>
      <c r="C74" s="106"/>
      <c r="D74" s="310" t="s">
        <v>212</v>
      </c>
      <c r="E74" s="106" t="s">
        <v>76</v>
      </c>
      <c r="F74" s="552" t="s">
        <v>213</v>
      </c>
      <c r="G74" s="411"/>
      <c r="H74" s="523">
        <v>37</v>
      </c>
      <c r="I74" s="411"/>
      <c r="J74" s="523">
        <v>25</v>
      </c>
      <c r="K74" s="411"/>
      <c r="L74" s="339">
        <f>J74-H74</f>
        <v>-12</v>
      </c>
      <c r="M74" s="330"/>
    </row>
    <row r="75" spans="1:13" s="169" customFormat="1" ht="84" customHeight="1">
      <c r="A75" s="106" t="s">
        <v>169</v>
      </c>
      <c r="B75" s="125" t="s">
        <v>72</v>
      </c>
      <c r="C75" s="106"/>
      <c r="D75" s="310" t="s">
        <v>214</v>
      </c>
      <c r="E75" s="106" t="s">
        <v>76</v>
      </c>
      <c r="F75" s="552" t="s">
        <v>215</v>
      </c>
      <c r="G75" s="399"/>
      <c r="H75" s="553">
        <v>33</v>
      </c>
      <c r="I75" s="554"/>
      <c r="J75" s="553">
        <v>34</v>
      </c>
      <c r="K75" s="554"/>
      <c r="L75" s="331">
        <f>J75-H75</f>
        <v>1</v>
      </c>
      <c r="M75" s="353"/>
    </row>
    <row r="76" spans="1:13" s="169" customFormat="1" ht="142.5" customHeight="1">
      <c r="A76" s="106"/>
      <c r="B76" s="125"/>
      <c r="C76" s="106"/>
      <c r="D76" s="549" t="s">
        <v>350</v>
      </c>
      <c r="E76" s="327"/>
      <c r="F76" s="327"/>
      <c r="G76" s="327"/>
      <c r="H76" s="327"/>
      <c r="I76" s="327"/>
      <c r="J76" s="327"/>
      <c r="K76" s="327"/>
      <c r="L76" s="327"/>
      <c r="M76" s="328"/>
    </row>
    <row r="77" spans="1:13" ht="16.5" customHeight="1">
      <c r="A77" s="106">
        <v>3</v>
      </c>
      <c r="B77" s="125"/>
      <c r="C77" s="106"/>
      <c r="D77" s="115" t="s">
        <v>62</v>
      </c>
      <c r="E77" s="106"/>
      <c r="F77" s="552"/>
      <c r="G77" s="558"/>
      <c r="H77" s="550"/>
      <c r="I77" s="559"/>
      <c r="J77" s="523"/>
      <c r="K77" s="524"/>
      <c r="L77" s="339"/>
      <c r="M77" s="358"/>
    </row>
    <row r="78" spans="1:13" ht="80.25" customHeight="1">
      <c r="A78" s="106" t="s">
        <v>161</v>
      </c>
      <c r="B78" s="125" t="s">
        <v>72</v>
      </c>
      <c r="C78" s="106"/>
      <c r="D78" s="310" t="s">
        <v>78</v>
      </c>
      <c r="E78" s="217" t="s">
        <v>74</v>
      </c>
      <c r="F78" s="552" t="s">
        <v>115</v>
      </c>
      <c r="G78" s="399"/>
      <c r="H78" s="525">
        <v>14000</v>
      </c>
      <c r="I78" s="423"/>
      <c r="J78" s="525">
        <v>19300</v>
      </c>
      <c r="K78" s="423"/>
      <c r="L78" s="336">
        <f>J78-H78</f>
        <v>5300</v>
      </c>
      <c r="M78" s="349"/>
    </row>
    <row r="79" spans="1:13" ht="57.75" customHeight="1">
      <c r="A79" s="106" t="s">
        <v>162</v>
      </c>
      <c r="B79" s="125" t="s">
        <v>72</v>
      </c>
      <c r="C79" s="106"/>
      <c r="D79" s="310" t="s">
        <v>216</v>
      </c>
      <c r="E79" s="217" t="s">
        <v>76</v>
      </c>
      <c r="F79" s="552" t="s">
        <v>217</v>
      </c>
      <c r="G79" s="555"/>
      <c r="H79" s="553">
        <v>37</v>
      </c>
      <c r="I79" s="556"/>
      <c r="J79" s="553">
        <v>25</v>
      </c>
      <c r="K79" s="556"/>
      <c r="L79" s="339">
        <f>J79-H79</f>
        <v>-12</v>
      </c>
      <c r="M79" s="349"/>
    </row>
    <row r="80" spans="1:13" s="169" customFormat="1" ht="69" customHeight="1">
      <c r="A80" s="106" t="s">
        <v>172</v>
      </c>
      <c r="B80" s="125" t="s">
        <v>72</v>
      </c>
      <c r="C80" s="106"/>
      <c r="D80" s="310" t="s">
        <v>77</v>
      </c>
      <c r="E80" s="217" t="s">
        <v>76</v>
      </c>
      <c r="F80" s="552" t="s">
        <v>218</v>
      </c>
      <c r="G80" s="399"/>
      <c r="H80" s="523">
        <v>33</v>
      </c>
      <c r="I80" s="399"/>
      <c r="J80" s="523">
        <v>34</v>
      </c>
      <c r="K80" s="399"/>
      <c r="L80" s="339">
        <f>J80-H80</f>
        <v>1</v>
      </c>
      <c r="M80" s="349"/>
    </row>
    <row r="81" spans="1:13" s="169" customFormat="1" ht="111.75" customHeight="1">
      <c r="A81" s="106"/>
      <c r="B81" s="125"/>
      <c r="C81" s="106"/>
      <c r="D81" s="549" t="s">
        <v>351</v>
      </c>
      <c r="E81" s="327"/>
      <c r="F81" s="327"/>
      <c r="G81" s="327"/>
      <c r="H81" s="327"/>
      <c r="I81" s="327"/>
      <c r="J81" s="327"/>
      <c r="K81" s="327"/>
      <c r="L81" s="327"/>
      <c r="M81" s="328"/>
    </row>
    <row r="82" spans="1:13" ht="15.75" customHeight="1">
      <c r="A82" s="106">
        <v>4</v>
      </c>
      <c r="B82" s="125"/>
      <c r="C82" s="106"/>
      <c r="D82" s="116" t="s">
        <v>63</v>
      </c>
      <c r="E82" s="106"/>
      <c r="F82" s="552"/>
      <c r="G82" s="399"/>
      <c r="H82" s="550"/>
      <c r="I82" s="551"/>
      <c r="J82" s="523"/>
      <c r="K82" s="399"/>
      <c r="L82" s="339"/>
      <c r="M82" s="349"/>
    </row>
    <row r="83" spans="1:13" s="169" customFormat="1" ht="88.5" customHeight="1">
      <c r="A83" s="106" t="s">
        <v>163</v>
      </c>
      <c r="B83" s="125" t="s">
        <v>72</v>
      </c>
      <c r="C83" s="106"/>
      <c r="D83" s="310" t="s">
        <v>80</v>
      </c>
      <c r="E83" s="106" t="s">
        <v>81</v>
      </c>
      <c r="F83" s="552" t="s">
        <v>219</v>
      </c>
      <c r="G83" s="399"/>
      <c r="H83" s="525">
        <v>100</v>
      </c>
      <c r="I83" s="570"/>
      <c r="J83" s="523">
        <v>67.599999999999994</v>
      </c>
      <c r="K83" s="411"/>
      <c r="L83" s="339">
        <f>J83-H83</f>
        <v>-32.400000000000006</v>
      </c>
      <c r="M83" s="330"/>
    </row>
    <row r="84" spans="1:13" s="169" customFormat="1" ht="91.5" customHeight="1">
      <c r="A84" s="106" t="s">
        <v>165</v>
      </c>
      <c r="B84" s="126" t="s">
        <v>72</v>
      </c>
      <c r="C84" s="106"/>
      <c r="D84" s="310" t="s">
        <v>82</v>
      </c>
      <c r="E84" s="106" t="s">
        <v>81</v>
      </c>
      <c r="F84" s="552" t="s">
        <v>220</v>
      </c>
      <c r="G84" s="399"/>
      <c r="H84" s="525">
        <v>100</v>
      </c>
      <c r="I84" s="526"/>
      <c r="J84" s="525">
        <v>103</v>
      </c>
      <c r="K84" s="526"/>
      <c r="L84" s="336">
        <f>J84-H84</f>
        <v>3</v>
      </c>
      <c r="M84" s="342"/>
    </row>
    <row r="85" spans="1:13" ht="76.5" customHeight="1">
      <c r="A85" s="106"/>
      <c r="B85" s="126"/>
      <c r="C85" s="106"/>
      <c r="D85" s="549" t="s">
        <v>352</v>
      </c>
      <c r="E85" s="350"/>
      <c r="F85" s="350"/>
      <c r="G85" s="350"/>
      <c r="H85" s="350"/>
      <c r="I85" s="350"/>
      <c r="J85" s="350"/>
      <c r="K85" s="350"/>
      <c r="L85" s="350"/>
      <c r="M85" s="351"/>
    </row>
    <row r="86" spans="1:13" ht="113.25" customHeight="1">
      <c r="A86" s="113" t="s">
        <v>153</v>
      </c>
      <c r="B86" s="16"/>
      <c r="C86" s="343" t="s">
        <v>221</v>
      </c>
      <c r="D86" s="354"/>
      <c r="E86" s="355"/>
      <c r="F86" s="355"/>
      <c r="G86" s="356"/>
      <c r="H86" s="380"/>
      <c r="I86" s="380"/>
      <c r="J86" s="380"/>
      <c r="K86" s="380"/>
      <c r="L86" s="380"/>
      <c r="M86" s="380"/>
    </row>
    <row r="87" spans="1:13" ht="15" customHeight="1">
      <c r="A87" s="110">
        <v>1</v>
      </c>
      <c r="B87" s="127"/>
      <c r="C87" s="436" t="s">
        <v>60</v>
      </c>
      <c r="D87" s="436"/>
      <c r="E87" s="128"/>
      <c r="F87" s="379"/>
      <c r="G87" s="379"/>
      <c r="H87" s="380"/>
      <c r="I87" s="380"/>
      <c r="J87" s="395"/>
      <c r="K87" s="395"/>
      <c r="L87" s="395"/>
      <c r="M87" s="395"/>
    </row>
    <row r="88" spans="1:13" s="169" customFormat="1" ht="132.75" customHeight="1">
      <c r="A88" s="171" t="s">
        <v>159</v>
      </c>
      <c r="B88" s="126" t="s">
        <v>72</v>
      </c>
      <c r="C88" s="396" t="s">
        <v>222</v>
      </c>
      <c r="D88" s="397"/>
      <c r="E88" s="168" t="s">
        <v>74</v>
      </c>
      <c r="F88" s="383" t="s">
        <v>75</v>
      </c>
      <c r="G88" s="383"/>
      <c r="H88" s="451">
        <v>425</v>
      </c>
      <c r="I88" s="451"/>
      <c r="J88" s="451">
        <v>397.7</v>
      </c>
      <c r="K88" s="451"/>
      <c r="L88" s="336">
        <f>J88-H88</f>
        <v>-27.300000000000011</v>
      </c>
      <c r="M88" s="386"/>
    </row>
    <row r="89" spans="1:13" s="169" customFormat="1" ht="84" customHeight="1">
      <c r="A89" s="171" t="s">
        <v>166</v>
      </c>
      <c r="B89" s="126" t="s">
        <v>72</v>
      </c>
      <c r="C89" s="311"/>
      <c r="D89" s="311" t="s">
        <v>223</v>
      </c>
      <c r="E89" s="172" t="s">
        <v>85</v>
      </c>
      <c r="F89" s="571" t="s">
        <v>86</v>
      </c>
      <c r="G89" s="572"/>
      <c r="H89" s="334">
        <v>6</v>
      </c>
      <c r="I89" s="387"/>
      <c r="J89" s="334">
        <v>6</v>
      </c>
      <c r="K89" s="387"/>
      <c r="L89" s="334">
        <f>J89-H89</f>
        <v>0</v>
      </c>
      <c r="M89" s="387"/>
    </row>
    <row r="90" spans="1:13" ht="66.75" customHeight="1">
      <c r="A90" s="111"/>
      <c r="B90" s="126"/>
      <c r="C90" s="133"/>
      <c r="D90" s="326" t="s">
        <v>359</v>
      </c>
      <c r="E90" s="441"/>
      <c r="F90" s="441"/>
      <c r="G90" s="441"/>
      <c r="H90" s="441"/>
      <c r="I90" s="441"/>
      <c r="J90" s="441"/>
      <c r="K90" s="441"/>
      <c r="L90" s="441"/>
      <c r="M90" s="442"/>
    </row>
    <row r="91" spans="1:13" ht="16.5" customHeight="1">
      <c r="A91" s="107">
        <v>2</v>
      </c>
      <c r="B91" s="81"/>
      <c r="C91" s="378" t="s">
        <v>61</v>
      </c>
      <c r="D91" s="378"/>
      <c r="E91" s="120"/>
      <c r="F91" s="379"/>
      <c r="G91" s="379"/>
      <c r="H91" s="380"/>
      <c r="I91" s="380"/>
      <c r="J91" s="395"/>
      <c r="K91" s="395"/>
      <c r="L91" s="395"/>
      <c r="M91" s="395"/>
    </row>
    <row r="92" spans="1:13" s="169" customFormat="1" ht="39" customHeight="1">
      <c r="A92" s="179" t="s">
        <v>160</v>
      </c>
      <c r="B92" s="130" t="s">
        <v>72</v>
      </c>
      <c r="C92" s="396" t="s">
        <v>125</v>
      </c>
      <c r="D92" s="397"/>
      <c r="E92" s="266" t="s">
        <v>76</v>
      </c>
      <c r="F92" s="383" t="s">
        <v>126</v>
      </c>
      <c r="G92" s="383"/>
      <c r="H92" s="385">
        <v>7</v>
      </c>
      <c r="I92" s="385"/>
      <c r="J92" s="385">
        <v>7</v>
      </c>
      <c r="K92" s="385"/>
      <c r="L92" s="384">
        <f>J92-H92</f>
        <v>0</v>
      </c>
      <c r="M92" s="384"/>
    </row>
    <row r="93" spans="1:13" ht="18" customHeight="1">
      <c r="A93" s="109">
        <v>3</v>
      </c>
      <c r="B93" s="131"/>
      <c r="C93" s="378" t="s">
        <v>62</v>
      </c>
      <c r="D93" s="378"/>
      <c r="E93" s="120"/>
      <c r="F93" s="379"/>
      <c r="G93" s="379"/>
      <c r="H93" s="380"/>
      <c r="I93" s="380"/>
      <c r="J93" s="395"/>
      <c r="K93" s="395"/>
      <c r="L93" s="395"/>
      <c r="M93" s="395"/>
    </row>
    <row r="94" spans="1:13" s="169" customFormat="1" ht="57" customHeight="1">
      <c r="A94" s="177" t="s">
        <v>161</v>
      </c>
      <c r="B94" s="135" t="s">
        <v>72</v>
      </c>
      <c r="C94" s="396" t="s">
        <v>127</v>
      </c>
      <c r="D94" s="397"/>
      <c r="E94" s="266" t="s">
        <v>76</v>
      </c>
      <c r="F94" s="383" t="s">
        <v>83</v>
      </c>
      <c r="G94" s="383"/>
      <c r="H94" s="385">
        <v>2</v>
      </c>
      <c r="I94" s="385"/>
      <c r="J94" s="385">
        <v>0</v>
      </c>
      <c r="K94" s="385"/>
      <c r="L94" s="331">
        <f>J94-H94</f>
        <v>-2</v>
      </c>
      <c r="M94" s="359"/>
    </row>
    <row r="95" spans="1:13" ht="36.75" customHeight="1">
      <c r="A95" s="111"/>
      <c r="B95" s="126"/>
      <c r="C95" s="267"/>
      <c r="D95" s="326" t="s">
        <v>360</v>
      </c>
      <c r="E95" s="355"/>
      <c r="F95" s="355"/>
      <c r="G95" s="355"/>
      <c r="H95" s="355"/>
      <c r="I95" s="355"/>
      <c r="J95" s="355"/>
      <c r="K95" s="355"/>
      <c r="L95" s="355"/>
      <c r="M95" s="356"/>
    </row>
    <row r="96" spans="1:13" ht="18.75" customHeight="1">
      <c r="A96" s="275">
        <v>4</v>
      </c>
      <c r="B96" s="132"/>
      <c r="C96" s="378" t="s">
        <v>63</v>
      </c>
      <c r="D96" s="378"/>
      <c r="E96" s="120"/>
      <c r="F96" s="379"/>
      <c r="G96" s="379"/>
      <c r="H96" s="380"/>
      <c r="I96" s="380"/>
      <c r="J96" s="395"/>
      <c r="K96" s="395"/>
      <c r="L96" s="395"/>
      <c r="M96" s="395"/>
    </row>
    <row r="97" spans="1:13" s="169" customFormat="1" ht="50.25" customHeight="1">
      <c r="A97" s="171" t="s">
        <v>163</v>
      </c>
      <c r="B97" s="126" t="s">
        <v>72</v>
      </c>
      <c r="C97" s="396" t="s">
        <v>128</v>
      </c>
      <c r="D97" s="397"/>
      <c r="E97" s="266" t="s">
        <v>81</v>
      </c>
      <c r="F97" s="383" t="s">
        <v>79</v>
      </c>
      <c r="G97" s="383"/>
      <c r="H97" s="451">
        <v>100</v>
      </c>
      <c r="I97" s="451"/>
      <c r="J97" s="451">
        <v>0</v>
      </c>
      <c r="K97" s="451"/>
      <c r="L97" s="336">
        <f>J97-H97</f>
        <v>-100</v>
      </c>
      <c r="M97" s="386"/>
    </row>
    <row r="98" spans="1:13" ht="42" customHeight="1">
      <c r="A98" s="274"/>
      <c r="B98" s="126"/>
      <c r="C98" s="269"/>
      <c r="D98" s="376" t="s">
        <v>361</v>
      </c>
      <c r="E98" s="355"/>
      <c r="F98" s="355"/>
      <c r="G98" s="355"/>
      <c r="H98" s="355"/>
      <c r="I98" s="355"/>
      <c r="J98" s="355"/>
      <c r="K98" s="355"/>
      <c r="L98" s="355"/>
      <c r="M98" s="356"/>
    </row>
    <row r="99" spans="1:13" ht="73.5" customHeight="1">
      <c r="A99" s="111"/>
      <c r="B99" s="126"/>
      <c r="C99" s="419" t="s">
        <v>224</v>
      </c>
      <c r="D99" s="440"/>
      <c r="E99" s="355"/>
      <c r="F99" s="355"/>
      <c r="G99" s="356"/>
      <c r="H99" s="337"/>
      <c r="I99" s="389"/>
      <c r="J99" s="340"/>
      <c r="K99" s="349"/>
      <c r="L99" s="340"/>
      <c r="M99" s="349"/>
    </row>
    <row r="100" spans="1:13" ht="21.75" customHeight="1">
      <c r="A100" s="111">
        <v>1</v>
      </c>
      <c r="B100" s="127"/>
      <c r="C100" s="436" t="s">
        <v>60</v>
      </c>
      <c r="D100" s="436"/>
      <c r="E100" s="128"/>
      <c r="F100" s="379"/>
      <c r="G100" s="379"/>
      <c r="H100" s="380"/>
      <c r="I100" s="380"/>
      <c r="J100" s="395"/>
      <c r="K100" s="395"/>
      <c r="L100" s="395"/>
      <c r="M100" s="395"/>
    </row>
    <row r="101" spans="1:13" ht="386.25" customHeight="1">
      <c r="A101" s="171" t="s">
        <v>159</v>
      </c>
      <c r="B101" s="126" t="s">
        <v>72</v>
      </c>
      <c r="C101" s="160"/>
      <c r="D101" s="312" t="s">
        <v>225</v>
      </c>
      <c r="E101" s="173" t="s">
        <v>74</v>
      </c>
      <c r="F101" s="383" t="s">
        <v>75</v>
      </c>
      <c r="G101" s="383"/>
      <c r="H101" s="451">
        <v>610</v>
      </c>
      <c r="I101" s="451"/>
      <c r="J101" s="451">
        <v>383.7</v>
      </c>
      <c r="K101" s="451"/>
      <c r="L101" s="336">
        <f>J101-H101</f>
        <v>-226.3</v>
      </c>
      <c r="M101" s="386"/>
    </row>
    <row r="102" spans="1:13" s="169" customFormat="1" ht="61.5" customHeight="1">
      <c r="A102" s="171" t="s">
        <v>166</v>
      </c>
      <c r="B102" s="126" t="s">
        <v>72</v>
      </c>
      <c r="C102" s="396" t="s">
        <v>226</v>
      </c>
      <c r="D102" s="397"/>
      <c r="E102" s="168" t="s">
        <v>74</v>
      </c>
      <c r="F102" s="383" t="s">
        <v>75</v>
      </c>
      <c r="G102" s="383"/>
      <c r="H102" s="451">
        <v>287</v>
      </c>
      <c r="I102" s="451"/>
      <c r="J102" s="451">
        <v>286.89999999999998</v>
      </c>
      <c r="K102" s="451"/>
      <c r="L102" s="336">
        <f>J102-H102</f>
        <v>-0.10000000000002274</v>
      </c>
      <c r="M102" s="386"/>
    </row>
    <row r="103" spans="1:13" ht="77.25" customHeight="1">
      <c r="A103" s="108"/>
      <c r="B103" s="129"/>
      <c r="C103" s="326" t="s">
        <v>397</v>
      </c>
      <c r="D103" s="376"/>
      <c r="E103" s="376"/>
      <c r="F103" s="376"/>
      <c r="G103" s="376"/>
      <c r="H103" s="376"/>
      <c r="I103" s="376"/>
      <c r="J103" s="376"/>
      <c r="K103" s="376"/>
      <c r="L103" s="376"/>
      <c r="M103" s="377"/>
    </row>
    <row r="104" spans="1:13" ht="19.5" customHeight="1">
      <c r="A104" s="109">
        <v>2</v>
      </c>
      <c r="B104" s="81"/>
      <c r="C104" s="378" t="s">
        <v>61</v>
      </c>
      <c r="D104" s="378"/>
      <c r="E104" s="120"/>
      <c r="F104" s="379"/>
      <c r="G104" s="379"/>
      <c r="H104" s="380"/>
      <c r="I104" s="380"/>
      <c r="J104" s="395"/>
      <c r="K104" s="395"/>
      <c r="L104" s="395"/>
      <c r="M104" s="395"/>
    </row>
    <row r="105" spans="1:13" ht="39" customHeight="1">
      <c r="A105" s="179" t="s">
        <v>160</v>
      </c>
      <c r="B105" s="126" t="s">
        <v>72</v>
      </c>
      <c r="C105" s="452" t="s">
        <v>129</v>
      </c>
      <c r="D105" s="455"/>
      <c r="E105" s="173" t="s">
        <v>89</v>
      </c>
      <c r="F105" s="383" t="s">
        <v>90</v>
      </c>
      <c r="G105" s="383"/>
      <c r="H105" s="385">
        <v>10</v>
      </c>
      <c r="I105" s="385"/>
      <c r="J105" s="385">
        <v>10</v>
      </c>
      <c r="K105" s="385"/>
      <c r="L105" s="385">
        <f>J105-H105</f>
        <v>0</v>
      </c>
      <c r="M105" s="385"/>
    </row>
    <row r="106" spans="1:13" ht="91.5" customHeight="1">
      <c r="A106" s="179" t="s">
        <v>164</v>
      </c>
      <c r="B106" s="126" t="s">
        <v>72</v>
      </c>
      <c r="C106" s="459" t="s">
        <v>405</v>
      </c>
      <c r="D106" s="377"/>
      <c r="E106" s="173" t="s">
        <v>93</v>
      </c>
      <c r="F106" s="329" t="s">
        <v>90</v>
      </c>
      <c r="G106" s="333"/>
      <c r="H106" s="339">
        <v>4690</v>
      </c>
      <c r="I106" s="349"/>
      <c r="J106" s="385">
        <v>7473</v>
      </c>
      <c r="K106" s="385"/>
      <c r="L106" s="385">
        <f t="shared" ref="L106:L111" si="13">J106-H106</f>
        <v>2783</v>
      </c>
      <c r="M106" s="385"/>
    </row>
    <row r="107" spans="1:13" s="169" customFormat="1" ht="76.5" customHeight="1">
      <c r="A107" s="177" t="s">
        <v>167</v>
      </c>
      <c r="B107" s="135" t="s">
        <v>72</v>
      </c>
      <c r="C107" s="456" t="s">
        <v>227</v>
      </c>
      <c r="D107" s="457"/>
      <c r="E107" s="178" t="s">
        <v>76</v>
      </c>
      <c r="F107" s="407" t="s">
        <v>130</v>
      </c>
      <c r="G107" s="408"/>
      <c r="H107" s="458">
        <v>105000</v>
      </c>
      <c r="I107" s="371"/>
      <c r="J107" s="454">
        <v>129297</v>
      </c>
      <c r="K107" s="454"/>
      <c r="L107" s="385">
        <f t="shared" si="13"/>
        <v>24297</v>
      </c>
      <c r="M107" s="385"/>
    </row>
    <row r="108" spans="1:13" ht="92.25" customHeight="1">
      <c r="A108" s="171" t="s">
        <v>168</v>
      </c>
      <c r="B108" s="126" t="s">
        <v>72</v>
      </c>
      <c r="C108" s="452" t="s">
        <v>228</v>
      </c>
      <c r="D108" s="453"/>
      <c r="E108" s="173" t="s">
        <v>76</v>
      </c>
      <c r="F108" s="383" t="s">
        <v>130</v>
      </c>
      <c r="G108" s="383"/>
      <c r="H108" s="339">
        <v>1000</v>
      </c>
      <c r="I108" s="349"/>
      <c r="J108" s="339">
        <v>3600</v>
      </c>
      <c r="K108" s="358"/>
      <c r="L108" s="385">
        <f t="shared" si="13"/>
        <v>2600</v>
      </c>
      <c r="M108" s="385"/>
    </row>
    <row r="109" spans="1:13" s="169" customFormat="1" ht="144" customHeight="1">
      <c r="A109" s="171" t="s">
        <v>169</v>
      </c>
      <c r="B109" s="126" t="s">
        <v>72</v>
      </c>
      <c r="C109" s="313"/>
      <c r="D109" s="314" t="s">
        <v>229</v>
      </c>
      <c r="E109" s="176" t="s">
        <v>76</v>
      </c>
      <c r="F109" s="383" t="s">
        <v>87</v>
      </c>
      <c r="G109" s="383"/>
      <c r="H109" s="339">
        <v>150</v>
      </c>
      <c r="I109" s="349"/>
      <c r="J109" s="339">
        <v>150</v>
      </c>
      <c r="K109" s="349"/>
      <c r="L109" s="385">
        <f t="shared" si="13"/>
        <v>0</v>
      </c>
      <c r="M109" s="385"/>
    </row>
    <row r="110" spans="1:13" s="169" customFormat="1" ht="105.75" customHeight="1">
      <c r="A110" s="171" t="s">
        <v>170</v>
      </c>
      <c r="B110" s="126" t="s">
        <v>72</v>
      </c>
      <c r="C110" s="190"/>
      <c r="D110" s="191" t="s">
        <v>353</v>
      </c>
      <c r="E110" s="276" t="s">
        <v>76</v>
      </c>
      <c r="F110" s="438" t="s">
        <v>91</v>
      </c>
      <c r="G110" s="439"/>
      <c r="H110" s="339">
        <v>12000</v>
      </c>
      <c r="I110" s="349"/>
      <c r="J110" s="339">
        <v>57999</v>
      </c>
      <c r="K110" s="349"/>
      <c r="L110" s="385">
        <f t="shared" si="13"/>
        <v>45999</v>
      </c>
      <c r="M110" s="385"/>
    </row>
    <row r="111" spans="1:13" s="169" customFormat="1" ht="38.25" customHeight="1">
      <c r="A111" s="278" t="s">
        <v>171</v>
      </c>
      <c r="B111" s="126" t="s">
        <v>72</v>
      </c>
      <c r="C111" s="461" t="s">
        <v>131</v>
      </c>
      <c r="D111" s="462"/>
      <c r="E111" s="277" t="s">
        <v>76</v>
      </c>
      <c r="F111" s="425" t="s">
        <v>87</v>
      </c>
      <c r="G111" s="425"/>
      <c r="H111" s="463">
        <v>26</v>
      </c>
      <c r="I111" s="464"/>
      <c r="J111" s="465">
        <v>26</v>
      </c>
      <c r="K111" s="465"/>
      <c r="L111" s="454">
        <f t="shared" si="13"/>
        <v>0</v>
      </c>
      <c r="M111" s="454"/>
    </row>
    <row r="112" spans="1:13" s="169" customFormat="1" ht="124.5" customHeight="1">
      <c r="A112" s="193" t="s">
        <v>174</v>
      </c>
      <c r="B112" s="126" t="s">
        <v>72</v>
      </c>
      <c r="C112" s="174"/>
      <c r="D112" s="311" t="s">
        <v>230</v>
      </c>
      <c r="E112" s="178" t="s">
        <v>76</v>
      </c>
      <c r="F112" s="425" t="s">
        <v>215</v>
      </c>
      <c r="G112" s="425"/>
      <c r="H112" s="339">
        <v>13</v>
      </c>
      <c r="I112" s="358"/>
      <c r="J112" s="339">
        <v>1</v>
      </c>
      <c r="K112" s="358"/>
      <c r="L112" s="339">
        <f t="shared" ref="L112" si="14">J112-H112</f>
        <v>-12</v>
      </c>
      <c r="M112" s="358"/>
    </row>
    <row r="113" spans="1:13" s="169" customFormat="1" ht="117" customHeight="1">
      <c r="A113" s="193" t="s">
        <v>231</v>
      </c>
      <c r="B113" s="126" t="s">
        <v>72</v>
      </c>
      <c r="C113" s="174"/>
      <c r="D113" s="311" t="s">
        <v>232</v>
      </c>
      <c r="E113" s="266" t="s">
        <v>76</v>
      </c>
      <c r="F113" s="383" t="s">
        <v>215</v>
      </c>
      <c r="G113" s="383"/>
      <c r="H113" s="339">
        <v>3387</v>
      </c>
      <c r="I113" s="358"/>
      <c r="J113" s="339">
        <v>649</v>
      </c>
      <c r="K113" s="358"/>
      <c r="L113" s="339">
        <f t="shared" ref="L113" si="15">J113-H113</f>
        <v>-2738</v>
      </c>
      <c r="M113" s="358"/>
    </row>
    <row r="114" spans="1:13" ht="159.75" customHeight="1">
      <c r="A114" s="107"/>
      <c r="B114" s="192"/>
      <c r="C114" s="427" t="s">
        <v>408</v>
      </c>
      <c r="D114" s="428"/>
      <c r="E114" s="428"/>
      <c r="F114" s="428"/>
      <c r="G114" s="428"/>
      <c r="H114" s="428"/>
      <c r="I114" s="428"/>
      <c r="J114" s="428"/>
      <c r="K114" s="428"/>
      <c r="L114" s="428"/>
      <c r="M114" s="429"/>
    </row>
    <row r="115" spans="1:13" s="169" customFormat="1" ht="16.5" customHeight="1">
      <c r="A115" s="179" t="s">
        <v>11</v>
      </c>
      <c r="B115" s="175"/>
      <c r="C115" s="430" t="s">
        <v>62</v>
      </c>
      <c r="D115" s="430"/>
      <c r="E115" s="176"/>
      <c r="F115" s="383"/>
      <c r="G115" s="383"/>
      <c r="H115" s="385"/>
      <c r="I115" s="385"/>
      <c r="J115" s="395"/>
      <c r="K115" s="395"/>
      <c r="L115" s="395"/>
      <c r="M115" s="395"/>
    </row>
    <row r="116" spans="1:13" s="169" customFormat="1" ht="45.75" customHeight="1">
      <c r="A116" s="179" t="s">
        <v>161</v>
      </c>
      <c r="B116" s="125" t="s">
        <v>72</v>
      </c>
      <c r="C116" s="396" t="s">
        <v>92</v>
      </c>
      <c r="D116" s="397"/>
      <c r="E116" s="176" t="s">
        <v>93</v>
      </c>
      <c r="F116" s="383" t="s">
        <v>79</v>
      </c>
      <c r="G116" s="383"/>
      <c r="H116" s="385">
        <v>60</v>
      </c>
      <c r="I116" s="385"/>
      <c r="J116" s="385">
        <v>60</v>
      </c>
      <c r="K116" s="385"/>
      <c r="L116" s="384">
        <f>J116-H116</f>
        <v>0</v>
      </c>
      <c r="M116" s="384"/>
    </row>
    <row r="117" spans="1:13" s="169" customFormat="1" ht="53.25" customHeight="1">
      <c r="A117" s="179" t="s">
        <v>162</v>
      </c>
      <c r="B117" s="125" t="s">
        <v>72</v>
      </c>
      <c r="C117" s="396" t="s">
        <v>94</v>
      </c>
      <c r="D117" s="397"/>
      <c r="E117" s="176" t="s">
        <v>93</v>
      </c>
      <c r="F117" s="383" t="s">
        <v>79</v>
      </c>
      <c r="G117" s="383"/>
      <c r="H117" s="384">
        <v>7</v>
      </c>
      <c r="I117" s="384"/>
      <c r="J117" s="384">
        <v>21</v>
      </c>
      <c r="K117" s="384"/>
      <c r="L117" s="384">
        <f t="shared" ref="L117:L118" si="16">J117-H117</f>
        <v>14</v>
      </c>
      <c r="M117" s="384"/>
    </row>
    <row r="118" spans="1:13" s="169" customFormat="1" ht="49.5" customHeight="1">
      <c r="A118" s="194" t="s">
        <v>172</v>
      </c>
      <c r="B118" s="125" t="s">
        <v>72</v>
      </c>
      <c r="C118" s="431" t="s">
        <v>132</v>
      </c>
      <c r="D118" s="432"/>
      <c r="E118" s="178" t="s">
        <v>95</v>
      </c>
      <c r="F118" s="425" t="s">
        <v>79</v>
      </c>
      <c r="G118" s="425"/>
      <c r="H118" s="426">
        <v>5000</v>
      </c>
      <c r="I118" s="426"/>
      <c r="J118" s="426">
        <v>5000</v>
      </c>
      <c r="K118" s="426"/>
      <c r="L118" s="426">
        <f t="shared" si="16"/>
        <v>0</v>
      </c>
      <c r="M118" s="426"/>
    </row>
    <row r="119" spans="1:13" s="169" customFormat="1" ht="46.5" customHeight="1">
      <c r="A119" s="171" t="s">
        <v>236</v>
      </c>
      <c r="B119" s="125" t="s">
        <v>72</v>
      </c>
      <c r="C119" s="311"/>
      <c r="D119" s="311" t="s">
        <v>233</v>
      </c>
      <c r="E119" s="178" t="s">
        <v>95</v>
      </c>
      <c r="F119" s="425" t="s">
        <v>385</v>
      </c>
      <c r="G119" s="425"/>
      <c r="H119" s="340">
        <v>61.19</v>
      </c>
      <c r="I119" s="400"/>
      <c r="J119" s="340">
        <v>38.39</v>
      </c>
      <c r="K119" s="400"/>
      <c r="L119" s="426">
        <f t="shared" ref="L119:L121" si="17">J119-H119</f>
        <v>-22.799999999999997</v>
      </c>
      <c r="M119" s="426"/>
    </row>
    <row r="120" spans="1:13" s="169" customFormat="1" ht="153.75" customHeight="1">
      <c r="A120" s="171" t="s">
        <v>237</v>
      </c>
      <c r="B120" s="125" t="s">
        <v>72</v>
      </c>
      <c r="C120" s="311"/>
      <c r="D120" s="311" t="s">
        <v>234</v>
      </c>
      <c r="E120" s="178" t="s">
        <v>95</v>
      </c>
      <c r="F120" s="425" t="s">
        <v>79</v>
      </c>
      <c r="G120" s="425"/>
      <c r="H120" s="340">
        <v>150</v>
      </c>
      <c r="I120" s="400"/>
      <c r="J120" s="340">
        <v>1530</v>
      </c>
      <c r="K120" s="400"/>
      <c r="L120" s="426">
        <f t="shared" si="17"/>
        <v>1380</v>
      </c>
      <c r="M120" s="426"/>
    </row>
    <row r="121" spans="1:13" s="169" customFormat="1" ht="125.25" customHeight="1">
      <c r="A121" s="171" t="s">
        <v>238</v>
      </c>
      <c r="B121" s="126" t="s">
        <v>72</v>
      </c>
      <c r="C121" s="311"/>
      <c r="D121" s="311" t="s">
        <v>235</v>
      </c>
      <c r="E121" s="176" t="s">
        <v>95</v>
      </c>
      <c r="F121" s="438" t="s">
        <v>406</v>
      </c>
      <c r="G121" s="439"/>
      <c r="H121" s="340">
        <v>6.05</v>
      </c>
      <c r="I121" s="400"/>
      <c r="J121" s="340">
        <v>16.309999999999999</v>
      </c>
      <c r="K121" s="400"/>
      <c r="L121" s="395">
        <f t="shared" si="17"/>
        <v>10.259999999999998</v>
      </c>
      <c r="M121" s="395"/>
    </row>
    <row r="122" spans="1:13" ht="96.75" customHeight="1">
      <c r="A122" s="107"/>
      <c r="B122" s="192"/>
      <c r="C122" s="427" t="s">
        <v>407</v>
      </c>
      <c r="D122" s="428"/>
      <c r="E122" s="428"/>
      <c r="F122" s="428"/>
      <c r="G122" s="428"/>
      <c r="H122" s="428"/>
      <c r="I122" s="428"/>
      <c r="J122" s="428"/>
      <c r="K122" s="428"/>
      <c r="L122" s="428"/>
      <c r="M122" s="429"/>
    </row>
    <row r="123" spans="1:13" ht="18" customHeight="1">
      <c r="A123" s="108" t="s">
        <v>14</v>
      </c>
      <c r="B123" s="132"/>
      <c r="C123" s="378" t="s">
        <v>63</v>
      </c>
      <c r="D123" s="378"/>
      <c r="E123" s="120"/>
      <c r="F123" s="379"/>
      <c r="G123" s="379"/>
      <c r="H123" s="380"/>
      <c r="I123" s="380"/>
      <c r="J123" s="395"/>
      <c r="K123" s="395"/>
      <c r="L123" s="395"/>
      <c r="M123" s="395"/>
    </row>
    <row r="124" spans="1:13" s="169" customFormat="1" ht="91.5" customHeight="1">
      <c r="A124" s="179" t="s">
        <v>163</v>
      </c>
      <c r="B124" s="126" t="s">
        <v>72</v>
      </c>
      <c r="C124" s="396" t="s">
        <v>133</v>
      </c>
      <c r="D124" s="397"/>
      <c r="E124" s="176" t="s">
        <v>81</v>
      </c>
      <c r="F124" s="383" t="s">
        <v>79</v>
      </c>
      <c r="G124" s="383"/>
      <c r="H124" s="451">
        <v>60</v>
      </c>
      <c r="I124" s="451"/>
      <c r="J124" s="451">
        <v>60</v>
      </c>
      <c r="K124" s="451"/>
      <c r="L124" s="451">
        <f>J124-H124</f>
        <v>0</v>
      </c>
      <c r="M124" s="451"/>
    </row>
    <row r="125" spans="1:13" s="169" customFormat="1" ht="81" customHeight="1">
      <c r="A125" s="177" t="s">
        <v>165</v>
      </c>
      <c r="B125" s="126" t="s">
        <v>72</v>
      </c>
      <c r="C125" s="381" t="s">
        <v>354</v>
      </c>
      <c r="D125" s="382"/>
      <c r="E125" s="176" t="s">
        <v>81</v>
      </c>
      <c r="F125" s="383" t="s">
        <v>79</v>
      </c>
      <c r="G125" s="383"/>
      <c r="H125" s="336">
        <v>17</v>
      </c>
      <c r="I125" s="386"/>
      <c r="J125" s="336">
        <v>10</v>
      </c>
      <c r="K125" s="386"/>
      <c r="L125" s="451">
        <f t="shared" ref="L125" si="18">J125-H125</f>
        <v>-7</v>
      </c>
      <c r="M125" s="451"/>
    </row>
    <row r="126" spans="1:13" ht="54" customHeight="1">
      <c r="A126" s="109"/>
      <c r="B126" s="131"/>
      <c r="C126" s="326" t="s">
        <v>398</v>
      </c>
      <c r="D126" s="376"/>
      <c r="E126" s="376"/>
      <c r="F126" s="376"/>
      <c r="G126" s="376"/>
      <c r="H126" s="376"/>
      <c r="I126" s="376"/>
      <c r="J126" s="376"/>
      <c r="K126" s="376"/>
      <c r="L126" s="376"/>
      <c r="M126" s="377"/>
    </row>
    <row r="127" spans="1:13" ht="36.75" customHeight="1">
      <c r="A127" s="111"/>
      <c r="B127" s="126"/>
      <c r="C127" s="419" t="s">
        <v>182</v>
      </c>
      <c r="D127" s="440"/>
      <c r="E127" s="355"/>
      <c r="F127" s="355"/>
      <c r="G127" s="356"/>
      <c r="H127" s="337"/>
      <c r="I127" s="389"/>
      <c r="J127" s="340"/>
      <c r="K127" s="349"/>
      <c r="L127" s="340"/>
      <c r="M127" s="349"/>
    </row>
    <row r="128" spans="1:13" ht="16.5" customHeight="1">
      <c r="A128" s="111" t="s">
        <v>6</v>
      </c>
      <c r="B128" s="126"/>
      <c r="C128" s="186"/>
      <c r="D128" s="346" t="s">
        <v>60</v>
      </c>
      <c r="E128" s="347"/>
      <c r="F128" s="181"/>
      <c r="G128" s="182"/>
      <c r="H128" s="185"/>
      <c r="I128" s="184"/>
      <c r="J128" s="187"/>
      <c r="K128" s="183"/>
      <c r="L128" s="187"/>
      <c r="M128" s="183"/>
    </row>
    <row r="129" spans="1:13" s="169" customFormat="1" ht="117.75" customHeight="1">
      <c r="A129" s="171" t="s">
        <v>159</v>
      </c>
      <c r="B129" s="126" t="s">
        <v>72</v>
      </c>
      <c r="C129" s="216"/>
      <c r="D129" s="311" t="s">
        <v>239</v>
      </c>
      <c r="E129" s="180" t="s">
        <v>74</v>
      </c>
      <c r="F129" s="383" t="s">
        <v>75</v>
      </c>
      <c r="G129" s="383"/>
      <c r="H129" s="336">
        <v>295</v>
      </c>
      <c r="I129" s="342"/>
      <c r="J129" s="336">
        <v>0</v>
      </c>
      <c r="K129" s="342"/>
      <c r="L129" s="336">
        <f>J129-H129</f>
        <v>-295</v>
      </c>
      <c r="M129" s="342"/>
    </row>
    <row r="130" spans="1:13" s="169" customFormat="1" ht="177.75" customHeight="1">
      <c r="A130" s="171" t="s">
        <v>166</v>
      </c>
      <c r="B130" s="126" t="s">
        <v>72</v>
      </c>
      <c r="C130" s="216"/>
      <c r="D130" s="311" t="s">
        <v>240</v>
      </c>
      <c r="E130" s="180" t="s">
        <v>74</v>
      </c>
      <c r="F130" s="383" t="s">
        <v>75</v>
      </c>
      <c r="G130" s="383"/>
      <c r="H130" s="336">
        <v>1077.5</v>
      </c>
      <c r="I130" s="342"/>
      <c r="J130" s="336">
        <v>859.6</v>
      </c>
      <c r="K130" s="342"/>
      <c r="L130" s="336">
        <f>J130-H130</f>
        <v>-217.89999999999998</v>
      </c>
      <c r="M130" s="342"/>
    </row>
    <row r="131" spans="1:13" ht="54.75" customHeight="1">
      <c r="A131" s="111"/>
      <c r="B131" s="126"/>
      <c r="C131" s="186"/>
      <c r="D131" s="346" t="s">
        <v>362</v>
      </c>
      <c r="E131" s="560"/>
      <c r="F131" s="560"/>
      <c r="G131" s="560"/>
      <c r="H131" s="560"/>
      <c r="I131" s="560"/>
      <c r="J131" s="560"/>
      <c r="K131" s="560"/>
      <c r="L131" s="560"/>
      <c r="M131" s="561"/>
    </row>
    <row r="132" spans="1:13" ht="20.25" customHeight="1">
      <c r="A132" s="111" t="s">
        <v>9</v>
      </c>
      <c r="B132" s="126"/>
      <c r="C132" s="186"/>
      <c r="D132" s="346" t="s">
        <v>61</v>
      </c>
      <c r="E132" s="347"/>
      <c r="F132" s="181"/>
      <c r="G132" s="182"/>
      <c r="H132" s="185"/>
      <c r="I132" s="184"/>
      <c r="J132" s="187"/>
      <c r="K132" s="183"/>
      <c r="L132" s="187"/>
      <c r="M132" s="183"/>
    </row>
    <row r="133" spans="1:13" s="169" customFormat="1" ht="39" customHeight="1">
      <c r="A133" s="171" t="s">
        <v>160</v>
      </c>
      <c r="B133" s="126" t="s">
        <v>72</v>
      </c>
      <c r="C133" s="216"/>
      <c r="D133" s="311" t="s">
        <v>241</v>
      </c>
      <c r="E133" s="217" t="s">
        <v>76</v>
      </c>
      <c r="F133" s="562" t="s">
        <v>242</v>
      </c>
      <c r="G133" s="563"/>
      <c r="H133" s="339">
        <v>11</v>
      </c>
      <c r="I133" s="330"/>
      <c r="J133" s="331">
        <v>13</v>
      </c>
      <c r="K133" s="330"/>
      <c r="L133" s="331">
        <f>J133-H133</f>
        <v>2</v>
      </c>
      <c r="M133" s="330"/>
    </row>
    <row r="134" spans="1:13" ht="57.75" customHeight="1">
      <c r="A134" s="171" t="s">
        <v>164</v>
      </c>
      <c r="B134" s="126" t="s">
        <v>72</v>
      </c>
      <c r="C134" s="216"/>
      <c r="D134" s="311" t="s">
        <v>243</v>
      </c>
      <c r="E134" s="217" t="s">
        <v>76</v>
      </c>
      <c r="F134" s="352" t="s">
        <v>244</v>
      </c>
      <c r="G134" s="349"/>
      <c r="H134" s="331">
        <v>200</v>
      </c>
      <c r="I134" s="332"/>
      <c r="J134" s="331">
        <v>260</v>
      </c>
      <c r="K134" s="332"/>
      <c r="L134" s="331">
        <f>J134-H134</f>
        <v>60</v>
      </c>
      <c r="M134" s="332"/>
    </row>
    <row r="135" spans="1:13" ht="87.75" customHeight="1">
      <c r="A135" s="171" t="s">
        <v>167</v>
      </c>
      <c r="B135" s="126" t="s">
        <v>72</v>
      </c>
      <c r="C135" s="216"/>
      <c r="D135" s="311" t="s">
        <v>245</v>
      </c>
      <c r="E135" s="217" t="s">
        <v>76</v>
      </c>
      <c r="F135" s="352" t="s">
        <v>75</v>
      </c>
      <c r="G135" s="349"/>
      <c r="H135" s="331">
        <v>80</v>
      </c>
      <c r="I135" s="332"/>
      <c r="J135" s="331">
        <v>99</v>
      </c>
      <c r="K135" s="332"/>
      <c r="L135" s="331">
        <f>J135-H135</f>
        <v>19</v>
      </c>
      <c r="M135" s="332"/>
    </row>
    <row r="136" spans="1:13" ht="57" customHeight="1">
      <c r="A136" s="111"/>
      <c r="B136" s="126"/>
      <c r="C136" s="186"/>
      <c r="D136" s="326" t="s">
        <v>399</v>
      </c>
      <c r="E136" s="355"/>
      <c r="F136" s="355"/>
      <c r="G136" s="355"/>
      <c r="H136" s="355"/>
      <c r="I136" s="355"/>
      <c r="J136" s="355"/>
      <c r="K136" s="355"/>
      <c r="L136" s="355"/>
      <c r="M136" s="356"/>
    </row>
    <row r="137" spans="1:13" ht="20.25" customHeight="1">
      <c r="A137" s="111" t="s">
        <v>11</v>
      </c>
      <c r="B137" s="126"/>
      <c r="C137" s="186"/>
      <c r="D137" s="430" t="s">
        <v>62</v>
      </c>
      <c r="E137" s="430"/>
      <c r="F137" s="181"/>
      <c r="G137" s="182"/>
      <c r="H137" s="185"/>
      <c r="I137" s="184"/>
      <c r="J137" s="187"/>
      <c r="K137" s="183"/>
      <c r="L137" s="187"/>
      <c r="M137" s="183"/>
    </row>
    <row r="138" spans="1:13" ht="47.25" customHeight="1">
      <c r="A138" s="171" t="s">
        <v>161</v>
      </c>
      <c r="B138" s="126" t="s">
        <v>72</v>
      </c>
      <c r="C138" s="216"/>
      <c r="D138" s="188" t="s">
        <v>246</v>
      </c>
      <c r="E138" s="180" t="s">
        <v>74</v>
      </c>
      <c r="F138" s="352" t="s">
        <v>400</v>
      </c>
      <c r="G138" s="349"/>
      <c r="H138" s="339" t="s">
        <v>247</v>
      </c>
      <c r="I138" s="330"/>
      <c r="J138" s="340">
        <v>800.5</v>
      </c>
      <c r="K138" s="330"/>
      <c r="L138" s="340">
        <f>-O113</f>
        <v>0</v>
      </c>
      <c r="M138" s="330"/>
    </row>
    <row r="139" spans="1:13" ht="70.5" customHeight="1">
      <c r="A139" s="171" t="s">
        <v>162</v>
      </c>
      <c r="B139" s="126" t="s">
        <v>72</v>
      </c>
      <c r="C139" s="216"/>
      <c r="D139" s="268" t="s">
        <v>248</v>
      </c>
      <c r="E139" s="180" t="s">
        <v>95</v>
      </c>
      <c r="F139" s="438" t="s">
        <v>355</v>
      </c>
      <c r="G139" s="439"/>
      <c r="H139" s="340">
        <v>4987.5</v>
      </c>
      <c r="I139" s="341"/>
      <c r="J139" s="340">
        <v>3023.77</v>
      </c>
      <c r="K139" s="341"/>
      <c r="L139" s="340">
        <f>J139-H139</f>
        <v>-1963.73</v>
      </c>
      <c r="M139" s="341"/>
    </row>
    <row r="140" spans="1:13" ht="65.25" customHeight="1">
      <c r="A140" s="171" t="s">
        <v>172</v>
      </c>
      <c r="B140" s="126" t="s">
        <v>72</v>
      </c>
      <c r="C140" s="216"/>
      <c r="D140" s="188" t="s">
        <v>249</v>
      </c>
      <c r="E140" s="180" t="s">
        <v>95</v>
      </c>
      <c r="F140" s="438" t="s">
        <v>363</v>
      </c>
      <c r="G140" s="439"/>
      <c r="H140" s="340">
        <v>1000</v>
      </c>
      <c r="I140" s="341"/>
      <c r="J140" s="340">
        <v>808.1</v>
      </c>
      <c r="K140" s="341"/>
      <c r="L140" s="340">
        <f>J140-H140</f>
        <v>-191.89999999999998</v>
      </c>
      <c r="M140" s="341"/>
    </row>
    <row r="141" spans="1:13" ht="52.5" customHeight="1">
      <c r="A141" s="171"/>
      <c r="B141" s="126"/>
      <c r="C141" s="216"/>
      <c r="D141" s="326" t="s">
        <v>401</v>
      </c>
      <c r="E141" s="355"/>
      <c r="F141" s="355"/>
      <c r="G141" s="355"/>
      <c r="H141" s="355"/>
      <c r="I141" s="355"/>
      <c r="J141" s="355"/>
      <c r="K141" s="355"/>
      <c r="L141" s="355"/>
      <c r="M141" s="356"/>
    </row>
    <row r="142" spans="1:13" ht="17.25" customHeight="1">
      <c r="A142" s="171" t="s">
        <v>14</v>
      </c>
      <c r="B142" s="126"/>
      <c r="C142" s="216"/>
      <c r="D142" s="378" t="s">
        <v>63</v>
      </c>
      <c r="E142" s="378"/>
      <c r="F142" s="219"/>
      <c r="G142" s="189"/>
      <c r="H142" s="187"/>
      <c r="I142" s="218"/>
      <c r="J142" s="187"/>
      <c r="K142" s="218"/>
      <c r="L142" s="187"/>
      <c r="M142" s="218"/>
    </row>
    <row r="143" spans="1:13" s="169" customFormat="1" ht="95.25" customHeight="1">
      <c r="A143" s="171" t="s">
        <v>163</v>
      </c>
      <c r="B143" s="126" t="s">
        <v>72</v>
      </c>
      <c r="C143" s="216"/>
      <c r="D143" s="311" t="s">
        <v>250</v>
      </c>
      <c r="E143" s="180" t="s">
        <v>81</v>
      </c>
      <c r="F143" s="383" t="s">
        <v>79</v>
      </c>
      <c r="G143" s="383"/>
      <c r="H143" s="336">
        <v>100</v>
      </c>
      <c r="I143" s="342"/>
      <c r="J143" s="336">
        <v>100</v>
      </c>
      <c r="K143" s="342"/>
      <c r="L143" s="336">
        <f>J143-H143</f>
        <v>0</v>
      </c>
      <c r="M143" s="342"/>
    </row>
    <row r="144" spans="1:13" s="169" customFormat="1" ht="93" customHeight="1">
      <c r="A144" s="171" t="s">
        <v>165</v>
      </c>
      <c r="B144" s="126" t="s">
        <v>72</v>
      </c>
      <c r="C144" s="216"/>
      <c r="D144" s="311" t="s">
        <v>251</v>
      </c>
      <c r="E144" s="180" t="s">
        <v>81</v>
      </c>
      <c r="F144" s="383" t="s">
        <v>79</v>
      </c>
      <c r="G144" s="383"/>
      <c r="H144" s="336">
        <v>100</v>
      </c>
      <c r="I144" s="342"/>
      <c r="J144" s="336">
        <v>130</v>
      </c>
      <c r="K144" s="342"/>
      <c r="L144" s="336">
        <f t="shared" ref="L144:L145" si="19">J144-H144</f>
        <v>30</v>
      </c>
      <c r="M144" s="342"/>
    </row>
    <row r="145" spans="1:13" s="169" customFormat="1" ht="89.25" customHeight="1">
      <c r="A145" s="171" t="s">
        <v>173</v>
      </c>
      <c r="B145" s="126" t="s">
        <v>72</v>
      </c>
      <c r="C145" s="216"/>
      <c r="D145" s="311" t="s">
        <v>404</v>
      </c>
      <c r="E145" s="283" t="s">
        <v>402</v>
      </c>
      <c r="F145" s="383" t="s">
        <v>79</v>
      </c>
      <c r="G145" s="383"/>
      <c r="H145" s="336">
        <v>4</v>
      </c>
      <c r="I145" s="342"/>
      <c r="J145" s="336">
        <v>8.5</v>
      </c>
      <c r="K145" s="342"/>
      <c r="L145" s="336">
        <f t="shared" si="19"/>
        <v>4.5</v>
      </c>
      <c r="M145" s="342"/>
    </row>
    <row r="146" spans="1:13" ht="63" customHeight="1">
      <c r="A146" s="111"/>
      <c r="B146" s="126"/>
      <c r="C146" s="186"/>
      <c r="D146" s="326" t="s">
        <v>403</v>
      </c>
      <c r="E146" s="355"/>
      <c r="F146" s="355"/>
      <c r="G146" s="355"/>
      <c r="H146" s="355"/>
      <c r="I146" s="355"/>
      <c r="J146" s="355"/>
      <c r="K146" s="355"/>
      <c r="L146" s="355"/>
      <c r="M146" s="356"/>
    </row>
    <row r="147" spans="1:13" ht="66.75" customHeight="1">
      <c r="A147" s="111"/>
      <c r="B147" s="126"/>
      <c r="C147" s="186"/>
      <c r="D147" s="440" t="s">
        <v>183</v>
      </c>
      <c r="E147" s="355"/>
      <c r="F147" s="355"/>
      <c r="G147" s="356"/>
      <c r="H147" s="185"/>
      <c r="I147" s="184"/>
      <c r="J147" s="187"/>
      <c r="K147" s="183"/>
      <c r="L147" s="187"/>
      <c r="M147" s="183"/>
    </row>
    <row r="148" spans="1:13" ht="16.5" customHeight="1">
      <c r="A148" s="111">
        <v>1</v>
      </c>
      <c r="B148" s="126"/>
      <c r="C148" s="346" t="s">
        <v>60</v>
      </c>
      <c r="D148" s="347"/>
      <c r="E148" s="120"/>
      <c r="F148" s="136"/>
      <c r="G148" s="121"/>
      <c r="H148" s="137"/>
      <c r="I148" s="121"/>
      <c r="J148" s="138"/>
      <c r="K148" s="122"/>
      <c r="L148" s="138"/>
      <c r="M148" s="122"/>
    </row>
    <row r="149" spans="1:13" s="169" customFormat="1" ht="49.5" customHeight="1">
      <c r="A149" s="220" t="s">
        <v>159</v>
      </c>
      <c r="B149" s="126" t="s">
        <v>72</v>
      </c>
      <c r="C149" s="396" t="s">
        <v>252</v>
      </c>
      <c r="D149" s="397"/>
      <c r="E149" s="196" t="s">
        <v>74</v>
      </c>
      <c r="F149" s="383" t="s">
        <v>75</v>
      </c>
      <c r="G149" s="383"/>
      <c r="H149" s="336">
        <v>125</v>
      </c>
      <c r="I149" s="357"/>
      <c r="J149" s="336">
        <v>106.7</v>
      </c>
      <c r="K149" s="357"/>
      <c r="L149" s="336">
        <f>H149-J149</f>
        <v>18.299999999999997</v>
      </c>
      <c r="M149" s="357"/>
    </row>
    <row r="150" spans="1:13" ht="44.25" customHeight="1">
      <c r="A150" s="109"/>
      <c r="B150" s="131"/>
      <c r="C150" s="326" t="s">
        <v>378</v>
      </c>
      <c r="D150" s="376"/>
      <c r="E150" s="376"/>
      <c r="F150" s="376"/>
      <c r="G150" s="376"/>
      <c r="H150" s="376"/>
      <c r="I150" s="376"/>
      <c r="J150" s="376"/>
      <c r="K150" s="376"/>
      <c r="L150" s="376"/>
      <c r="M150" s="377"/>
    </row>
    <row r="151" spans="1:13" ht="14.25" customHeight="1">
      <c r="A151" s="111">
        <v>2</v>
      </c>
      <c r="B151" s="126"/>
      <c r="C151" s="346" t="s">
        <v>377</v>
      </c>
      <c r="D151" s="347"/>
      <c r="E151" s="120"/>
      <c r="F151" s="403"/>
      <c r="G151" s="404"/>
      <c r="H151" s="337"/>
      <c r="I151" s="394"/>
      <c r="J151" s="340"/>
      <c r="K151" s="400"/>
      <c r="L151" s="340"/>
      <c r="M151" s="400"/>
    </row>
    <row r="152" spans="1:13" s="169" customFormat="1" ht="51" customHeight="1">
      <c r="A152" s="171" t="s">
        <v>160</v>
      </c>
      <c r="B152" s="126" t="s">
        <v>72</v>
      </c>
      <c r="C152" s="381" t="s">
        <v>134</v>
      </c>
      <c r="D152" s="382"/>
      <c r="E152" s="196" t="s">
        <v>85</v>
      </c>
      <c r="F152" s="329" t="s">
        <v>83</v>
      </c>
      <c r="G152" s="349"/>
      <c r="H152" s="339">
        <v>850</v>
      </c>
      <c r="I152" s="349"/>
      <c r="J152" s="331">
        <v>484</v>
      </c>
      <c r="K152" s="353"/>
      <c r="L152" s="331">
        <f>J152-H152</f>
        <v>-366</v>
      </c>
      <c r="M152" s="353"/>
    </row>
    <row r="153" spans="1:13" s="169" customFormat="1" ht="60" customHeight="1">
      <c r="A153" s="172" t="s">
        <v>164</v>
      </c>
      <c r="B153" s="126" t="s">
        <v>72</v>
      </c>
      <c r="C153" s="381" t="s">
        <v>135</v>
      </c>
      <c r="D153" s="382"/>
      <c r="E153" s="196" t="s">
        <v>88</v>
      </c>
      <c r="F153" s="329" t="s">
        <v>83</v>
      </c>
      <c r="G153" s="349"/>
      <c r="H153" s="339">
        <v>65</v>
      </c>
      <c r="I153" s="349"/>
      <c r="J153" s="331">
        <v>38</v>
      </c>
      <c r="K153" s="353"/>
      <c r="L153" s="331">
        <f>J153-H153</f>
        <v>-27</v>
      </c>
      <c r="M153" s="353"/>
    </row>
    <row r="154" spans="1:13" ht="36" customHeight="1">
      <c r="A154" s="134"/>
      <c r="B154" s="126"/>
      <c r="C154" s="208"/>
      <c r="D154" s="376" t="s">
        <v>379</v>
      </c>
      <c r="E154" s="355"/>
      <c r="F154" s="355"/>
      <c r="G154" s="355"/>
      <c r="H154" s="355"/>
      <c r="I154" s="355"/>
      <c r="J154" s="355"/>
      <c r="K154" s="355"/>
      <c r="L154" s="355"/>
      <c r="M154" s="356"/>
    </row>
    <row r="155" spans="1:13" ht="21.75" customHeight="1">
      <c r="A155" s="111">
        <v>3</v>
      </c>
      <c r="B155" s="126"/>
      <c r="C155" s="346" t="s">
        <v>62</v>
      </c>
      <c r="D155" s="347"/>
      <c r="E155" s="120"/>
      <c r="F155" s="403"/>
      <c r="G155" s="389"/>
      <c r="H155" s="337"/>
      <c r="I155" s="389"/>
      <c r="J155" s="340"/>
      <c r="K155" s="349"/>
      <c r="L155" s="340"/>
      <c r="M155" s="349"/>
    </row>
    <row r="156" spans="1:13" s="169" customFormat="1" ht="71.25" customHeight="1">
      <c r="A156" s="171" t="s">
        <v>161</v>
      </c>
      <c r="B156" s="126" t="s">
        <v>72</v>
      </c>
      <c r="C156" s="381" t="s">
        <v>136</v>
      </c>
      <c r="D156" s="382"/>
      <c r="E156" s="196" t="s">
        <v>95</v>
      </c>
      <c r="F156" s="329" t="s">
        <v>380</v>
      </c>
      <c r="G156" s="349"/>
      <c r="H156" s="340">
        <v>136.61000000000001</v>
      </c>
      <c r="I156" s="450"/>
      <c r="J156" s="340">
        <v>204.41</v>
      </c>
      <c r="K156" s="450"/>
      <c r="L156" s="340">
        <f>H156-J156</f>
        <v>-67.799999999999983</v>
      </c>
      <c r="M156" s="450"/>
    </row>
    <row r="157" spans="1:13" ht="39.75" customHeight="1">
      <c r="A157" s="109"/>
      <c r="B157" s="131"/>
      <c r="C157" s="326" t="s">
        <v>381</v>
      </c>
      <c r="D157" s="376"/>
      <c r="E157" s="376"/>
      <c r="F157" s="376"/>
      <c r="G157" s="376"/>
      <c r="H157" s="376"/>
      <c r="I157" s="376"/>
      <c r="J157" s="376"/>
      <c r="K157" s="376"/>
      <c r="L157" s="376"/>
      <c r="M157" s="377"/>
    </row>
    <row r="158" spans="1:13" ht="24.75" customHeight="1">
      <c r="A158" s="111">
        <v>4</v>
      </c>
      <c r="B158" s="126"/>
      <c r="C158" s="346" t="s">
        <v>63</v>
      </c>
      <c r="D158" s="347"/>
      <c r="E158" s="120"/>
      <c r="F158" s="403"/>
      <c r="G158" s="389"/>
      <c r="H158" s="337"/>
      <c r="I158" s="389"/>
      <c r="J158" s="340"/>
      <c r="K158" s="349"/>
      <c r="L158" s="340"/>
      <c r="M158" s="349"/>
    </row>
    <row r="159" spans="1:13" s="169" customFormat="1" ht="111" customHeight="1">
      <c r="A159" s="171" t="s">
        <v>163</v>
      </c>
      <c r="B159" s="126" t="s">
        <v>72</v>
      </c>
      <c r="C159" s="381" t="s">
        <v>137</v>
      </c>
      <c r="D159" s="382"/>
      <c r="E159" s="196" t="s">
        <v>81</v>
      </c>
      <c r="F159" s="329" t="s">
        <v>79</v>
      </c>
      <c r="G159" s="349"/>
      <c r="H159" s="336">
        <v>100</v>
      </c>
      <c r="I159" s="357"/>
      <c r="J159" s="336">
        <v>97.1</v>
      </c>
      <c r="K159" s="357"/>
      <c r="L159" s="336">
        <f>J159-H159</f>
        <v>-2.9000000000000057</v>
      </c>
      <c r="M159" s="357"/>
    </row>
    <row r="160" spans="1:13" ht="57" customHeight="1">
      <c r="A160" s="109"/>
      <c r="B160" s="131"/>
      <c r="C160" s="326" t="s">
        <v>382</v>
      </c>
      <c r="D160" s="376"/>
      <c r="E160" s="376"/>
      <c r="F160" s="376"/>
      <c r="G160" s="376"/>
      <c r="H160" s="376"/>
      <c r="I160" s="376"/>
      <c r="J160" s="376"/>
      <c r="K160" s="376"/>
      <c r="L160" s="376"/>
      <c r="M160" s="377"/>
    </row>
    <row r="161" spans="1:13" ht="33.75" customHeight="1">
      <c r="A161" s="111"/>
      <c r="B161" s="126"/>
      <c r="C161" s="419" t="s">
        <v>253</v>
      </c>
      <c r="D161" s="440"/>
      <c r="E161" s="355"/>
      <c r="F161" s="355"/>
      <c r="G161" s="356"/>
      <c r="H161" s="137"/>
      <c r="I161" s="121"/>
      <c r="J161" s="138"/>
      <c r="K161" s="122"/>
      <c r="L161" s="138"/>
      <c r="M161" s="122"/>
    </row>
    <row r="162" spans="1:13" ht="18" customHeight="1">
      <c r="A162" s="111">
        <v>1</v>
      </c>
      <c r="B162" s="126"/>
      <c r="C162" s="346" t="s">
        <v>60</v>
      </c>
      <c r="D162" s="347"/>
      <c r="E162" s="120"/>
      <c r="F162" s="136"/>
      <c r="G162" s="121"/>
      <c r="H162" s="137"/>
      <c r="I162" s="121"/>
      <c r="J162" s="138"/>
      <c r="K162" s="122"/>
      <c r="L162" s="138"/>
      <c r="M162" s="122"/>
    </row>
    <row r="163" spans="1:13" s="169" customFormat="1" ht="25.5" customHeight="1">
      <c r="A163" s="171" t="s">
        <v>159</v>
      </c>
      <c r="B163" s="126" t="s">
        <v>72</v>
      </c>
      <c r="C163" s="396" t="s">
        <v>73</v>
      </c>
      <c r="D163" s="397"/>
      <c r="E163" s="279" t="s">
        <v>74</v>
      </c>
      <c r="F163" s="329" t="s">
        <v>75</v>
      </c>
      <c r="G163" s="349"/>
      <c r="H163" s="340">
        <v>500</v>
      </c>
      <c r="I163" s="450"/>
      <c r="J163" s="336">
        <v>209.3</v>
      </c>
      <c r="K163" s="357"/>
      <c r="L163" s="336">
        <f>J163-H163</f>
        <v>-290.7</v>
      </c>
      <c r="M163" s="357"/>
    </row>
    <row r="164" spans="1:13" s="169" customFormat="1" ht="49.5" customHeight="1">
      <c r="A164" s="171" t="s">
        <v>166</v>
      </c>
      <c r="B164" s="126" t="s">
        <v>72</v>
      </c>
      <c r="C164" s="381" t="s">
        <v>96</v>
      </c>
      <c r="D164" s="382"/>
      <c r="E164" s="279" t="s">
        <v>97</v>
      </c>
      <c r="F164" s="438" t="s">
        <v>254</v>
      </c>
      <c r="G164" s="399"/>
      <c r="H164" s="339">
        <v>42</v>
      </c>
      <c r="I164" s="349"/>
      <c r="J164" s="331">
        <v>42</v>
      </c>
      <c r="K164" s="353"/>
      <c r="L164" s="331">
        <v>0</v>
      </c>
      <c r="M164" s="353"/>
    </row>
    <row r="165" spans="1:13" ht="42" customHeight="1">
      <c r="A165" s="109"/>
      <c r="B165" s="131"/>
      <c r="C165" s="326" t="s">
        <v>393</v>
      </c>
      <c r="D165" s="376"/>
      <c r="E165" s="376"/>
      <c r="F165" s="376"/>
      <c r="G165" s="376"/>
      <c r="H165" s="376"/>
      <c r="I165" s="376"/>
      <c r="J165" s="376"/>
      <c r="K165" s="376"/>
      <c r="L165" s="376"/>
      <c r="M165" s="377"/>
    </row>
    <row r="166" spans="1:13" ht="18" customHeight="1">
      <c r="A166" s="111">
        <v>2</v>
      </c>
      <c r="B166" s="126"/>
      <c r="C166" s="346" t="s">
        <v>61</v>
      </c>
      <c r="D166" s="347"/>
      <c r="E166" s="120"/>
      <c r="F166" s="403"/>
      <c r="G166" s="404"/>
      <c r="H166" s="337"/>
      <c r="I166" s="394"/>
      <c r="J166" s="340"/>
      <c r="K166" s="400"/>
      <c r="L166" s="340"/>
      <c r="M166" s="400"/>
    </row>
    <row r="167" spans="1:13" s="169" customFormat="1" ht="48.75" customHeight="1">
      <c r="A167" s="171" t="s">
        <v>160</v>
      </c>
      <c r="B167" s="126" t="s">
        <v>72</v>
      </c>
      <c r="C167" s="381" t="s">
        <v>98</v>
      </c>
      <c r="D167" s="418"/>
      <c r="E167" s="196" t="s">
        <v>76</v>
      </c>
      <c r="F167" s="329" t="s">
        <v>83</v>
      </c>
      <c r="G167" s="349"/>
      <c r="H167" s="339">
        <v>12</v>
      </c>
      <c r="I167" s="349"/>
      <c r="J167" s="331">
        <v>12</v>
      </c>
      <c r="K167" s="353"/>
      <c r="L167" s="331">
        <v>0</v>
      </c>
      <c r="M167" s="353"/>
    </row>
    <row r="168" spans="1:13" s="169" customFormat="1" ht="81.75" customHeight="1">
      <c r="A168" s="171" t="s">
        <v>164</v>
      </c>
      <c r="B168" s="126" t="s">
        <v>72</v>
      </c>
      <c r="C168" s="381" t="s">
        <v>99</v>
      </c>
      <c r="D168" s="418"/>
      <c r="E168" s="196" t="s">
        <v>76</v>
      </c>
      <c r="F168" s="329" t="s">
        <v>83</v>
      </c>
      <c r="G168" s="349"/>
      <c r="H168" s="339">
        <v>460</v>
      </c>
      <c r="I168" s="349"/>
      <c r="J168" s="331">
        <v>415</v>
      </c>
      <c r="K168" s="353"/>
      <c r="L168" s="331">
        <f>J168-H168</f>
        <v>-45</v>
      </c>
      <c r="M168" s="353"/>
    </row>
    <row r="169" spans="1:13" s="169" customFormat="1" ht="56.25" customHeight="1">
      <c r="A169" s="171" t="s">
        <v>167</v>
      </c>
      <c r="B169" s="445" t="s">
        <v>72</v>
      </c>
      <c r="C169" s="445"/>
      <c r="D169" s="311" t="s">
        <v>100</v>
      </c>
      <c r="E169" s="196" t="s">
        <v>76</v>
      </c>
      <c r="F169" s="329" t="s">
        <v>101</v>
      </c>
      <c r="G169" s="349"/>
      <c r="H169" s="385">
        <v>200</v>
      </c>
      <c r="I169" s="367"/>
      <c r="J169" s="384">
        <v>239</v>
      </c>
      <c r="K169" s="437"/>
      <c r="L169" s="331">
        <f>J169-H169</f>
        <v>39</v>
      </c>
      <c r="M169" s="353"/>
    </row>
    <row r="170" spans="1:13" ht="69" customHeight="1">
      <c r="A170" s="109"/>
      <c r="B170" s="131"/>
      <c r="C170" s="326" t="s">
        <v>394</v>
      </c>
      <c r="D170" s="376"/>
      <c r="E170" s="376"/>
      <c r="F170" s="376"/>
      <c r="G170" s="376"/>
      <c r="H170" s="376"/>
      <c r="I170" s="376"/>
      <c r="J170" s="376"/>
      <c r="K170" s="376"/>
      <c r="L170" s="376"/>
      <c r="M170" s="377"/>
    </row>
    <row r="171" spans="1:13" ht="15.75" customHeight="1">
      <c r="A171" s="111">
        <v>3</v>
      </c>
      <c r="B171" s="126"/>
      <c r="C171" s="346" t="s">
        <v>62</v>
      </c>
      <c r="D171" s="347"/>
      <c r="E171" s="120"/>
      <c r="F171" s="403"/>
      <c r="G171" s="389"/>
      <c r="H171" s="337"/>
      <c r="I171" s="389"/>
      <c r="J171" s="340"/>
      <c r="K171" s="349"/>
      <c r="L171" s="340"/>
      <c r="M171" s="349"/>
    </row>
    <row r="172" spans="1:13" s="169" customFormat="1" ht="73.5" customHeight="1">
      <c r="A172" s="171" t="s">
        <v>161</v>
      </c>
      <c r="B172" s="126" t="s">
        <v>72</v>
      </c>
      <c r="C172" s="381" t="s">
        <v>102</v>
      </c>
      <c r="D172" s="418"/>
      <c r="E172" s="196" t="s">
        <v>76</v>
      </c>
      <c r="F172" s="329" t="s">
        <v>101</v>
      </c>
      <c r="G172" s="349"/>
      <c r="H172" s="339">
        <v>15</v>
      </c>
      <c r="I172" s="349"/>
      <c r="J172" s="339">
        <v>15</v>
      </c>
      <c r="K172" s="349"/>
      <c r="L172" s="331">
        <f>J172-H172</f>
        <v>0</v>
      </c>
      <c r="M172" s="353"/>
    </row>
    <row r="173" spans="1:13" s="169" customFormat="1" ht="63" customHeight="1">
      <c r="A173" s="171" t="s">
        <v>162</v>
      </c>
      <c r="B173" s="126" t="s">
        <v>72</v>
      </c>
      <c r="C173" s="317"/>
      <c r="D173" s="320" t="s">
        <v>103</v>
      </c>
      <c r="E173" s="196" t="s">
        <v>76</v>
      </c>
      <c r="F173" s="329" t="s">
        <v>101</v>
      </c>
      <c r="G173" s="349"/>
      <c r="H173" s="339">
        <v>25</v>
      </c>
      <c r="I173" s="358"/>
      <c r="J173" s="339">
        <v>30</v>
      </c>
      <c r="K173" s="358"/>
      <c r="L173" s="331">
        <f>J173-H173</f>
        <v>5</v>
      </c>
      <c r="M173" s="353"/>
    </row>
    <row r="174" spans="1:13" ht="48.75" customHeight="1">
      <c r="A174" s="109"/>
      <c r="B174" s="131"/>
      <c r="C174" s="326" t="s">
        <v>395</v>
      </c>
      <c r="D174" s="376"/>
      <c r="E174" s="376"/>
      <c r="F174" s="376"/>
      <c r="G174" s="376"/>
      <c r="H174" s="376"/>
      <c r="I174" s="376"/>
      <c r="J174" s="376"/>
      <c r="K174" s="376"/>
      <c r="L174" s="376"/>
      <c r="M174" s="377"/>
    </row>
    <row r="175" spans="1:13" ht="20.25" customHeight="1">
      <c r="A175" s="111">
        <v>4</v>
      </c>
      <c r="B175" s="126"/>
      <c r="C175" s="117"/>
      <c r="D175" s="139" t="s">
        <v>63</v>
      </c>
      <c r="E175" s="120"/>
      <c r="F175" s="136"/>
      <c r="G175" s="121"/>
      <c r="H175" s="137"/>
      <c r="I175" s="121"/>
      <c r="J175" s="138"/>
      <c r="K175" s="122"/>
      <c r="L175" s="138"/>
      <c r="M175" s="122"/>
    </row>
    <row r="176" spans="1:13" s="169" customFormat="1" ht="66" customHeight="1">
      <c r="A176" s="171" t="s">
        <v>163</v>
      </c>
      <c r="B176" s="126" t="s">
        <v>72</v>
      </c>
      <c r="C176" s="221"/>
      <c r="D176" s="320" t="s">
        <v>104</v>
      </c>
      <c r="E176" s="196" t="s">
        <v>81</v>
      </c>
      <c r="F176" s="329" t="s">
        <v>79</v>
      </c>
      <c r="G176" s="349"/>
      <c r="H176" s="336">
        <v>100</v>
      </c>
      <c r="I176" s="357"/>
      <c r="J176" s="336">
        <v>100</v>
      </c>
      <c r="K176" s="357"/>
      <c r="L176" s="336">
        <f>J176-H176</f>
        <v>0</v>
      </c>
      <c r="M176" s="357"/>
    </row>
    <row r="177" spans="1:13" s="169" customFormat="1" ht="63.75" customHeight="1">
      <c r="A177" s="171" t="s">
        <v>165</v>
      </c>
      <c r="B177" s="126" t="s">
        <v>72</v>
      </c>
      <c r="C177" s="221"/>
      <c r="D177" s="320" t="s">
        <v>105</v>
      </c>
      <c r="E177" s="196" t="s">
        <v>81</v>
      </c>
      <c r="F177" s="329" t="s">
        <v>79</v>
      </c>
      <c r="G177" s="349"/>
      <c r="H177" s="336">
        <v>65</v>
      </c>
      <c r="I177" s="357"/>
      <c r="J177" s="336">
        <v>92.5</v>
      </c>
      <c r="K177" s="357"/>
      <c r="L177" s="336">
        <f t="shared" ref="L177:L178" si="20">J177-H177</f>
        <v>27.5</v>
      </c>
      <c r="M177" s="357"/>
    </row>
    <row r="178" spans="1:13" s="169" customFormat="1" ht="97.5" customHeight="1">
      <c r="A178" s="171" t="s">
        <v>173</v>
      </c>
      <c r="B178" s="126" t="s">
        <v>72</v>
      </c>
      <c r="C178" s="221"/>
      <c r="D178" s="320" t="s">
        <v>106</v>
      </c>
      <c r="E178" s="196" t="s">
        <v>81</v>
      </c>
      <c r="F178" s="329" t="s">
        <v>79</v>
      </c>
      <c r="G178" s="349"/>
      <c r="H178" s="336">
        <v>95</v>
      </c>
      <c r="I178" s="357"/>
      <c r="J178" s="336">
        <v>95</v>
      </c>
      <c r="K178" s="357"/>
      <c r="L178" s="336">
        <f t="shared" si="20"/>
        <v>0</v>
      </c>
      <c r="M178" s="357"/>
    </row>
    <row r="179" spans="1:13" ht="53.25" customHeight="1">
      <c r="A179" s="112"/>
      <c r="B179" s="131"/>
      <c r="C179" s="326" t="s">
        <v>396</v>
      </c>
      <c r="D179" s="376"/>
      <c r="E179" s="376"/>
      <c r="F179" s="376"/>
      <c r="G179" s="376"/>
      <c r="H179" s="376"/>
      <c r="I179" s="376"/>
      <c r="J179" s="376"/>
      <c r="K179" s="376"/>
      <c r="L179" s="376"/>
      <c r="M179" s="377"/>
    </row>
    <row r="180" spans="1:13" ht="38.25" customHeight="1">
      <c r="A180" s="111"/>
      <c r="B180" s="131"/>
      <c r="C180" s="140"/>
      <c r="D180" s="447" t="s">
        <v>184</v>
      </c>
      <c r="E180" s="448"/>
      <c r="F180" s="448"/>
      <c r="G180" s="449"/>
      <c r="H180" s="435"/>
      <c r="I180" s="435"/>
      <c r="J180" s="435"/>
      <c r="K180" s="435"/>
      <c r="L180" s="435"/>
      <c r="M180" s="436"/>
    </row>
    <row r="181" spans="1:13" ht="21" customHeight="1">
      <c r="A181" s="111">
        <v>1</v>
      </c>
      <c r="B181" s="131"/>
      <c r="C181" s="140"/>
      <c r="D181" s="141" t="s">
        <v>60</v>
      </c>
      <c r="E181" s="131"/>
      <c r="F181" s="435"/>
      <c r="G181" s="435"/>
      <c r="H181" s="435"/>
      <c r="I181" s="435"/>
      <c r="J181" s="435"/>
      <c r="K181" s="435"/>
      <c r="L181" s="435"/>
      <c r="M181" s="436"/>
    </row>
    <row r="182" spans="1:13" s="169" customFormat="1" ht="57" customHeight="1">
      <c r="A182" s="171" t="s">
        <v>159</v>
      </c>
      <c r="B182" s="126" t="s">
        <v>72</v>
      </c>
      <c r="C182" s="222"/>
      <c r="D182" s="322" t="s">
        <v>255</v>
      </c>
      <c r="E182" s="215" t="s">
        <v>74</v>
      </c>
      <c r="F182" s="329" t="s">
        <v>75</v>
      </c>
      <c r="G182" s="349"/>
      <c r="H182" s="422">
        <v>160.6</v>
      </c>
      <c r="I182" s="423"/>
      <c r="J182" s="422">
        <v>160.6</v>
      </c>
      <c r="K182" s="423"/>
      <c r="L182" s="422">
        <f>J182-H182</f>
        <v>0</v>
      </c>
      <c r="M182" s="423"/>
    </row>
    <row r="183" spans="1:13" s="169" customFormat="1" ht="28.5" customHeight="1">
      <c r="A183" s="171" t="s">
        <v>166</v>
      </c>
      <c r="B183" s="126" t="s">
        <v>72</v>
      </c>
      <c r="C183" s="222"/>
      <c r="D183" s="322" t="s">
        <v>84</v>
      </c>
      <c r="E183" s="215" t="s">
        <v>85</v>
      </c>
      <c r="F183" s="398" t="s">
        <v>86</v>
      </c>
      <c r="G183" s="424"/>
      <c r="H183" s="446">
        <v>1</v>
      </c>
      <c r="I183" s="446"/>
      <c r="J183" s="446">
        <v>1</v>
      </c>
      <c r="K183" s="446"/>
      <c r="L183" s="398">
        <v>0</v>
      </c>
      <c r="M183" s="399"/>
    </row>
    <row r="184" spans="1:13" ht="21" customHeight="1">
      <c r="A184" s="111" t="s">
        <v>9</v>
      </c>
      <c r="B184" s="131"/>
      <c r="C184" s="140"/>
      <c r="D184" s="141" t="s">
        <v>61</v>
      </c>
      <c r="E184" s="131"/>
      <c r="F184" s="143"/>
      <c r="G184" s="143"/>
      <c r="H184" s="143"/>
      <c r="I184" s="143"/>
      <c r="J184" s="143"/>
      <c r="K184" s="143"/>
      <c r="L184" s="143"/>
      <c r="M184" s="144"/>
    </row>
    <row r="185" spans="1:13" ht="128.25" customHeight="1">
      <c r="A185" s="171" t="s">
        <v>160</v>
      </c>
      <c r="B185" s="126" t="s">
        <v>72</v>
      </c>
      <c r="C185" s="222"/>
      <c r="D185" s="322" t="s">
        <v>256</v>
      </c>
      <c r="E185" s="224" t="s">
        <v>76</v>
      </c>
      <c r="F185" s="398" t="s">
        <v>87</v>
      </c>
      <c r="G185" s="399"/>
      <c r="H185" s="398">
        <v>30</v>
      </c>
      <c r="I185" s="424"/>
      <c r="J185" s="398">
        <v>100</v>
      </c>
      <c r="K185" s="424"/>
      <c r="L185" s="398">
        <f t="shared" ref="L185:L188" si="21">J185-H185</f>
        <v>70</v>
      </c>
      <c r="M185" s="399"/>
    </row>
    <row r="186" spans="1:13" ht="33.75" customHeight="1">
      <c r="A186" s="171" t="s">
        <v>164</v>
      </c>
      <c r="B186" s="126" t="s">
        <v>72</v>
      </c>
      <c r="C186" s="222"/>
      <c r="D186" s="322" t="s">
        <v>257</v>
      </c>
      <c r="E186" s="224" t="s">
        <v>76</v>
      </c>
      <c r="F186" s="398" t="s">
        <v>87</v>
      </c>
      <c r="G186" s="399"/>
      <c r="H186" s="398">
        <v>60</v>
      </c>
      <c r="I186" s="411"/>
      <c r="J186" s="398">
        <v>60</v>
      </c>
      <c r="K186" s="411"/>
      <c r="L186" s="398">
        <f t="shared" si="21"/>
        <v>0</v>
      </c>
      <c r="M186" s="399"/>
    </row>
    <row r="187" spans="1:13" ht="48.75" customHeight="1">
      <c r="A187" s="171" t="s">
        <v>167</v>
      </c>
      <c r="B187" s="126" t="s">
        <v>72</v>
      </c>
      <c r="C187" s="222"/>
      <c r="D187" s="322" t="s">
        <v>258</v>
      </c>
      <c r="E187" s="224" t="s">
        <v>76</v>
      </c>
      <c r="F187" s="398" t="s">
        <v>87</v>
      </c>
      <c r="G187" s="399"/>
      <c r="H187" s="398">
        <v>20</v>
      </c>
      <c r="I187" s="411"/>
      <c r="J187" s="398">
        <v>54</v>
      </c>
      <c r="K187" s="411"/>
      <c r="L187" s="398">
        <f t="shared" si="21"/>
        <v>34</v>
      </c>
      <c r="M187" s="399"/>
    </row>
    <row r="188" spans="1:13" ht="44.25" customHeight="1">
      <c r="A188" s="171" t="s">
        <v>168</v>
      </c>
      <c r="B188" s="126" t="s">
        <v>72</v>
      </c>
      <c r="C188" s="222"/>
      <c r="D188" s="322" t="s">
        <v>259</v>
      </c>
      <c r="E188" s="224" t="s">
        <v>76</v>
      </c>
      <c r="F188" s="398" t="s">
        <v>87</v>
      </c>
      <c r="G188" s="399"/>
      <c r="H188" s="398">
        <v>180</v>
      </c>
      <c r="I188" s="411"/>
      <c r="J188" s="398">
        <v>180</v>
      </c>
      <c r="K188" s="411"/>
      <c r="L188" s="398">
        <f t="shared" si="21"/>
        <v>0</v>
      </c>
      <c r="M188" s="399"/>
    </row>
    <row r="189" spans="1:13" ht="70.5" customHeight="1">
      <c r="A189" s="171" t="s">
        <v>169</v>
      </c>
      <c r="B189" s="126" t="s">
        <v>72</v>
      </c>
      <c r="C189" s="222"/>
      <c r="D189" s="322" t="s">
        <v>107</v>
      </c>
      <c r="E189" s="224" t="s">
        <v>76</v>
      </c>
      <c r="F189" s="398" t="s">
        <v>87</v>
      </c>
      <c r="G189" s="399"/>
      <c r="H189" s="398">
        <v>15</v>
      </c>
      <c r="I189" s="399"/>
      <c r="J189" s="398">
        <v>14</v>
      </c>
      <c r="K189" s="399"/>
      <c r="L189" s="398">
        <f>J189-H189</f>
        <v>-1</v>
      </c>
      <c r="M189" s="399"/>
    </row>
    <row r="190" spans="1:13" ht="75" customHeight="1">
      <c r="A190" s="112"/>
      <c r="B190" s="131"/>
      <c r="C190" s="326" t="s">
        <v>261</v>
      </c>
      <c r="D190" s="376"/>
      <c r="E190" s="376"/>
      <c r="F190" s="376"/>
      <c r="G190" s="376"/>
      <c r="H190" s="376"/>
      <c r="I190" s="376"/>
      <c r="J190" s="376"/>
      <c r="K190" s="376"/>
      <c r="L190" s="376"/>
      <c r="M190" s="377"/>
    </row>
    <row r="191" spans="1:13" ht="21" customHeight="1">
      <c r="A191" s="111" t="s">
        <v>11</v>
      </c>
      <c r="B191" s="131"/>
      <c r="C191" s="140"/>
      <c r="D191" s="141" t="s">
        <v>62</v>
      </c>
      <c r="E191" s="131"/>
      <c r="F191" s="143"/>
      <c r="G191" s="143"/>
      <c r="H191" s="143"/>
      <c r="I191" s="143"/>
      <c r="J191" s="143"/>
      <c r="K191" s="143"/>
      <c r="L191" s="143"/>
      <c r="M191" s="144"/>
    </row>
    <row r="192" spans="1:13" s="169" customFormat="1" ht="41.25" customHeight="1">
      <c r="A192" s="171" t="s">
        <v>161</v>
      </c>
      <c r="B192" s="126" t="s">
        <v>72</v>
      </c>
      <c r="C192" s="222"/>
      <c r="D192" s="223" t="s">
        <v>108</v>
      </c>
      <c r="E192" s="224" t="s">
        <v>76</v>
      </c>
      <c r="F192" s="398" t="s">
        <v>79</v>
      </c>
      <c r="G192" s="399"/>
      <c r="H192" s="398">
        <v>60</v>
      </c>
      <c r="I192" s="399"/>
      <c r="J192" s="398">
        <v>60</v>
      </c>
      <c r="K192" s="399"/>
      <c r="L192" s="398">
        <f>J192-H192</f>
        <v>0</v>
      </c>
      <c r="M192" s="399"/>
    </row>
    <row r="193" spans="1:13" s="169" customFormat="1" ht="49.5" customHeight="1">
      <c r="A193" s="171" t="s">
        <v>162</v>
      </c>
      <c r="B193" s="126" t="s">
        <v>72</v>
      </c>
      <c r="C193" s="222"/>
      <c r="D193" s="223" t="s">
        <v>260</v>
      </c>
      <c r="E193" s="224" t="s">
        <v>76</v>
      </c>
      <c r="F193" s="398" t="s">
        <v>79</v>
      </c>
      <c r="G193" s="399"/>
      <c r="H193" s="398">
        <v>180</v>
      </c>
      <c r="I193" s="411"/>
      <c r="J193" s="398">
        <v>180</v>
      </c>
      <c r="K193" s="411"/>
      <c r="L193" s="398">
        <f>J193-H193</f>
        <v>0</v>
      </c>
      <c r="M193" s="411"/>
    </row>
    <row r="194" spans="1:13" ht="21" customHeight="1">
      <c r="A194" s="111">
        <v>4</v>
      </c>
      <c r="B194" s="131"/>
      <c r="C194" s="140"/>
      <c r="D194" s="142" t="s">
        <v>63</v>
      </c>
      <c r="E194" s="131"/>
      <c r="F194" s="435"/>
      <c r="G194" s="435"/>
      <c r="H194" s="435"/>
      <c r="I194" s="435"/>
      <c r="J194" s="435"/>
      <c r="K194" s="435"/>
      <c r="L194" s="435"/>
      <c r="M194" s="436"/>
    </row>
    <row r="195" spans="1:13" s="169" customFormat="1" ht="45.75" customHeight="1">
      <c r="A195" s="171" t="s">
        <v>163</v>
      </c>
      <c r="B195" s="126" t="s">
        <v>72</v>
      </c>
      <c r="C195" s="222"/>
      <c r="D195" s="311" t="s">
        <v>109</v>
      </c>
      <c r="E195" s="224" t="s">
        <v>81</v>
      </c>
      <c r="F195" s="398" t="s">
        <v>79</v>
      </c>
      <c r="G195" s="399"/>
      <c r="H195" s="433">
        <v>100</v>
      </c>
      <c r="I195" s="433"/>
      <c r="J195" s="422">
        <v>100</v>
      </c>
      <c r="K195" s="423"/>
      <c r="L195" s="434">
        <v>0</v>
      </c>
      <c r="M195" s="423"/>
    </row>
    <row r="196" spans="1:13" s="169" customFormat="1" ht="66" customHeight="1">
      <c r="A196" s="171" t="s">
        <v>165</v>
      </c>
      <c r="B196" s="126" t="s">
        <v>72</v>
      </c>
      <c r="C196" s="222"/>
      <c r="D196" s="311" t="s">
        <v>110</v>
      </c>
      <c r="E196" s="224" t="s">
        <v>81</v>
      </c>
      <c r="F196" s="398" t="s">
        <v>79</v>
      </c>
      <c r="G196" s="399"/>
      <c r="H196" s="433">
        <v>100</v>
      </c>
      <c r="I196" s="433"/>
      <c r="J196" s="422">
        <v>100</v>
      </c>
      <c r="K196" s="423"/>
      <c r="L196" s="434">
        <v>0</v>
      </c>
      <c r="M196" s="423"/>
    </row>
    <row r="197" spans="1:13" ht="41.25" customHeight="1">
      <c r="A197" s="111"/>
      <c r="B197" s="131"/>
      <c r="C197" s="140"/>
      <c r="D197" s="419" t="s">
        <v>138</v>
      </c>
      <c r="E197" s="420"/>
      <c r="F197" s="420"/>
      <c r="G197" s="421"/>
      <c r="H197" s="145"/>
      <c r="I197" s="146"/>
      <c r="J197" s="145"/>
      <c r="K197" s="146"/>
      <c r="L197" s="145"/>
      <c r="M197" s="146"/>
    </row>
    <row r="198" spans="1:13" ht="21" customHeight="1">
      <c r="A198" s="111">
        <v>1</v>
      </c>
      <c r="B198" s="131"/>
      <c r="C198" s="140"/>
      <c r="D198" s="142" t="s">
        <v>60</v>
      </c>
      <c r="E198" s="131"/>
      <c r="F198" s="145"/>
      <c r="G198" s="146"/>
      <c r="H198" s="145"/>
      <c r="I198" s="146"/>
      <c r="J198" s="145"/>
      <c r="K198" s="146"/>
      <c r="L198" s="145"/>
      <c r="M198" s="146"/>
    </row>
    <row r="199" spans="1:13" s="169" customFormat="1" ht="77.25" customHeight="1">
      <c r="A199" s="171" t="s">
        <v>159</v>
      </c>
      <c r="B199" s="126" t="s">
        <v>72</v>
      </c>
      <c r="C199" s="222"/>
      <c r="D199" s="311" t="s">
        <v>139</v>
      </c>
      <c r="E199" s="224" t="s">
        <v>74</v>
      </c>
      <c r="F199" s="398" t="s">
        <v>75</v>
      </c>
      <c r="G199" s="399"/>
      <c r="H199" s="422">
        <v>4200</v>
      </c>
      <c r="I199" s="423"/>
      <c r="J199" s="422">
        <v>4200</v>
      </c>
      <c r="K199" s="423"/>
      <c r="L199" s="422">
        <v>0</v>
      </c>
      <c r="M199" s="423"/>
    </row>
    <row r="200" spans="1:13" s="169" customFormat="1" ht="66.75" customHeight="1">
      <c r="A200" s="171" t="s">
        <v>166</v>
      </c>
      <c r="B200" s="126" t="s">
        <v>72</v>
      </c>
      <c r="C200" s="222"/>
      <c r="D200" s="311" t="s">
        <v>140</v>
      </c>
      <c r="E200" s="224" t="s">
        <v>74</v>
      </c>
      <c r="F200" s="398" t="s">
        <v>111</v>
      </c>
      <c r="G200" s="399"/>
      <c r="H200" s="398">
        <v>181.1</v>
      </c>
      <c r="I200" s="399"/>
      <c r="J200" s="398">
        <v>181.1</v>
      </c>
      <c r="K200" s="399"/>
      <c r="L200" s="398">
        <f>J200-H200</f>
        <v>0</v>
      </c>
      <c r="M200" s="399"/>
    </row>
    <row r="201" spans="1:13" ht="21" customHeight="1">
      <c r="A201" s="111">
        <v>2</v>
      </c>
      <c r="B201" s="131"/>
      <c r="C201" s="140"/>
      <c r="D201" s="142" t="s">
        <v>61</v>
      </c>
      <c r="E201" s="131"/>
      <c r="F201" s="143"/>
      <c r="G201" s="143"/>
      <c r="H201" s="143"/>
      <c r="I201" s="143"/>
      <c r="J201" s="143"/>
      <c r="K201" s="143"/>
      <c r="L201" s="143"/>
      <c r="M201" s="144"/>
    </row>
    <row r="202" spans="1:13" s="169" customFormat="1" ht="39" customHeight="1">
      <c r="A202" s="171" t="s">
        <v>160</v>
      </c>
      <c r="B202" s="126" t="s">
        <v>72</v>
      </c>
      <c r="C202" s="222"/>
      <c r="D202" s="311" t="s">
        <v>141</v>
      </c>
      <c r="E202" s="224" t="s">
        <v>85</v>
      </c>
      <c r="F202" s="398" t="s">
        <v>262</v>
      </c>
      <c r="G202" s="399"/>
      <c r="H202" s="398">
        <v>42</v>
      </c>
      <c r="I202" s="424"/>
      <c r="J202" s="398">
        <v>42</v>
      </c>
      <c r="K202" s="399"/>
      <c r="L202" s="398">
        <v>0</v>
      </c>
      <c r="M202" s="399"/>
    </row>
    <row r="203" spans="1:13" ht="21" customHeight="1">
      <c r="A203" s="111">
        <v>3</v>
      </c>
      <c r="B203" s="131"/>
      <c r="C203" s="140"/>
      <c r="D203" s="142" t="s">
        <v>62</v>
      </c>
      <c r="E203" s="131"/>
      <c r="F203" s="143"/>
      <c r="G203" s="143"/>
      <c r="H203" s="143"/>
      <c r="I203" s="143"/>
      <c r="J203" s="143"/>
      <c r="K203" s="143"/>
      <c r="L203" s="143"/>
      <c r="M203" s="144"/>
    </row>
    <row r="204" spans="1:13" s="169" customFormat="1" ht="61.5" customHeight="1">
      <c r="A204" s="171" t="s">
        <v>161</v>
      </c>
      <c r="B204" s="126" t="s">
        <v>72</v>
      </c>
      <c r="C204" s="222"/>
      <c r="D204" s="311" t="s">
        <v>142</v>
      </c>
      <c r="E204" s="196" t="s">
        <v>95</v>
      </c>
      <c r="F204" s="398" t="s">
        <v>79</v>
      </c>
      <c r="G204" s="399"/>
      <c r="H204" s="401">
        <v>100000</v>
      </c>
      <c r="I204" s="402"/>
      <c r="J204" s="401">
        <v>100000</v>
      </c>
      <c r="K204" s="402"/>
      <c r="L204" s="401">
        <f>J204-H204</f>
        <v>0</v>
      </c>
      <c r="M204" s="399"/>
    </row>
    <row r="205" spans="1:13" ht="21" customHeight="1">
      <c r="A205" s="111">
        <v>4</v>
      </c>
      <c r="B205" s="131"/>
      <c r="C205" s="140"/>
      <c r="D205" s="141" t="s">
        <v>63</v>
      </c>
      <c r="E205" s="143"/>
      <c r="F205" s="143"/>
      <c r="G205" s="143"/>
      <c r="H205" s="143"/>
      <c r="I205" s="143"/>
      <c r="J205" s="143"/>
      <c r="K205" s="143"/>
      <c r="L205" s="143"/>
      <c r="M205" s="144"/>
    </row>
    <row r="206" spans="1:13" s="169" customFormat="1" ht="35.25" customHeight="1">
      <c r="A206" s="171" t="s">
        <v>163</v>
      </c>
      <c r="B206" s="126" t="s">
        <v>72</v>
      </c>
      <c r="C206" s="222"/>
      <c r="D206" s="322" t="s">
        <v>143</v>
      </c>
      <c r="E206" s="224" t="s">
        <v>81</v>
      </c>
      <c r="F206" s="398" t="s">
        <v>79</v>
      </c>
      <c r="G206" s="399"/>
      <c r="H206" s="422">
        <v>100</v>
      </c>
      <c r="I206" s="423"/>
      <c r="J206" s="422">
        <v>100</v>
      </c>
      <c r="K206" s="423"/>
      <c r="L206" s="422">
        <v>0</v>
      </c>
      <c r="M206" s="423"/>
    </row>
    <row r="207" spans="1:13" ht="52.5" customHeight="1">
      <c r="A207" s="106"/>
      <c r="B207" s="16"/>
      <c r="C207" s="343" t="s">
        <v>186</v>
      </c>
      <c r="D207" s="354"/>
      <c r="E207" s="355"/>
      <c r="F207" s="355"/>
      <c r="G207" s="356"/>
      <c r="H207" s="337"/>
      <c r="I207" s="394"/>
      <c r="J207" s="337"/>
      <c r="K207" s="394"/>
      <c r="L207" s="337"/>
      <c r="M207" s="394"/>
    </row>
    <row r="208" spans="1:13" ht="15.75" customHeight="1">
      <c r="A208" s="110">
        <v>1</v>
      </c>
      <c r="B208" s="127"/>
      <c r="C208" s="346" t="s">
        <v>60</v>
      </c>
      <c r="D208" s="347"/>
      <c r="E208" s="128"/>
      <c r="F208" s="403"/>
      <c r="G208" s="404"/>
      <c r="H208" s="337"/>
      <c r="I208" s="394"/>
      <c r="J208" s="340"/>
      <c r="K208" s="400"/>
      <c r="L208" s="340"/>
      <c r="M208" s="400"/>
    </row>
    <row r="209" spans="1:13" ht="129" customHeight="1">
      <c r="A209" s="171" t="s">
        <v>159</v>
      </c>
      <c r="B209" s="147" t="s">
        <v>72</v>
      </c>
      <c r="C209" s="460" t="s">
        <v>263</v>
      </c>
      <c r="D209" s="418"/>
      <c r="E209" s="196" t="s">
        <v>74</v>
      </c>
      <c r="F209" s="329" t="s">
        <v>75</v>
      </c>
      <c r="G209" s="333"/>
      <c r="H209" s="336">
        <v>1441.1</v>
      </c>
      <c r="I209" s="386"/>
      <c r="J209" s="336">
        <v>30</v>
      </c>
      <c r="K209" s="386"/>
      <c r="L209" s="336">
        <f>J209-H209</f>
        <v>-1411.1</v>
      </c>
      <c r="M209" s="386"/>
    </row>
    <row r="210" spans="1:13" ht="95.25" customHeight="1">
      <c r="A210" s="171" t="s">
        <v>166</v>
      </c>
      <c r="B210" s="147" t="s">
        <v>72</v>
      </c>
      <c r="C210" s="321"/>
      <c r="D210" s="320" t="s">
        <v>264</v>
      </c>
      <c r="E210" s="196" t="s">
        <v>74</v>
      </c>
      <c r="F210" s="329" t="s">
        <v>75</v>
      </c>
      <c r="G210" s="333"/>
      <c r="H210" s="336">
        <v>27.6</v>
      </c>
      <c r="I210" s="330"/>
      <c r="J210" s="336">
        <v>27.6</v>
      </c>
      <c r="K210" s="330"/>
      <c r="L210" s="336">
        <f>J210-H210</f>
        <v>0</v>
      </c>
      <c r="M210" s="330"/>
    </row>
    <row r="211" spans="1:13" ht="74.25" customHeight="1">
      <c r="A211" s="171" t="s">
        <v>265</v>
      </c>
      <c r="B211" s="147" t="s">
        <v>72</v>
      </c>
      <c r="C211" s="405" t="s">
        <v>144</v>
      </c>
      <c r="D211" s="406"/>
      <c r="E211" s="195" t="s">
        <v>74</v>
      </c>
      <c r="F211" s="407" t="s">
        <v>75</v>
      </c>
      <c r="G211" s="408"/>
      <c r="H211" s="409">
        <v>1133.9000000000001</v>
      </c>
      <c r="I211" s="410"/>
      <c r="J211" s="409">
        <v>1009.1</v>
      </c>
      <c r="K211" s="410"/>
      <c r="L211" s="409">
        <f>J211-H211</f>
        <v>-124.80000000000007</v>
      </c>
      <c r="M211" s="410"/>
    </row>
    <row r="212" spans="1:13" ht="72.75" customHeight="1">
      <c r="A212" s="171" t="s">
        <v>266</v>
      </c>
      <c r="B212" s="147" t="s">
        <v>72</v>
      </c>
      <c r="C212" s="311"/>
      <c r="D212" s="311" t="s">
        <v>267</v>
      </c>
      <c r="E212" s="196" t="s">
        <v>88</v>
      </c>
      <c r="F212" s="329" t="s">
        <v>86</v>
      </c>
      <c r="G212" s="333"/>
      <c r="H212" s="334">
        <v>11</v>
      </c>
      <c r="I212" s="387"/>
      <c r="J212" s="334">
        <v>9</v>
      </c>
      <c r="K212" s="387"/>
      <c r="L212" s="334">
        <f>J212-H212</f>
        <v>-2</v>
      </c>
      <c r="M212" s="387"/>
    </row>
    <row r="213" spans="1:13" ht="110.25" customHeight="1">
      <c r="A213" s="111"/>
      <c r="B213" s="126"/>
      <c r="C213" s="148"/>
      <c r="D213" s="376" t="s">
        <v>387</v>
      </c>
      <c r="E213" s="441"/>
      <c r="F213" s="441"/>
      <c r="G213" s="441"/>
      <c r="H213" s="441"/>
      <c r="I213" s="441"/>
      <c r="J213" s="441"/>
      <c r="K213" s="441"/>
      <c r="L213" s="441"/>
      <c r="M213" s="442"/>
    </row>
    <row r="214" spans="1:13" ht="14.25" customHeight="1">
      <c r="A214" s="107">
        <v>2</v>
      </c>
      <c r="B214" s="81"/>
      <c r="C214" s="443" t="s">
        <v>61</v>
      </c>
      <c r="D214" s="444"/>
      <c r="E214" s="120"/>
      <c r="F214" s="403"/>
      <c r="G214" s="404"/>
      <c r="H214" s="337"/>
      <c r="I214" s="394"/>
      <c r="J214" s="340"/>
      <c r="K214" s="400"/>
      <c r="L214" s="340"/>
      <c r="M214" s="400"/>
    </row>
    <row r="215" spans="1:13" s="169" customFormat="1" ht="48.75" customHeight="1">
      <c r="A215" s="225" t="s">
        <v>160</v>
      </c>
      <c r="B215" s="126" t="s">
        <v>72</v>
      </c>
      <c r="C215" s="226"/>
      <c r="D215" s="320" t="s">
        <v>268</v>
      </c>
      <c r="E215" s="196" t="s">
        <v>88</v>
      </c>
      <c r="F215" s="329" t="s">
        <v>269</v>
      </c>
      <c r="G215" s="330"/>
      <c r="H215" s="334">
        <v>15</v>
      </c>
      <c r="I215" s="335"/>
      <c r="J215" s="334">
        <v>0</v>
      </c>
      <c r="K215" s="335"/>
      <c r="L215" s="374">
        <f t="shared" ref="L215:L217" si="22">J215-H215</f>
        <v>-15</v>
      </c>
      <c r="M215" s="375"/>
    </row>
    <row r="216" spans="1:13" s="169" customFormat="1" ht="69" customHeight="1">
      <c r="A216" s="225" t="s">
        <v>164</v>
      </c>
      <c r="B216" s="126" t="s">
        <v>72</v>
      </c>
      <c r="C216" s="226"/>
      <c r="D216" s="320" t="s">
        <v>270</v>
      </c>
      <c r="E216" s="196" t="s">
        <v>88</v>
      </c>
      <c r="F216" s="329" t="s">
        <v>269</v>
      </c>
      <c r="G216" s="330"/>
      <c r="H216" s="334">
        <v>1</v>
      </c>
      <c r="I216" s="335"/>
      <c r="J216" s="334">
        <v>0</v>
      </c>
      <c r="K216" s="335"/>
      <c r="L216" s="374">
        <f t="shared" si="22"/>
        <v>-1</v>
      </c>
      <c r="M216" s="375"/>
    </row>
    <row r="217" spans="1:13" s="169" customFormat="1" ht="48.75" customHeight="1">
      <c r="A217" s="225" t="s">
        <v>167</v>
      </c>
      <c r="B217" s="126" t="s">
        <v>72</v>
      </c>
      <c r="C217" s="226"/>
      <c r="D217" s="320" t="s">
        <v>271</v>
      </c>
      <c r="E217" s="196" t="s">
        <v>88</v>
      </c>
      <c r="F217" s="329" t="s">
        <v>269</v>
      </c>
      <c r="G217" s="330"/>
      <c r="H217" s="334">
        <v>2</v>
      </c>
      <c r="I217" s="335"/>
      <c r="J217" s="334">
        <v>0</v>
      </c>
      <c r="K217" s="335"/>
      <c r="L217" s="374">
        <f t="shared" si="22"/>
        <v>-2</v>
      </c>
      <c r="M217" s="375"/>
    </row>
    <row r="218" spans="1:13" s="169" customFormat="1" ht="84.75" customHeight="1">
      <c r="A218" s="225" t="s">
        <v>168</v>
      </c>
      <c r="B218" s="126" t="s">
        <v>72</v>
      </c>
      <c r="C218" s="319"/>
      <c r="D218" s="320" t="s">
        <v>272</v>
      </c>
      <c r="E218" s="196" t="s">
        <v>88</v>
      </c>
      <c r="F218" s="329" t="s">
        <v>269</v>
      </c>
      <c r="G218" s="330"/>
      <c r="H218" s="334">
        <v>1</v>
      </c>
      <c r="I218" s="335"/>
      <c r="J218" s="334">
        <v>0</v>
      </c>
      <c r="K218" s="335"/>
      <c r="L218" s="374">
        <f t="shared" ref="L218:L220" si="23">J218-H218</f>
        <v>-1</v>
      </c>
      <c r="M218" s="375"/>
    </row>
    <row r="219" spans="1:13" s="169" customFormat="1" ht="69.75" customHeight="1">
      <c r="A219" s="225" t="s">
        <v>169</v>
      </c>
      <c r="B219" s="126" t="s">
        <v>72</v>
      </c>
      <c r="C219" s="319"/>
      <c r="D219" s="320" t="s">
        <v>273</v>
      </c>
      <c r="E219" s="196" t="s">
        <v>88</v>
      </c>
      <c r="F219" s="329" t="s">
        <v>269</v>
      </c>
      <c r="G219" s="330"/>
      <c r="H219" s="334">
        <v>4</v>
      </c>
      <c r="I219" s="335"/>
      <c r="J219" s="334">
        <v>0</v>
      </c>
      <c r="K219" s="335"/>
      <c r="L219" s="374">
        <f t="shared" si="23"/>
        <v>-4</v>
      </c>
      <c r="M219" s="375"/>
    </row>
    <row r="220" spans="1:13" s="169" customFormat="1" ht="99.75" customHeight="1">
      <c r="A220" s="225" t="s">
        <v>170</v>
      </c>
      <c r="B220" s="126" t="s">
        <v>72</v>
      </c>
      <c r="C220" s="319"/>
      <c r="D220" s="320" t="s">
        <v>274</v>
      </c>
      <c r="E220" s="196" t="s">
        <v>88</v>
      </c>
      <c r="F220" s="329" t="s">
        <v>275</v>
      </c>
      <c r="G220" s="330"/>
      <c r="H220" s="334">
        <v>150</v>
      </c>
      <c r="I220" s="335"/>
      <c r="J220" s="334">
        <v>137</v>
      </c>
      <c r="K220" s="335"/>
      <c r="L220" s="374">
        <f t="shared" si="23"/>
        <v>-13</v>
      </c>
      <c r="M220" s="375"/>
    </row>
    <row r="221" spans="1:13" s="169" customFormat="1" ht="66.75" customHeight="1">
      <c r="A221" s="179" t="s">
        <v>171</v>
      </c>
      <c r="B221" s="126" t="s">
        <v>72</v>
      </c>
      <c r="C221" s="460" t="s">
        <v>276</v>
      </c>
      <c r="D221" s="418"/>
      <c r="E221" s="196" t="s">
        <v>76</v>
      </c>
      <c r="F221" s="438" t="s">
        <v>145</v>
      </c>
      <c r="G221" s="439"/>
      <c r="H221" s="334">
        <v>74</v>
      </c>
      <c r="I221" s="387"/>
      <c r="J221" s="334">
        <v>116</v>
      </c>
      <c r="K221" s="387"/>
      <c r="L221" s="374">
        <f>J221-H221</f>
        <v>42</v>
      </c>
      <c r="M221" s="375"/>
    </row>
    <row r="222" spans="1:13" s="169" customFormat="1" ht="109.5" customHeight="1">
      <c r="A222" s="179" t="s">
        <v>174</v>
      </c>
      <c r="B222" s="130" t="s">
        <v>72</v>
      </c>
      <c r="C222" s="460" t="s">
        <v>277</v>
      </c>
      <c r="D222" s="418"/>
      <c r="E222" s="196" t="s">
        <v>88</v>
      </c>
      <c r="F222" s="329" t="s">
        <v>275</v>
      </c>
      <c r="G222" s="330"/>
      <c r="H222" s="334">
        <v>7</v>
      </c>
      <c r="I222" s="387"/>
      <c r="J222" s="334">
        <v>7</v>
      </c>
      <c r="K222" s="387"/>
      <c r="L222" s="374">
        <f>J222-H222</f>
        <v>0</v>
      </c>
      <c r="M222" s="375"/>
    </row>
    <row r="223" spans="1:13" ht="103.5" customHeight="1">
      <c r="A223" s="109"/>
      <c r="B223" s="131"/>
      <c r="C223" s="326" t="s">
        <v>278</v>
      </c>
      <c r="D223" s="376"/>
      <c r="E223" s="376"/>
      <c r="F223" s="376"/>
      <c r="G223" s="376"/>
      <c r="H223" s="376"/>
      <c r="I223" s="376"/>
      <c r="J223" s="376"/>
      <c r="K223" s="376"/>
      <c r="L223" s="376"/>
      <c r="M223" s="377"/>
    </row>
    <row r="224" spans="1:13" ht="16.5" customHeight="1">
      <c r="A224" s="109">
        <v>3</v>
      </c>
      <c r="B224" s="131"/>
      <c r="C224" s="378" t="s">
        <v>62</v>
      </c>
      <c r="D224" s="378"/>
      <c r="E224" s="120"/>
      <c r="F224" s="379"/>
      <c r="G224" s="379"/>
      <c r="H224" s="380"/>
      <c r="I224" s="380"/>
      <c r="J224" s="395"/>
      <c r="K224" s="395"/>
      <c r="L224" s="395"/>
      <c r="M224" s="395"/>
    </row>
    <row r="225" spans="1:13" s="169" customFormat="1" ht="49.5" customHeight="1">
      <c r="A225" s="179" t="s">
        <v>161</v>
      </c>
      <c r="B225" s="125" t="s">
        <v>72</v>
      </c>
      <c r="C225" s="396" t="s">
        <v>279</v>
      </c>
      <c r="D225" s="397"/>
      <c r="E225" s="196" t="s">
        <v>74</v>
      </c>
      <c r="F225" s="383" t="s">
        <v>79</v>
      </c>
      <c r="G225" s="383"/>
      <c r="H225" s="336">
        <v>11</v>
      </c>
      <c r="I225" s="386"/>
      <c r="J225" s="336">
        <v>0</v>
      </c>
      <c r="K225" s="386"/>
      <c r="L225" s="336">
        <f>J225-H225</f>
        <v>-11</v>
      </c>
      <c r="M225" s="386"/>
    </row>
    <row r="226" spans="1:13" s="169" customFormat="1" ht="59.25" customHeight="1">
      <c r="A226" s="177" t="s">
        <v>162</v>
      </c>
      <c r="B226" s="125" t="s">
        <v>72</v>
      </c>
      <c r="C226" s="396" t="s">
        <v>280</v>
      </c>
      <c r="D226" s="397"/>
      <c r="E226" s="196" t="s">
        <v>74</v>
      </c>
      <c r="F226" s="383" t="s">
        <v>79</v>
      </c>
      <c r="G226" s="383"/>
      <c r="H226" s="336">
        <v>187</v>
      </c>
      <c r="I226" s="386"/>
      <c r="J226" s="336">
        <v>0</v>
      </c>
      <c r="K226" s="386"/>
      <c r="L226" s="336">
        <f>J226-H226</f>
        <v>-187</v>
      </c>
      <c r="M226" s="386"/>
    </row>
    <row r="227" spans="1:13" s="169" customFormat="1" ht="49.5" customHeight="1">
      <c r="A227" s="171" t="s">
        <v>172</v>
      </c>
      <c r="B227" s="125" t="s">
        <v>72</v>
      </c>
      <c r="C227" s="311"/>
      <c r="D227" s="311" t="s">
        <v>281</v>
      </c>
      <c r="E227" s="196" t="s">
        <v>74</v>
      </c>
      <c r="F227" s="383" t="s">
        <v>79</v>
      </c>
      <c r="G227" s="383"/>
      <c r="H227" s="336">
        <v>11.6</v>
      </c>
      <c r="I227" s="342"/>
      <c r="J227" s="336">
        <v>0</v>
      </c>
      <c r="K227" s="342"/>
      <c r="L227" s="336">
        <f t="shared" ref="L227:L228" si="24">J227-H227</f>
        <v>-11.6</v>
      </c>
      <c r="M227" s="386"/>
    </row>
    <row r="228" spans="1:13" s="169" customFormat="1" ht="75" customHeight="1">
      <c r="A228" s="171" t="s">
        <v>236</v>
      </c>
      <c r="B228" s="126" t="s">
        <v>72</v>
      </c>
      <c r="C228" s="311"/>
      <c r="D228" s="311" t="s">
        <v>282</v>
      </c>
      <c r="E228" s="196" t="s">
        <v>74</v>
      </c>
      <c r="F228" s="383" t="s">
        <v>79</v>
      </c>
      <c r="G228" s="383"/>
      <c r="H228" s="336">
        <v>28.9</v>
      </c>
      <c r="I228" s="342"/>
      <c r="J228" s="336">
        <v>0</v>
      </c>
      <c r="K228" s="342"/>
      <c r="L228" s="336">
        <f t="shared" si="24"/>
        <v>-28.9</v>
      </c>
      <c r="M228" s="386"/>
    </row>
    <row r="229" spans="1:13" s="169" customFormat="1" ht="63" customHeight="1">
      <c r="A229" s="225" t="s">
        <v>237</v>
      </c>
      <c r="B229" s="156" t="s">
        <v>72</v>
      </c>
      <c r="C229" s="396" t="s">
        <v>146</v>
      </c>
      <c r="D229" s="397"/>
      <c r="E229" s="196" t="s">
        <v>95</v>
      </c>
      <c r="F229" s="398" t="s">
        <v>79</v>
      </c>
      <c r="G229" s="399"/>
      <c r="H229" s="339">
        <v>17787.84</v>
      </c>
      <c r="I229" s="358"/>
      <c r="J229" s="340">
        <v>17787.84</v>
      </c>
      <c r="K229" s="400"/>
      <c r="L229" s="336">
        <f t="shared" ref="L229" si="25">J229-H229</f>
        <v>0</v>
      </c>
      <c r="M229" s="386"/>
    </row>
    <row r="230" spans="1:13" s="57" customFormat="1" ht="72" customHeight="1">
      <c r="A230" s="109"/>
      <c r="B230" s="131"/>
      <c r="C230" s="326" t="s">
        <v>154</v>
      </c>
      <c r="D230" s="376"/>
      <c r="E230" s="376"/>
      <c r="F230" s="376"/>
      <c r="G230" s="376"/>
      <c r="H230" s="376"/>
      <c r="I230" s="376"/>
      <c r="J230" s="376"/>
      <c r="K230" s="376"/>
      <c r="L230" s="376"/>
      <c r="M230" s="377"/>
    </row>
    <row r="231" spans="1:13" s="57" customFormat="1" ht="16.5" customHeight="1">
      <c r="A231" s="108">
        <v>4</v>
      </c>
      <c r="B231" s="132"/>
      <c r="C231" s="378" t="s">
        <v>63</v>
      </c>
      <c r="D231" s="378"/>
      <c r="E231" s="120"/>
      <c r="F231" s="379"/>
      <c r="G231" s="379"/>
      <c r="H231" s="380"/>
      <c r="I231" s="380"/>
      <c r="J231" s="395"/>
      <c r="K231" s="395"/>
      <c r="L231" s="395"/>
      <c r="M231" s="395"/>
    </row>
    <row r="232" spans="1:13" s="169" customFormat="1" ht="96.75" customHeight="1">
      <c r="A232" s="179" t="s">
        <v>163</v>
      </c>
      <c r="B232" s="126" t="s">
        <v>72</v>
      </c>
      <c r="C232" s="381" t="s">
        <v>283</v>
      </c>
      <c r="D232" s="382"/>
      <c r="E232" s="196" t="s">
        <v>81</v>
      </c>
      <c r="F232" s="383" t="s">
        <v>79</v>
      </c>
      <c r="G232" s="383"/>
      <c r="H232" s="339">
        <v>60</v>
      </c>
      <c r="I232" s="358"/>
      <c r="J232" s="331">
        <v>100</v>
      </c>
      <c r="K232" s="359"/>
      <c r="L232" s="384">
        <f>J232-H232</f>
        <v>40</v>
      </c>
      <c r="M232" s="385"/>
    </row>
    <row r="233" spans="1:13" s="169" customFormat="1" ht="139.5" customHeight="1">
      <c r="A233" s="194" t="s">
        <v>165</v>
      </c>
      <c r="B233" s="126" t="s">
        <v>72</v>
      </c>
      <c r="C233" s="381" t="s">
        <v>284</v>
      </c>
      <c r="D233" s="418"/>
      <c r="E233" s="196" t="s">
        <v>81</v>
      </c>
      <c r="F233" s="383" t="s">
        <v>79</v>
      </c>
      <c r="G233" s="383"/>
      <c r="H233" s="385">
        <v>12</v>
      </c>
      <c r="I233" s="385"/>
      <c r="J233" s="331">
        <v>14</v>
      </c>
      <c r="K233" s="359"/>
      <c r="L233" s="384">
        <f>J233-H233</f>
        <v>2</v>
      </c>
      <c r="M233" s="385"/>
    </row>
    <row r="234" spans="1:13" s="169" customFormat="1" ht="121.5" customHeight="1">
      <c r="A234" s="227" t="s">
        <v>173</v>
      </c>
      <c r="B234" s="126" t="s">
        <v>72</v>
      </c>
      <c r="C234" s="416" t="s">
        <v>285</v>
      </c>
      <c r="D234" s="417"/>
      <c r="E234" s="227" t="s">
        <v>81</v>
      </c>
      <c r="F234" s="383" t="s">
        <v>79</v>
      </c>
      <c r="G234" s="383"/>
      <c r="H234" s="392" t="s">
        <v>286</v>
      </c>
      <c r="I234" s="393"/>
      <c r="J234" s="384">
        <v>102</v>
      </c>
      <c r="K234" s="384"/>
      <c r="L234" s="392" t="s">
        <v>117</v>
      </c>
      <c r="M234" s="393"/>
    </row>
    <row r="235" spans="1:13" s="57" customFormat="1" ht="86.25" customHeight="1">
      <c r="A235" s="109"/>
      <c r="B235" s="131"/>
      <c r="C235" s="326" t="s">
        <v>287</v>
      </c>
      <c r="D235" s="376"/>
      <c r="E235" s="376"/>
      <c r="F235" s="376"/>
      <c r="G235" s="376"/>
      <c r="H235" s="376"/>
      <c r="I235" s="376"/>
      <c r="J235" s="376"/>
      <c r="K235" s="376"/>
      <c r="L235" s="376"/>
      <c r="M235" s="377"/>
    </row>
    <row r="236" spans="1:13" ht="30" customHeight="1">
      <c r="A236" s="106"/>
      <c r="B236" s="81"/>
      <c r="C236" s="412" t="s">
        <v>288</v>
      </c>
      <c r="D236" s="413"/>
      <c r="E236" s="414"/>
      <c r="F236" s="414"/>
      <c r="G236" s="415"/>
      <c r="H236" s="337"/>
      <c r="I236" s="394"/>
      <c r="J236" s="337"/>
      <c r="K236" s="394"/>
      <c r="L236" s="337"/>
      <c r="M236" s="394"/>
    </row>
    <row r="237" spans="1:13" ht="17.25" customHeight="1">
      <c r="A237" s="109">
        <v>1</v>
      </c>
      <c r="B237" s="207"/>
      <c r="C237" s="211"/>
      <c r="D237" s="211" t="s">
        <v>60</v>
      </c>
      <c r="E237" s="200"/>
      <c r="F237" s="199"/>
      <c r="G237" s="198"/>
      <c r="H237" s="199"/>
      <c r="I237" s="198"/>
      <c r="J237" s="199"/>
      <c r="K237" s="198"/>
      <c r="L237" s="199"/>
      <c r="M237" s="198"/>
    </row>
    <row r="238" spans="1:13" ht="33.75" customHeight="1">
      <c r="A238" s="179" t="s">
        <v>159</v>
      </c>
      <c r="B238" s="126" t="s">
        <v>72</v>
      </c>
      <c r="C238" s="211"/>
      <c r="D238" s="149" t="s">
        <v>118</v>
      </c>
      <c r="E238" s="197" t="s">
        <v>74</v>
      </c>
      <c r="F238" s="388" t="s">
        <v>75</v>
      </c>
      <c r="G238" s="389"/>
      <c r="H238" s="390">
        <v>6501.2</v>
      </c>
      <c r="I238" s="391"/>
      <c r="J238" s="390">
        <v>6029.4</v>
      </c>
      <c r="K238" s="391"/>
      <c r="L238" s="390">
        <f>J238-H238</f>
        <v>-471.80000000000018</v>
      </c>
      <c r="M238" s="391"/>
    </row>
    <row r="239" spans="1:13" ht="34.5" customHeight="1">
      <c r="A239" s="109"/>
      <c r="B239" s="126"/>
      <c r="C239" s="211"/>
      <c r="D239" s="326" t="s">
        <v>289</v>
      </c>
      <c r="E239" s="350"/>
      <c r="F239" s="350"/>
      <c r="G239" s="350"/>
      <c r="H239" s="350"/>
      <c r="I239" s="350"/>
      <c r="J239" s="350"/>
      <c r="K239" s="350"/>
      <c r="L239" s="350"/>
      <c r="M239" s="351"/>
    </row>
    <row r="240" spans="1:13" s="169" customFormat="1" ht="16.5" customHeight="1">
      <c r="A240" s="179">
        <v>2</v>
      </c>
      <c r="B240" s="210"/>
      <c r="C240" s="215"/>
      <c r="D240" s="215" t="s">
        <v>61</v>
      </c>
      <c r="E240" s="228"/>
      <c r="F240" s="373"/>
      <c r="G240" s="373"/>
      <c r="H240" s="373"/>
      <c r="I240" s="373"/>
      <c r="J240" s="373"/>
      <c r="K240" s="373"/>
      <c r="L240" s="373"/>
      <c r="M240" s="373"/>
    </row>
    <row r="241" spans="1:13" s="169" customFormat="1" ht="72.75" customHeight="1">
      <c r="A241" s="179" t="s">
        <v>160</v>
      </c>
      <c r="B241" s="126" t="s">
        <v>72</v>
      </c>
      <c r="C241" s="215"/>
      <c r="D241" s="311" t="s">
        <v>290</v>
      </c>
      <c r="E241" s="229" t="s">
        <v>76</v>
      </c>
      <c r="F241" s="367" t="s">
        <v>293</v>
      </c>
      <c r="G241" s="367"/>
      <c r="H241" s="367">
        <v>1</v>
      </c>
      <c r="I241" s="367"/>
      <c r="J241" s="352">
        <v>0</v>
      </c>
      <c r="K241" s="349"/>
      <c r="L241" s="367">
        <f t="shared" ref="L241:L243" si="26">H241-J241</f>
        <v>1</v>
      </c>
      <c r="M241" s="367"/>
    </row>
    <row r="242" spans="1:13" s="169" customFormat="1" ht="128.25" customHeight="1">
      <c r="A242" s="179" t="s">
        <v>164</v>
      </c>
      <c r="B242" s="126" t="s">
        <v>72</v>
      </c>
      <c r="C242" s="215"/>
      <c r="D242" s="311" t="s">
        <v>291</v>
      </c>
      <c r="E242" s="229" t="s">
        <v>292</v>
      </c>
      <c r="F242" s="367" t="s">
        <v>215</v>
      </c>
      <c r="G242" s="367"/>
      <c r="H242" s="367">
        <v>2</v>
      </c>
      <c r="I242" s="367"/>
      <c r="J242" s="367">
        <v>2</v>
      </c>
      <c r="K242" s="367"/>
      <c r="L242" s="367">
        <f t="shared" si="26"/>
        <v>0</v>
      </c>
      <c r="M242" s="367"/>
    </row>
    <row r="243" spans="1:13" s="169" customFormat="1" ht="50.25" customHeight="1">
      <c r="A243" s="179" t="s">
        <v>167</v>
      </c>
      <c r="B243" s="126" t="s">
        <v>72</v>
      </c>
      <c r="C243" s="215"/>
      <c r="D243" s="311" t="s">
        <v>147</v>
      </c>
      <c r="E243" s="229" t="s">
        <v>292</v>
      </c>
      <c r="F243" s="367" t="s">
        <v>215</v>
      </c>
      <c r="G243" s="367"/>
      <c r="H243" s="367">
        <v>144</v>
      </c>
      <c r="I243" s="367"/>
      <c r="J243" s="367">
        <v>144</v>
      </c>
      <c r="K243" s="367"/>
      <c r="L243" s="367">
        <f t="shared" si="26"/>
        <v>0</v>
      </c>
      <c r="M243" s="367"/>
    </row>
    <row r="244" spans="1:13" s="169" customFormat="1" ht="53.25" customHeight="1">
      <c r="A244" s="179" t="s">
        <v>168</v>
      </c>
      <c r="B244" s="126" t="s">
        <v>72</v>
      </c>
      <c r="C244" s="215"/>
      <c r="D244" s="311" t="s">
        <v>294</v>
      </c>
      <c r="E244" s="229" t="s">
        <v>76</v>
      </c>
      <c r="F244" s="367" t="s">
        <v>215</v>
      </c>
      <c r="G244" s="367"/>
      <c r="H244" s="367">
        <v>127</v>
      </c>
      <c r="I244" s="367"/>
      <c r="J244" s="367">
        <v>127</v>
      </c>
      <c r="K244" s="367"/>
      <c r="L244" s="367">
        <f>J244-H244</f>
        <v>0</v>
      </c>
      <c r="M244" s="367"/>
    </row>
    <row r="245" spans="1:13" s="169" customFormat="1" ht="74.25" customHeight="1">
      <c r="A245" s="179" t="s">
        <v>169</v>
      </c>
      <c r="B245" s="126" t="s">
        <v>72</v>
      </c>
      <c r="C245" s="215"/>
      <c r="D245" s="311" t="s">
        <v>295</v>
      </c>
      <c r="E245" s="229" t="s">
        <v>76</v>
      </c>
      <c r="F245" s="367" t="s">
        <v>215</v>
      </c>
      <c r="G245" s="367"/>
      <c r="H245" s="367">
        <v>31</v>
      </c>
      <c r="I245" s="367"/>
      <c r="J245" s="367">
        <v>31</v>
      </c>
      <c r="K245" s="367"/>
      <c r="L245" s="367">
        <f>J245-H245</f>
        <v>0</v>
      </c>
      <c r="M245" s="367"/>
    </row>
    <row r="246" spans="1:13" ht="33.75" customHeight="1">
      <c r="A246" s="109"/>
      <c r="B246" s="126"/>
      <c r="C246" s="211"/>
      <c r="D246" s="326" t="s">
        <v>308</v>
      </c>
      <c r="E246" s="350"/>
      <c r="F246" s="350"/>
      <c r="G246" s="350"/>
      <c r="H246" s="350"/>
      <c r="I246" s="350"/>
      <c r="J246" s="350"/>
      <c r="K246" s="350"/>
      <c r="L246" s="350"/>
      <c r="M246" s="351"/>
    </row>
    <row r="247" spans="1:13" ht="16.5" customHeight="1">
      <c r="A247" s="109">
        <v>3</v>
      </c>
      <c r="B247" s="207"/>
      <c r="C247" s="211"/>
      <c r="D247" s="211" t="s">
        <v>62</v>
      </c>
      <c r="E247" s="200"/>
      <c r="F247" s="369"/>
      <c r="G247" s="369"/>
      <c r="H247" s="369"/>
      <c r="I247" s="369"/>
      <c r="J247" s="369"/>
      <c r="K247" s="369"/>
      <c r="L247" s="362"/>
      <c r="M247" s="363"/>
    </row>
    <row r="248" spans="1:13" s="169" customFormat="1" ht="88.5" customHeight="1">
      <c r="A248" s="179" t="s">
        <v>161</v>
      </c>
      <c r="B248" s="126" t="s">
        <v>72</v>
      </c>
      <c r="C248" s="215"/>
      <c r="D248" s="311" t="s">
        <v>296</v>
      </c>
      <c r="E248" s="229" t="s">
        <v>76</v>
      </c>
      <c r="F248" s="352" t="s">
        <v>79</v>
      </c>
      <c r="G248" s="349"/>
      <c r="H248" s="367">
        <v>10</v>
      </c>
      <c r="I248" s="367"/>
      <c r="J248" s="352">
        <v>10</v>
      </c>
      <c r="K248" s="349"/>
      <c r="L248" s="367">
        <f>J248-H248</f>
        <v>0</v>
      </c>
      <c r="M248" s="367"/>
    </row>
    <row r="249" spans="1:13" s="169" customFormat="1" ht="60.75" customHeight="1">
      <c r="A249" s="179" t="s">
        <v>162</v>
      </c>
      <c r="B249" s="126" t="s">
        <v>72</v>
      </c>
      <c r="C249" s="215"/>
      <c r="D249" s="311" t="s">
        <v>297</v>
      </c>
      <c r="E249" s="229" t="s">
        <v>76</v>
      </c>
      <c r="F249" s="352" t="s">
        <v>79</v>
      </c>
      <c r="G249" s="349"/>
      <c r="H249" s="367">
        <v>300</v>
      </c>
      <c r="I249" s="367"/>
      <c r="J249" s="352">
        <v>300</v>
      </c>
      <c r="K249" s="349"/>
      <c r="L249" s="367">
        <f t="shared" ref="L249" si="27">H249-J249</f>
        <v>0</v>
      </c>
      <c r="M249" s="367"/>
    </row>
    <row r="250" spans="1:13" ht="16.5" customHeight="1">
      <c r="A250" s="109">
        <v>4</v>
      </c>
      <c r="B250" s="207"/>
      <c r="C250" s="211"/>
      <c r="D250" s="211" t="s">
        <v>63</v>
      </c>
      <c r="E250" s="200"/>
      <c r="F250" s="362"/>
      <c r="G250" s="368"/>
      <c r="H250" s="369"/>
      <c r="I250" s="369"/>
      <c r="J250" s="369"/>
      <c r="K250" s="369"/>
      <c r="L250" s="369"/>
      <c r="M250" s="369"/>
    </row>
    <row r="251" spans="1:13" s="169" customFormat="1" ht="51" customHeight="1">
      <c r="A251" s="179" t="s">
        <v>163</v>
      </c>
      <c r="B251" s="126" t="s">
        <v>72</v>
      </c>
      <c r="C251" s="215"/>
      <c r="D251" s="317" t="s">
        <v>123</v>
      </c>
      <c r="E251" s="229" t="s">
        <v>81</v>
      </c>
      <c r="F251" s="352" t="s">
        <v>79</v>
      </c>
      <c r="G251" s="349"/>
      <c r="H251" s="352">
        <v>10</v>
      </c>
      <c r="I251" s="349"/>
      <c r="J251" s="367">
        <v>10</v>
      </c>
      <c r="K251" s="367"/>
      <c r="L251" s="367">
        <f>J251-H251</f>
        <v>0</v>
      </c>
      <c r="M251" s="367"/>
    </row>
    <row r="252" spans="1:13" s="169" customFormat="1" ht="56.25" customHeight="1">
      <c r="A252" s="179" t="s">
        <v>165</v>
      </c>
      <c r="B252" s="126" t="s">
        <v>72</v>
      </c>
      <c r="C252" s="215"/>
      <c r="D252" s="317" t="s">
        <v>298</v>
      </c>
      <c r="E252" s="229" t="s">
        <v>81</v>
      </c>
      <c r="F252" s="352" t="s">
        <v>79</v>
      </c>
      <c r="G252" s="349"/>
      <c r="H252" s="352">
        <v>50</v>
      </c>
      <c r="I252" s="349"/>
      <c r="J252" s="367">
        <v>99</v>
      </c>
      <c r="K252" s="367"/>
      <c r="L252" s="367">
        <f t="shared" ref="L252:L254" si="28">J252-H252</f>
        <v>49</v>
      </c>
      <c r="M252" s="367"/>
    </row>
    <row r="253" spans="1:13" s="169" customFormat="1" ht="48" customHeight="1">
      <c r="A253" s="177" t="s">
        <v>173</v>
      </c>
      <c r="B253" s="135" t="s">
        <v>72</v>
      </c>
      <c r="C253" s="231"/>
      <c r="D253" s="318" t="s">
        <v>300</v>
      </c>
      <c r="E253" s="232" t="s">
        <v>301</v>
      </c>
      <c r="F253" s="370" t="s">
        <v>79</v>
      </c>
      <c r="G253" s="371"/>
      <c r="H253" s="370">
        <v>15</v>
      </c>
      <c r="I253" s="371"/>
      <c r="J253" s="372">
        <v>36</v>
      </c>
      <c r="K253" s="372"/>
      <c r="L253" s="367">
        <f t="shared" si="28"/>
        <v>21</v>
      </c>
      <c r="M253" s="367"/>
    </row>
    <row r="254" spans="1:13" s="169" customFormat="1" ht="54" customHeight="1">
      <c r="A254" s="171" t="s">
        <v>299</v>
      </c>
      <c r="B254" s="126" t="s">
        <v>72</v>
      </c>
      <c r="C254" s="215"/>
      <c r="D254" s="311" t="s">
        <v>302</v>
      </c>
      <c r="E254" s="229" t="s">
        <v>301</v>
      </c>
      <c r="F254" s="367" t="s">
        <v>79</v>
      </c>
      <c r="G254" s="367"/>
      <c r="H254" s="352">
        <v>10</v>
      </c>
      <c r="I254" s="349"/>
      <c r="J254" s="352">
        <v>132</v>
      </c>
      <c r="K254" s="349"/>
      <c r="L254" s="367">
        <f t="shared" si="28"/>
        <v>122</v>
      </c>
      <c r="M254" s="367"/>
    </row>
    <row r="255" spans="1:13" ht="38.25" customHeight="1">
      <c r="A255" s="110"/>
      <c r="B255" s="192"/>
      <c r="C255" s="230"/>
      <c r="D255" s="326" t="s">
        <v>309</v>
      </c>
      <c r="E255" s="350"/>
      <c r="F255" s="350"/>
      <c r="G255" s="350"/>
      <c r="H255" s="350"/>
      <c r="I255" s="350"/>
      <c r="J255" s="350"/>
      <c r="K255" s="350"/>
      <c r="L255" s="350"/>
      <c r="M255" s="351"/>
    </row>
    <row r="256" spans="1:13" ht="34.5" customHeight="1">
      <c r="A256" s="106"/>
      <c r="B256" s="81"/>
      <c r="C256" s="212"/>
      <c r="D256" s="354" t="s">
        <v>303</v>
      </c>
      <c r="E256" s="355"/>
      <c r="F256" s="355"/>
      <c r="G256" s="356"/>
      <c r="H256" s="203"/>
      <c r="I256" s="204"/>
      <c r="J256" s="203"/>
      <c r="K256" s="204"/>
      <c r="L256" s="203"/>
      <c r="M256" s="204"/>
    </row>
    <row r="257" spans="1:13" ht="16.5" customHeight="1">
      <c r="A257" s="112">
        <v>1</v>
      </c>
      <c r="B257" s="207"/>
      <c r="C257" s="211"/>
      <c r="D257" s="346" t="s">
        <v>60</v>
      </c>
      <c r="E257" s="347"/>
      <c r="F257" s="362"/>
      <c r="G257" s="363"/>
      <c r="H257" s="362"/>
      <c r="I257" s="363"/>
      <c r="J257" s="362"/>
      <c r="K257" s="363"/>
      <c r="L257" s="362"/>
      <c r="M257" s="363"/>
    </row>
    <row r="258" spans="1:13" s="169" customFormat="1" ht="43.5" customHeight="1">
      <c r="A258" s="259" t="s">
        <v>159</v>
      </c>
      <c r="B258" s="126" t="s">
        <v>72</v>
      </c>
      <c r="C258" s="215"/>
      <c r="D258" s="311" t="s">
        <v>118</v>
      </c>
      <c r="E258" s="229" t="s">
        <v>74</v>
      </c>
      <c r="F258" s="352" t="s">
        <v>75</v>
      </c>
      <c r="G258" s="349"/>
      <c r="H258" s="364">
        <v>1367.5</v>
      </c>
      <c r="I258" s="357"/>
      <c r="J258" s="365">
        <v>1100.7</v>
      </c>
      <c r="K258" s="366"/>
      <c r="L258" s="364">
        <f>J258-H258</f>
        <v>-266.79999999999995</v>
      </c>
      <c r="M258" s="349"/>
    </row>
    <row r="259" spans="1:13" s="169" customFormat="1" ht="66.75" customHeight="1">
      <c r="A259" s="259" t="s">
        <v>166</v>
      </c>
      <c r="B259" s="126" t="s">
        <v>72</v>
      </c>
      <c r="C259" s="215"/>
      <c r="D259" s="311" t="s">
        <v>304</v>
      </c>
      <c r="E259" s="229" t="s">
        <v>88</v>
      </c>
      <c r="F259" s="352" t="s">
        <v>86</v>
      </c>
      <c r="G259" s="349"/>
      <c r="H259" s="360">
        <v>10</v>
      </c>
      <c r="I259" s="361"/>
      <c r="J259" s="360">
        <v>10</v>
      </c>
      <c r="K259" s="361"/>
      <c r="L259" s="360">
        <f>J259-H259</f>
        <v>0</v>
      </c>
      <c r="M259" s="335"/>
    </row>
    <row r="260" spans="1:13" ht="35.25" customHeight="1">
      <c r="A260" s="152"/>
      <c r="B260" s="126"/>
      <c r="C260" s="211"/>
      <c r="D260" s="326" t="s">
        <v>311</v>
      </c>
      <c r="E260" s="350"/>
      <c r="F260" s="350"/>
      <c r="G260" s="350"/>
      <c r="H260" s="350"/>
      <c r="I260" s="350"/>
      <c r="J260" s="350"/>
      <c r="K260" s="350"/>
      <c r="L260" s="350"/>
      <c r="M260" s="351"/>
    </row>
    <row r="261" spans="1:13" s="169" customFormat="1" ht="18.75" customHeight="1">
      <c r="A261" s="225" t="s">
        <v>9</v>
      </c>
      <c r="B261" s="126"/>
      <c r="C261" s="237"/>
      <c r="D261" s="237" t="s">
        <v>61</v>
      </c>
      <c r="E261" s="239"/>
      <c r="F261" s="241"/>
      <c r="G261" s="242"/>
      <c r="H261" s="240"/>
      <c r="I261" s="238"/>
      <c r="J261" s="235"/>
      <c r="K261" s="236"/>
      <c r="L261" s="235"/>
      <c r="M261" s="236"/>
    </row>
    <row r="262" spans="1:13" s="169" customFormat="1" ht="51.75" customHeight="1">
      <c r="A262" s="179" t="s">
        <v>160</v>
      </c>
      <c r="B262" s="126" t="s">
        <v>72</v>
      </c>
      <c r="C262" s="215"/>
      <c r="D262" s="311" t="s">
        <v>119</v>
      </c>
      <c r="E262" s="229" t="s">
        <v>76</v>
      </c>
      <c r="F262" s="352" t="s">
        <v>120</v>
      </c>
      <c r="G262" s="349"/>
      <c r="H262" s="348">
        <v>1</v>
      </c>
      <c r="I262" s="353"/>
      <c r="J262" s="352">
        <v>0</v>
      </c>
      <c r="K262" s="349"/>
      <c r="L262" s="348">
        <f>J262-H262</f>
        <v>-1</v>
      </c>
      <c r="M262" s="349"/>
    </row>
    <row r="263" spans="1:13" s="169" customFormat="1" ht="72.75" customHeight="1">
      <c r="A263" s="179" t="s">
        <v>164</v>
      </c>
      <c r="B263" s="126" t="s">
        <v>72</v>
      </c>
      <c r="C263" s="215"/>
      <c r="D263" s="311" t="s">
        <v>121</v>
      </c>
      <c r="E263" s="229" t="s">
        <v>76</v>
      </c>
      <c r="F263" s="352" t="s">
        <v>87</v>
      </c>
      <c r="G263" s="349"/>
      <c r="H263" s="348">
        <v>130</v>
      </c>
      <c r="I263" s="353"/>
      <c r="J263" s="352">
        <v>50</v>
      </c>
      <c r="K263" s="349"/>
      <c r="L263" s="348">
        <f t="shared" ref="L263:L264" si="29">J263-H263</f>
        <v>-80</v>
      </c>
      <c r="M263" s="349"/>
    </row>
    <row r="264" spans="1:13" s="169" customFormat="1" ht="105" customHeight="1">
      <c r="A264" s="179" t="s">
        <v>167</v>
      </c>
      <c r="B264" s="126" t="s">
        <v>72</v>
      </c>
      <c r="C264" s="215"/>
      <c r="D264" s="311" t="s">
        <v>305</v>
      </c>
      <c r="E264" s="229" t="s">
        <v>76</v>
      </c>
      <c r="F264" s="352" t="s">
        <v>87</v>
      </c>
      <c r="G264" s="349"/>
      <c r="H264" s="348">
        <v>55</v>
      </c>
      <c r="I264" s="353"/>
      <c r="J264" s="352">
        <v>19</v>
      </c>
      <c r="K264" s="349"/>
      <c r="L264" s="348">
        <f t="shared" si="29"/>
        <v>-36</v>
      </c>
      <c r="M264" s="349"/>
    </row>
    <row r="265" spans="1:13" ht="111" customHeight="1">
      <c r="A265" s="109"/>
      <c r="B265" s="126"/>
      <c r="C265" s="211"/>
      <c r="D265" s="326" t="s">
        <v>312</v>
      </c>
      <c r="E265" s="350"/>
      <c r="F265" s="350"/>
      <c r="G265" s="350"/>
      <c r="H265" s="350"/>
      <c r="I265" s="350"/>
      <c r="J265" s="350"/>
      <c r="K265" s="350"/>
      <c r="L265" s="350"/>
      <c r="M265" s="351"/>
    </row>
    <row r="266" spans="1:13" ht="18" customHeight="1">
      <c r="A266" s="109" t="s">
        <v>11</v>
      </c>
      <c r="B266" s="126"/>
      <c r="C266" s="211"/>
      <c r="D266" s="211" t="s">
        <v>62</v>
      </c>
      <c r="E266" s="200"/>
      <c r="F266" s="199"/>
      <c r="G266" s="198"/>
      <c r="H266" s="154"/>
      <c r="I266" s="155"/>
      <c r="J266" s="199"/>
      <c r="K266" s="198"/>
      <c r="L266" s="199"/>
      <c r="M266" s="198"/>
    </row>
    <row r="267" spans="1:13" s="169" customFormat="1" ht="83.25" customHeight="1">
      <c r="A267" s="179" t="s">
        <v>161</v>
      </c>
      <c r="B267" s="126" t="s">
        <v>72</v>
      </c>
      <c r="C267" s="215"/>
      <c r="D267" s="311" t="s">
        <v>122</v>
      </c>
      <c r="E267" s="196" t="s">
        <v>76</v>
      </c>
      <c r="F267" s="329" t="s">
        <v>79</v>
      </c>
      <c r="G267" s="333"/>
      <c r="H267" s="339">
        <v>13</v>
      </c>
      <c r="I267" s="358"/>
      <c r="J267" s="331">
        <v>5</v>
      </c>
      <c r="K267" s="359"/>
      <c r="L267" s="331">
        <f>J267-H267</f>
        <v>-8</v>
      </c>
      <c r="M267" s="359"/>
    </row>
    <row r="268" spans="1:13" s="169" customFormat="1" ht="112.5" customHeight="1">
      <c r="A268" s="233" t="s">
        <v>162</v>
      </c>
      <c r="B268" s="126" t="s">
        <v>72</v>
      </c>
      <c r="C268" s="215"/>
      <c r="D268" s="311" t="s">
        <v>306</v>
      </c>
      <c r="E268" s="196" t="s">
        <v>76</v>
      </c>
      <c r="F268" s="329" t="s">
        <v>79</v>
      </c>
      <c r="G268" s="333"/>
      <c r="H268" s="339">
        <v>5</v>
      </c>
      <c r="I268" s="358"/>
      <c r="J268" s="331">
        <v>2</v>
      </c>
      <c r="K268" s="359"/>
      <c r="L268" s="331">
        <f t="shared" ref="L268" si="30">J268-H268</f>
        <v>-3</v>
      </c>
      <c r="M268" s="359"/>
    </row>
    <row r="269" spans="1:13" ht="89.25" customHeight="1">
      <c r="A269" s="112"/>
      <c r="B269" s="135"/>
      <c r="C269" s="211"/>
      <c r="D269" s="326" t="s">
        <v>313</v>
      </c>
      <c r="E269" s="350"/>
      <c r="F269" s="350"/>
      <c r="G269" s="350"/>
      <c r="H269" s="350"/>
      <c r="I269" s="350"/>
      <c r="J269" s="350"/>
      <c r="K269" s="350"/>
      <c r="L269" s="350"/>
      <c r="M269" s="351"/>
    </row>
    <row r="270" spans="1:13" ht="18.75" customHeight="1">
      <c r="A270" s="111" t="s">
        <v>14</v>
      </c>
      <c r="B270" s="135"/>
      <c r="C270" s="211" t="s">
        <v>63</v>
      </c>
      <c r="D270" s="211" t="s">
        <v>63</v>
      </c>
      <c r="E270" s="209"/>
      <c r="F270" s="201"/>
      <c r="G270" s="202"/>
      <c r="H270" s="203"/>
      <c r="I270" s="204"/>
      <c r="J270" s="205"/>
      <c r="K270" s="206"/>
      <c r="L270" s="205"/>
      <c r="M270" s="206"/>
    </row>
    <row r="271" spans="1:13" s="169" customFormat="1" ht="120" customHeight="1">
      <c r="A271" s="234" t="s">
        <v>163</v>
      </c>
      <c r="B271" s="126" t="s">
        <v>72</v>
      </c>
      <c r="C271" s="215"/>
      <c r="D271" s="311" t="s">
        <v>307</v>
      </c>
      <c r="E271" s="196" t="s">
        <v>81</v>
      </c>
      <c r="F271" s="329" t="s">
        <v>310</v>
      </c>
      <c r="G271" s="349"/>
      <c r="H271" s="336">
        <v>42.3</v>
      </c>
      <c r="I271" s="357"/>
      <c r="J271" s="336">
        <v>38</v>
      </c>
      <c r="K271" s="357"/>
      <c r="L271" s="336">
        <f>J271-H271</f>
        <v>-4.2999999999999972</v>
      </c>
      <c r="M271" s="357"/>
    </row>
    <row r="272" spans="1:13" ht="34.5" customHeight="1">
      <c r="A272" s="111"/>
      <c r="B272" s="156"/>
      <c r="C272" s="211"/>
      <c r="D272" s="326" t="s">
        <v>314</v>
      </c>
      <c r="E272" s="350"/>
      <c r="F272" s="350"/>
      <c r="G272" s="350"/>
      <c r="H272" s="350"/>
      <c r="I272" s="350"/>
      <c r="J272" s="350"/>
      <c r="K272" s="350"/>
      <c r="L272" s="350"/>
      <c r="M272" s="351"/>
    </row>
    <row r="273" spans="1:13" ht="59.25" customHeight="1">
      <c r="A273" s="106"/>
      <c r="B273" s="81"/>
      <c r="C273" s="212"/>
      <c r="D273" s="354" t="s">
        <v>315</v>
      </c>
      <c r="E273" s="355"/>
      <c r="F273" s="355"/>
      <c r="G273" s="356"/>
      <c r="H273" s="203"/>
      <c r="I273" s="204"/>
      <c r="J273" s="203"/>
      <c r="K273" s="204"/>
      <c r="L273" s="203"/>
      <c r="M273" s="204"/>
    </row>
    <row r="274" spans="1:13" ht="18" customHeight="1">
      <c r="A274" s="106" t="s">
        <v>6</v>
      </c>
      <c r="B274" s="81"/>
      <c r="C274" s="212"/>
      <c r="D274" s="346" t="s">
        <v>60</v>
      </c>
      <c r="E274" s="347"/>
      <c r="F274" s="213"/>
      <c r="G274" s="214"/>
      <c r="H274" s="203"/>
      <c r="I274" s="204"/>
      <c r="J274" s="203"/>
      <c r="K274" s="204"/>
      <c r="L274" s="203"/>
      <c r="M274" s="204"/>
    </row>
    <row r="275" spans="1:13" s="169" customFormat="1" ht="193.5" customHeight="1">
      <c r="A275" s="106" t="s">
        <v>159</v>
      </c>
      <c r="B275" s="126" t="s">
        <v>72</v>
      </c>
      <c r="C275" s="216"/>
      <c r="D275" s="316" t="s">
        <v>316</v>
      </c>
      <c r="E275" s="245" t="s">
        <v>74</v>
      </c>
      <c r="F275" s="352" t="s">
        <v>75</v>
      </c>
      <c r="G275" s="349"/>
      <c r="H275" s="336">
        <v>92</v>
      </c>
      <c r="I275" s="342"/>
      <c r="J275" s="336">
        <v>54.3</v>
      </c>
      <c r="K275" s="342"/>
      <c r="L275" s="336">
        <f>J275-H275</f>
        <v>-37.700000000000003</v>
      </c>
      <c r="M275" s="342"/>
    </row>
    <row r="276" spans="1:13" s="169" customFormat="1" ht="33.75" customHeight="1">
      <c r="A276" s="106"/>
      <c r="B276" s="126"/>
      <c r="C276" s="216"/>
      <c r="D276" s="376" t="s">
        <v>328</v>
      </c>
      <c r="E276" s="327"/>
      <c r="F276" s="327"/>
      <c r="G276" s="327"/>
      <c r="H276" s="327"/>
      <c r="I276" s="327"/>
      <c r="J276" s="327"/>
      <c r="K276" s="327"/>
      <c r="L276" s="327"/>
      <c r="M276" s="328"/>
    </row>
    <row r="277" spans="1:13" ht="21" customHeight="1">
      <c r="A277" s="106" t="s">
        <v>9</v>
      </c>
      <c r="B277" s="81"/>
      <c r="C277" s="212"/>
      <c r="D277" s="250" t="s">
        <v>61</v>
      </c>
      <c r="E277" s="213"/>
      <c r="F277" s="213"/>
      <c r="G277" s="214"/>
      <c r="H277" s="203"/>
      <c r="I277" s="204"/>
      <c r="J277" s="203"/>
      <c r="K277" s="204"/>
      <c r="L277" s="203"/>
      <c r="M277" s="204"/>
    </row>
    <row r="278" spans="1:13" s="169" customFormat="1" ht="43.5" customHeight="1">
      <c r="A278" s="106" t="s">
        <v>160</v>
      </c>
      <c r="B278" s="126" t="s">
        <v>72</v>
      </c>
      <c r="C278" s="216"/>
      <c r="D278" s="311" t="s">
        <v>317</v>
      </c>
      <c r="E278" s="258" t="s">
        <v>76</v>
      </c>
      <c r="F278" s="352" t="s">
        <v>148</v>
      </c>
      <c r="G278" s="349"/>
      <c r="H278" s="339">
        <v>2</v>
      </c>
      <c r="I278" s="330"/>
      <c r="J278" s="339">
        <v>1</v>
      </c>
      <c r="K278" s="330"/>
      <c r="L278" s="339">
        <f>J278-H278</f>
        <v>-1</v>
      </c>
      <c r="M278" s="330"/>
    </row>
    <row r="279" spans="1:13" s="169" customFormat="1" ht="43.5" customHeight="1">
      <c r="A279" s="106"/>
      <c r="B279" s="126"/>
      <c r="C279" s="216"/>
      <c r="D279" s="326" t="s">
        <v>329</v>
      </c>
      <c r="E279" s="327"/>
      <c r="F279" s="327"/>
      <c r="G279" s="327"/>
      <c r="H279" s="327"/>
      <c r="I279" s="327"/>
      <c r="J279" s="327"/>
      <c r="K279" s="327"/>
      <c r="L279" s="327"/>
      <c r="M279" s="328"/>
    </row>
    <row r="280" spans="1:13" ht="19.5" customHeight="1">
      <c r="A280" s="106" t="s">
        <v>11</v>
      </c>
      <c r="B280" s="81"/>
      <c r="C280" s="212"/>
      <c r="D280" s="249" t="s">
        <v>62</v>
      </c>
      <c r="E280" s="261"/>
      <c r="F280" s="261"/>
      <c r="G280" s="261"/>
      <c r="H280" s="339"/>
      <c r="I280" s="330"/>
      <c r="J280" s="339"/>
      <c r="K280" s="330"/>
      <c r="L280" s="339"/>
      <c r="M280" s="330"/>
    </row>
    <row r="281" spans="1:13" ht="61.5" customHeight="1">
      <c r="A281" s="106" t="s">
        <v>161</v>
      </c>
      <c r="B281" s="126" t="s">
        <v>72</v>
      </c>
      <c r="C281" s="212"/>
      <c r="D281" s="315" t="s">
        <v>318</v>
      </c>
      <c r="E281" s="245" t="s">
        <v>95</v>
      </c>
      <c r="F281" s="352" t="s">
        <v>319</v>
      </c>
      <c r="G281" s="349"/>
      <c r="H281" s="340">
        <v>46000</v>
      </c>
      <c r="I281" s="341"/>
      <c r="J281" s="340">
        <v>54252</v>
      </c>
      <c r="K281" s="341"/>
      <c r="L281" s="340">
        <f>J281-H281</f>
        <v>8252</v>
      </c>
      <c r="M281" s="341"/>
    </row>
    <row r="282" spans="1:13" ht="60.75" customHeight="1">
      <c r="A282" s="106"/>
      <c r="B282" s="126"/>
      <c r="C282" s="256"/>
      <c r="D282" s="326" t="s">
        <v>330</v>
      </c>
      <c r="E282" s="327"/>
      <c r="F282" s="327"/>
      <c r="G282" s="327"/>
      <c r="H282" s="327"/>
      <c r="I282" s="327"/>
      <c r="J282" s="327"/>
      <c r="K282" s="327"/>
      <c r="L282" s="327"/>
      <c r="M282" s="328"/>
    </row>
    <row r="283" spans="1:13" ht="19.5" customHeight="1">
      <c r="A283" s="106" t="s">
        <v>14</v>
      </c>
      <c r="B283" s="81"/>
      <c r="C283" s="212"/>
      <c r="D283" s="249" t="s">
        <v>63</v>
      </c>
      <c r="E283" s="261"/>
      <c r="F283" s="261"/>
      <c r="G283" s="261"/>
      <c r="H283" s="337"/>
      <c r="I283" s="338"/>
      <c r="J283" s="337"/>
      <c r="K283" s="338"/>
      <c r="L283" s="337"/>
      <c r="M283" s="338"/>
    </row>
    <row r="284" spans="1:13" ht="35.25" customHeight="1">
      <c r="A284" s="106" t="s">
        <v>163</v>
      </c>
      <c r="B284" s="126" t="s">
        <v>72</v>
      </c>
      <c r="C284" s="212"/>
      <c r="D284" s="315" t="s">
        <v>149</v>
      </c>
      <c r="E284" s="262" t="s">
        <v>81</v>
      </c>
      <c r="F284" s="329" t="s">
        <v>79</v>
      </c>
      <c r="G284" s="333"/>
      <c r="H284" s="336">
        <v>100</v>
      </c>
      <c r="I284" s="342"/>
      <c r="J284" s="336">
        <v>100</v>
      </c>
      <c r="K284" s="342"/>
      <c r="L284" s="336">
        <f>J284-H284</f>
        <v>0</v>
      </c>
      <c r="M284" s="342"/>
    </row>
    <row r="285" spans="1:13" ht="108" customHeight="1">
      <c r="A285" s="106"/>
      <c r="B285" s="126"/>
      <c r="C285" s="248"/>
      <c r="D285" s="343" t="s">
        <v>320</v>
      </c>
      <c r="E285" s="344"/>
      <c r="F285" s="344"/>
      <c r="G285" s="345"/>
      <c r="H285" s="246"/>
      <c r="I285" s="247"/>
      <c r="J285" s="246"/>
      <c r="K285" s="247"/>
      <c r="L285" s="246"/>
      <c r="M285" s="247"/>
    </row>
    <row r="286" spans="1:13" ht="18" customHeight="1">
      <c r="A286" s="106" t="s">
        <v>6</v>
      </c>
      <c r="B286" s="126"/>
      <c r="C286" s="248"/>
      <c r="D286" s="346" t="s">
        <v>60</v>
      </c>
      <c r="E286" s="347"/>
      <c r="F286" s="243"/>
      <c r="G286" s="244"/>
      <c r="H286" s="246"/>
      <c r="I286" s="247"/>
      <c r="J286" s="246"/>
      <c r="K286" s="247"/>
      <c r="L286" s="246"/>
      <c r="M286" s="247"/>
    </row>
    <row r="287" spans="1:13" ht="93.75" customHeight="1">
      <c r="A287" s="106" t="s">
        <v>159</v>
      </c>
      <c r="B287" s="126" t="s">
        <v>72</v>
      </c>
      <c r="C287" s="248"/>
      <c r="D287" s="315" t="s">
        <v>321</v>
      </c>
      <c r="E287" s="245" t="s">
        <v>74</v>
      </c>
      <c r="F287" s="329" t="s">
        <v>75</v>
      </c>
      <c r="G287" s="330"/>
      <c r="H287" s="336">
        <v>320.8</v>
      </c>
      <c r="I287" s="330"/>
      <c r="J287" s="336">
        <v>310.8</v>
      </c>
      <c r="K287" s="342"/>
      <c r="L287" s="336">
        <f>J287-H287</f>
        <v>-10</v>
      </c>
      <c r="M287" s="342"/>
    </row>
    <row r="288" spans="1:13" ht="36.75" customHeight="1">
      <c r="A288" s="106" t="s">
        <v>166</v>
      </c>
      <c r="B288" s="126" t="s">
        <v>72</v>
      </c>
      <c r="C288" s="248"/>
      <c r="D288" s="315" t="s">
        <v>322</v>
      </c>
      <c r="E288" s="245" t="s">
        <v>88</v>
      </c>
      <c r="F288" s="329" t="s">
        <v>86</v>
      </c>
      <c r="G288" s="330"/>
      <c r="H288" s="331">
        <v>4</v>
      </c>
      <c r="I288" s="332"/>
      <c r="J288" s="331">
        <v>4</v>
      </c>
      <c r="K288" s="332"/>
      <c r="L288" s="331">
        <f>J288-H288</f>
        <v>0</v>
      </c>
      <c r="M288" s="332"/>
    </row>
    <row r="289" spans="1:13" ht="36.75" customHeight="1">
      <c r="A289" s="106"/>
      <c r="B289" s="126"/>
      <c r="C289" s="271"/>
      <c r="D289" s="326" t="s">
        <v>375</v>
      </c>
      <c r="E289" s="327"/>
      <c r="F289" s="327"/>
      <c r="G289" s="327"/>
      <c r="H289" s="327"/>
      <c r="I289" s="327"/>
      <c r="J289" s="327"/>
      <c r="K289" s="327"/>
      <c r="L289" s="327"/>
      <c r="M289" s="328"/>
    </row>
    <row r="290" spans="1:13" ht="18.75" customHeight="1">
      <c r="A290" s="106" t="s">
        <v>9</v>
      </c>
      <c r="B290" s="126"/>
      <c r="C290" s="248"/>
      <c r="D290" s="250" t="s">
        <v>61</v>
      </c>
      <c r="E290" s="262"/>
      <c r="F290" s="243"/>
      <c r="G290" s="244"/>
      <c r="H290" s="246"/>
      <c r="I290" s="247"/>
      <c r="J290" s="246"/>
      <c r="K290" s="247"/>
      <c r="L290" s="246"/>
      <c r="M290" s="247"/>
    </row>
    <row r="291" spans="1:13" ht="45" customHeight="1">
      <c r="A291" s="106" t="s">
        <v>160</v>
      </c>
      <c r="B291" s="126" t="s">
        <v>72</v>
      </c>
      <c r="C291" s="248"/>
      <c r="D291" s="311" t="s">
        <v>323</v>
      </c>
      <c r="E291" s="245" t="s">
        <v>88</v>
      </c>
      <c r="F291" s="329" t="s">
        <v>87</v>
      </c>
      <c r="G291" s="330"/>
      <c r="H291" s="331">
        <v>14476</v>
      </c>
      <c r="I291" s="332"/>
      <c r="J291" s="331">
        <v>15073</v>
      </c>
      <c r="K291" s="332"/>
      <c r="L291" s="331">
        <f>J291-H291</f>
        <v>597</v>
      </c>
      <c r="M291" s="332"/>
    </row>
    <row r="292" spans="1:13" ht="49.5" customHeight="1">
      <c r="A292" s="106" t="s">
        <v>164</v>
      </c>
      <c r="B292" s="126" t="s">
        <v>72</v>
      </c>
      <c r="C292" s="248"/>
      <c r="D292" s="311" t="s">
        <v>324</v>
      </c>
      <c r="E292" s="245" t="s">
        <v>88</v>
      </c>
      <c r="F292" s="329" t="s">
        <v>87</v>
      </c>
      <c r="G292" s="330"/>
      <c r="H292" s="331">
        <v>782</v>
      </c>
      <c r="I292" s="332"/>
      <c r="J292" s="331">
        <v>923</v>
      </c>
      <c r="K292" s="332"/>
      <c r="L292" s="331">
        <f t="shared" ref="L292:L293" si="31">J292-H292</f>
        <v>141</v>
      </c>
      <c r="M292" s="332"/>
    </row>
    <row r="293" spans="1:13" ht="44.25" customHeight="1">
      <c r="A293" s="106" t="s">
        <v>167</v>
      </c>
      <c r="B293" s="126" t="s">
        <v>72</v>
      </c>
      <c r="C293" s="248"/>
      <c r="D293" s="315" t="s">
        <v>325</v>
      </c>
      <c r="E293" s="245" t="s">
        <v>88</v>
      </c>
      <c r="F293" s="329" t="s">
        <v>87</v>
      </c>
      <c r="G293" s="330"/>
      <c r="H293" s="331">
        <v>735</v>
      </c>
      <c r="I293" s="330"/>
      <c r="J293" s="331">
        <v>923</v>
      </c>
      <c r="K293" s="330"/>
      <c r="L293" s="331">
        <f t="shared" si="31"/>
        <v>188</v>
      </c>
      <c r="M293" s="332"/>
    </row>
    <row r="294" spans="1:13" ht="72" customHeight="1">
      <c r="A294" s="106"/>
      <c r="B294" s="126"/>
      <c r="C294" s="271"/>
      <c r="D294" s="326" t="s">
        <v>374</v>
      </c>
      <c r="E294" s="327"/>
      <c r="F294" s="327"/>
      <c r="G294" s="327"/>
      <c r="H294" s="327"/>
      <c r="I294" s="327"/>
      <c r="J294" s="327"/>
      <c r="K294" s="327"/>
      <c r="L294" s="327"/>
      <c r="M294" s="328"/>
    </row>
    <row r="295" spans="1:13" ht="17.25" customHeight="1">
      <c r="A295" s="106" t="s">
        <v>11</v>
      </c>
      <c r="B295" s="126"/>
      <c r="C295" s="248"/>
      <c r="D295" s="249" t="s">
        <v>62</v>
      </c>
      <c r="E295" s="262"/>
      <c r="F295" s="243"/>
      <c r="G295" s="244"/>
      <c r="H295" s="246"/>
      <c r="I295" s="247"/>
      <c r="J295" s="246"/>
      <c r="K295" s="247"/>
      <c r="L295" s="246"/>
      <c r="M295" s="247"/>
    </row>
    <row r="296" spans="1:13" s="169" customFormat="1" ht="69.75" customHeight="1">
      <c r="A296" s="106" t="s">
        <v>161</v>
      </c>
      <c r="B296" s="126" t="s">
        <v>72</v>
      </c>
      <c r="C296" s="273"/>
      <c r="D296" s="311" t="s">
        <v>326</v>
      </c>
      <c r="E296" s="272" t="s">
        <v>88</v>
      </c>
      <c r="F296" s="329" t="s">
        <v>371</v>
      </c>
      <c r="G296" s="333"/>
      <c r="H296" s="334">
        <v>391</v>
      </c>
      <c r="I296" s="335"/>
      <c r="J296" s="334">
        <v>462</v>
      </c>
      <c r="K296" s="335"/>
      <c r="L296" s="334">
        <f>J296-H296</f>
        <v>71</v>
      </c>
      <c r="M296" s="335"/>
    </row>
    <row r="297" spans="1:13" ht="42" customHeight="1">
      <c r="A297" s="106"/>
      <c r="B297" s="126"/>
      <c r="C297" s="271"/>
      <c r="D297" s="326" t="s">
        <v>373</v>
      </c>
      <c r="E297" s="327"/>
      <c r="F297" s="327"/>
      <c r="G297" s="327"/>
      <c r="H297" s="327"/>
      <c r="I297" s="327"/>
      <c r="J297" s="327"/>
      <c r="K297" s="327"/>
      <c r="L297" s="327"/>
      <c r="M297" s="328"/>
    </row>
    <row r="298" spans="1:13" ht="16.5" customHeight="1">
      <c r="A298" s="106" t="s">
        <v>14</v>
      </c>
      <c r="B298" s="126"/>
      <c r="C298" s="248"/>
      <c r="D298" s="249" t="s">
        <v>63</v>
      </c>
      <c r="E298" s="262"/>
      <c r="F298" s="243"/>
      <c r="G298" s="244"/>
      <c r="H298" s="246"/>
      <c r="I298" s="247"/>
      <c r="J298" s="246"/>
      <c r="K298" s="247"/>
      <c r="L298" s="246"/>
      <c r="M298" s="247"/>
    </row>
    <row r="299" spans="1:13" ht="81.75" customHeight="1">
      <c r="A299" s="106" t="s">
        <v>163</v>
      </c>
      <c r="B299" s="126" t="s">
        <v>72</v>
      </c>
      <c r="C299" s="248"/>
      <c r="D299" s="315" t="s">
        <v>327</v>
      </c>
      <c r="E299" s="262" t="s">
        <v>81</v>
      </c>
      <c r="F299" s="329" t="s">
        <v>79</v>
      </c>
      <c r="G299" s="333"/>
      <c r="H299" s="336">
        <v>94</v>
      </c>
      <c r="I299" s="330"/>
      <c r="J299" s="336">
        <v>98</v>
      </c>
      <c r="K299" s="330"/>
      <c r="L299" s="336">
        <f>J299-H299</f>
        <v>4</v>
      </c>
      <c r="M299" s="330"/>
    </row>
    <row r="300" spans="1:13" ht="70.5" customHeight="1">
      <c r="A300" s="106"/>
      <c r="B300" s="126"/>
      <c r="C300" s="271"/>
      <c r="D300" s="323" t="s">
        <v>372</v>
      </c>
      <c r="E300" s="324"/>
      <c r="F300" s="324"/>
      <c r="G300" s="324"/>
      <c r="H300" s="324"/>
      <c r="I300" s="324"/>
      <c r="J300" s="324"/>
      <c r="K300" s="324"/>
      <c r="L300" s="324"/>
      <c r="M300" s="325"/>
    </row>
    <row r="301" spans="1:13" ht="42" customHeight="1">
      <c r="A301" s="106"/>
      <c r="B301" s="126"/>
      <c r="C301" s="256"/>
      <c r="D301" s="343" t="s">
        <v>331</v>
      </c>
      <c r="E301" s="344"/>
      <c r="F301" s="344"/>
      <c r="G301" s="345"/>
      <c r="H301" s="255"/>
      <c r="I301" s="253"/>
      <c r="J301" s="255"/>
      <c r="K301" s="253"/>
      <c r="L301" s="255"/>
      <c r="M301" s="253"/>
    </row>
    <row r="302" spans="1:13" ht="15.75" customHeight="1">
      <c r="A302" s="107">
        <v>1</v>
      </c>
      <c r="B302" s="127"/>
      <c r="C302" s="346" t="s">
        <v>60</v>
      </c>
      <c r="D302" s="347"/>
      <c r="E302" s="128"/>
      <c r="F302" s="403"/>
      <c r="G302" s="404"/>
      <c r="H302" s="337"/>
      <c r="I302" s="394"/>
      <c r="J302" s="340"/>
      <c r="K302" s="400"/>
      <c r="L302" s="340"/>
      <c r="M302" s="400"/>
    </row>
    <row r="303" spans="1:13" s="169" customFormat="1" ht="135" customHeight="1">
      <c r="A303" s="194" t="s">
        <v>159</v>
      </c>
      <c r="B303" s="125" t="s">
        <v>72</v>
      </c>
      <c r="C303" s="460" t="s">
        <v>332</v>
      </c>
      <c r="D303" s="418"/>
      <c r="E303" s="251" t="s">
        <v>74</v>
      </c>
      <c r="F303" s="329" t="s">
        <v>75</v>
      </c>
      <c r="G303" s="333"/>
      <c r="H303" s="336">
        <v>150</v>
      </c>
      <c r="I303" s="386"/>
      <c r="J303" s="336">
        <v>78.099999999999994</v>
      </c>
      <c r="K303" s="386"/>
      <c r="L303" s="336">
        <f>J303-H303</f>
        <v>-71.900000000000006</v>
      </c>
      <c r="M303" s="386"/>
    </row>
    <row r="304" spans="1:13" s="169" customFormat="1" ht="59.25" customHeight="1">
      <c r="A304" s="171"/>
      <c r="B304" s="126"/>
      <c r="C304" s="260"/>
      <c r="D304" s="326" t="s">
        <v>336</v>
      </c>
      <c r="E304" s="327"/>
      <c r="F304" s="327"/>
      <c r="G304" s="327"/>
      <c r="H304" s="327"/>
      <c r="I304" s="327"/>
      <c r="J304" s="327"/>
      <c r="K304" s="327"/>
      <c r="L304" s="327"/>
      <c r="M304" s="328"/>
    </row>
    <row r="305" spans="1:13" ht="14.25" customHeight="1">
      <c r="A305" s="107">
        <v>2</v>
      </c>
      <c r="B305" s="264"/>
      <c r="C305" s="443" t="s">
        <v>61</v>
      </c>
      <c r="D305" s="444"/>
      <c r="E305" s="120"/>
      <c r="F305" s="403"/>
      <c r="G305" s="404"/>
      <c r="H305" s="337"/>
      <c r="I305" s="394"/>
      <c r="J305" s="340"/>
      <c r="K305" s="400"/>
      <c r="L305" s="340"/>
      <c r="M305" s="400"/>
    </row>
    <row r="306" spans="1:13" s="169" customFormat="1" ht="147.75" customHeight="1">
      <c r="A306" s="177" t="s">
        <v>160</v>
      </c>
      <c r="B306" s="130" t="s">
        <v>72</v>
      </c>
      <c r="C306" s="460" t="s">
        <v>333</v>
      </c>
      <c r="D306" s="418"/>
      <c r="E306" s="251" t="s">
        <v>76</v>
      </c>
      <c r="F306" s="329" t="s">
        <v>75</v>
      </c>
      <c r="G306" s="333"/>
      <c r="H306" s="339">
        <v>40</v>
      </c>
      <c r="I306" s="358"/>
      <c r="J306" s="339">
        <v>33</v>
      </c>
      <c r="K306" s="358"/>
      <c r="L306" s="339">
        <f>J306-H306</f>
        <v>-7</v>
      </c>
      <c r="M306" s="358"/>
    </row>
    <row r="307" spans="1:13" s="169" customFormat="1" ht="46.5" customHeight="1">
      <c r="A307" s="171"/>
      <c r="B307" s="126"/>
      <c r="C307" s="260"/>
      <c r="D307" s="326" t="s">
        <v>337</v>
      </c>
      <c r="E307" s="327"/>
      <c r="F307" s="327"/>
      <c r="G307" s="327"/>
      <c r="H307" s="327"/>
      <c r="I307" s="327"/>
      <c r="J307" s="327"/>
      <c r="K307" s="327"/>
      <c r="L307" s="327"/>
      <c r="M307" s="328"/>
    </row>
    <row r="308" spans="1:13" ht="16.5" customHeight="1">
      <c r="A308" s="107">
        <v>3</v>
      </c>
      <c r="B308" s="192"/>
      <c r="C308" s="378" t="s">
        <v>62</v>
      </c>
      <c r="D308" s="378"/>
      <c r="E308" s="120"/>
      <c r="F308" s="379"/>
      <c r="G308" s="379"/>
      <c r="H308" s="380"/>
      <c r="I308" s="380"/>
      <c r="J308" s="395"/>
      <c r="K308" s="395"/>
      <c r="L308" s="395"/>
      <c r="M308" s="395"/>
    </row>
    <row r="309" spans="1:13" s="169" customFormat="1" ht="141.75" customHeight="1">
      <c r="A309" s="177" t="s">
        <v>161</v>
      </c>
      <c r="B309" s="125" t="s">
        <v>72</v>
      </c>
      <c r="C309" s="396" t="s">
        <v>334</v>
      </c>
      <c r="D309" s="397"/>
      <c r="E309" s="251" t="s">
        <v>74</v>
      </c>
      <c r="F309" s="438" t="s">
        <v>79</v>
      </c>
      <c r="G309" s="439"/>
      <c r="H309" s="385">
        <v>3.8</v>
      </c>
      <c r="I309" s="385"/>
      <c r="J309" s="385">
        <v>2.4</v>
      </c>
      <c r="K309" s="385"/>
      <c r="L309" s="385">
        <f>J309-H309</f>
        <v>-1.4</v>
      </c>
      <c r="M309" s="385"/>
    </row>
    <row r="310" spans="1:13" s="169" customFormat="1" ht="60" customHeight="1">
      <c r="A310" s="171"/>
      <c r="B310" s="126"/>
      <c r="C310" s="257"/>
      <c r="D310" s="326" t="s">
        <v>338</v>
      </c>
      <c r="E310" s="327"/>
      <c r="F310" s="327"/>
      <c r="G310" s="327"/>
      <c r="H310" s="327"/>
      <c r="I310" s="327"/>
      <c r="J310" s="327"/>
      <c r="K310" s="327"/>
      <c r="L310" s="327"/>
      <c r="M310" s="328"/>
    </row>
    <row r="311" spans="1:13" s="57" customFormat="1" ht="16.5" customHeight="1">
      <c r="A311" s="107" t="s">
        <v>14</v>
      </c>
      <c r="B311" s="192"/>
      <c r="C311" s="378" t="s">
        <v>63</v>
      </c>
      <c r="D311" s="378"/>
      <c r="E311" s="120"/>
      <c r="F311" s="379"/>
      <c r="G311" s="379"/>
      <c r="H311" s="380"/>
      <c r="I311" s="380"/>
      <c r="J311" s="395"/>
      <c r="K311" s="395"/>
      <c r="L311" s="395"/>
      <c r="M311" s="395"/>
    </row>
    <row r="312" spans="1:13" s="265" customFormat="1" ht="102" customHeight="1">
      <c r="A312" s="179" t="s">
        <v>163</v>
      </c>
      <c r="B312" s="126" t="s">
        <v>72</v>
      </c>
      <c r="C312" s="252"/>
      <c r="D312" s="311" t="s">
        <v>335</v>
      </c>
      <c r="E312" s="251" t="s">
        <v>76</v>
      </c>
      <c r="F312" s="438" t="s">
        <v>79</v>
      </c>
      <c r="G312" s="439"/>
      <c r="H312" s="339">
        <v>21</v>
      </c>
      <c r="I312" s="358"/>
      <c r="J312" s="339">
        <v>30</v>
      </c>
      <c r="K312" s="358"/>
      <c r="L312" s="339">
        <f>J312-H312</f>
        <v>9</v>
      </c>
      <c r="M312" s="358"/>
    </row>
    <row r="313" spans="1:13" s="57" customFormat="1" ht="57.75" customHeight="1">
      <c r="A313" s="109"/>
      <c r="B313" s="126"/>
      <c r="C313" s="254"/>
      <c r="D313" s="326" t="s">
        <v>356</v>
      </c>
      <c r="E313" s="327"/>
      <c r="F313" s="327"/>
      <c r="G313" s="327"/>
      <c r="H313" s="327"/>
      <c r="I313" s="327"/>
      <c r="J313" s="327"/>
      <c r="K313" s="327"/>
      <c r="L313" s="327"/>
      <c r="M313" s="328"/>
    </row>
    <row r="314" spans="1:13" s="265" customFormat="1" ht="54" customHeight="1">
      <c r="A314" s="171"/>
      <c r="B314" s="156"/>
      <c r="C314" s="252"/>
      <c r="D314" s="548" t="s">
        <v>339</v>
      </c>
      <c r="E314" s="324"/>
      <c r="F314" s="324"/>
      <c r="G314" s="325"/>
      <c r="H314" s="373"/>
      <c r="I314" s="373"/>
      <c r="J314" s="545"/>
      <c r="K314" s="545"/>
      <c r="L314" s="546"/>
      <c r="M314" s="547"/>
    </row>
    <row r="315" spans="1:13" s="57" customFormat="1" ht="15" customHeight="1">
      <c r="A315" s="111" t="s">
        <v>6</v>
      </c>
      <c r="B315" s="156"/>
      <c r="C315" s="127"/>
      <c r="D315" s="127" t="s">
        <v>60</v>
      </c>
      <c r="E315" s="150"/>
      <c r="F315" s="151"/>
      <c r="G315" s="119"/>
      <c r="H315" s="151"/>
      <c r="I315" s="119"/>
      <c r="J315" s="151"/>
      <c r="K315" s="119"/>
      <c r="L315" s="151"/>
      <c r="M315" s="119"/>
    </row>
    <row r="316" spans="1:13" s="265" customFormat="1" ht="178.5" customHeight="1">
      <c r="A316" s="171" t="s">
        <v>159</v>
      </c>
      <c r="B316" s="126" t="s">
        <v>72</v>
      </c>
      <c r="C316" s="252"/>
      <c r="D316" s="311" t="s">
        <v>340</v>
      </c>
      <c r="E316" s="263" t="s">
        <v>74</v>
      </c>
      <c r="F316" s="352" t="s">
        <v>75</v>
      </c>
      <c r="G316" s="349"/>
      <c r="H316" s="364">
        <v>80</v>
      </c>
      <c r="I316" s="357"/>
      <c r="J316" s="364">
        <v>69.2</v>
      </c>
      <c r="K316" s="357"/>
      <c r="L316" s="364">
        <f>J316-H316</f>
        <v>-10.799999999999997</v>
      </c>
      <c r="M316" s="357"/>
    </row>
    <row r="317" spans="1:13" s="57" customFormat="1" ht="60" customHeight="1">
      <c r="A317" s="111"/>
      <c r="B317" s="156"/>
      <c r="C317" s="127"/>
      <c r="D317" s="323" t="s">
        <v>341</v>
      </c>
      <c r="E317" s="540"/>
      <c r="F317" s="540"/>
      <c r="G317" s="540"/>
      <c r="H317" s="540"/>
      <c r="I317" s="540"/>
      <c r="J317" s="540"/>
      <c r="K317" s="540"/>
      <c r="L317" s="540"/>
      <c r="M317" s="541"/>
    </row>
    <row r="318" spans="1:13" s="57" customFormat="1" ht="15" customHeight="1">
      <c r="A318" s="111" t="s">
        <v>9</v>
      </c>
      <c r="B318" s="156"/>
      <c r="C318" s="127"/>
      <c r="D318" s="127" t="s">
        <v>61</v>
      </c>
      <c r="E318" s="150"/>
      <c r="F318" s="153"/>
      <c r="G318" s="121"/>
      <c r="H318" s="153"/>
      <c r="I318" s="121"/>
      <c r="J318" s="153"/>
      <c r="K318" s="121"/>
      <c r="L318" s="153"/>
      <c r="M318" s="121"/>
    </row>
    <row r="319" spans="1:13" s="265" customFormat="1" ht="121.5" customHeight="1">
      <c r="A319" s="171" t="s">
        <v>160</v>
      </c>
      <c r="B319" s="126" t="s">
        <v>72</v>
      </c>
      <c r="C319" s="252"/>
      <c r="D319" s="311" t="s">
        <v>342</v>
      </c>
      <c r="E319" s="263" t="s">
        <v>76</v>
      </c>
      <c r="F319" s="352" t="s">
        <v>343</v>
      </c>
      <c r="G319" s="349"/>
      <c r="H319" s="352">
        <v>1</v>
      </c>
      <c r="I319" s="349"/>
      <c r="J319" s="352">
        <v>1</v>
      </c>
      <c r="K319" s="349"/>
      <c r="L319" s="544">
        <f>J319-H319</f>
        <v>0</v>
      </c>
      <c r="M319" s="349"/>
    </row>
    <row r="320" spans="1:13" s="57" customFormat="1" ht="15" customHeight="1">
      <c r="A320" s="111" t="s">
        <v>11</v>
      </c>
      <c r="B320" s="156"/>
      <c r="C320" s="127"/>
      <c r="D320" s="127" t="s">
        <v>62</v>
      </c>
      <c r="E320" s="118"/>
      <c r="F320" s="153"/>
      <c r="G320" s="121"/>
      <c r="H320" s="151"/>
      <c r="I320" s="119"/>
      <c r="J320" s="151"/>
      <c r="K320" s="119"/>
      <c r="L320" s="151"/>
      <c r="M320" s="119"/>
    </row>
    <row r="321" spans="1:16" s="265" customFormat="1" ht="99" customHeight="1">
      <c r="A321" s="171" t="s">
        <v>161</v>
      </c>
      <c r="B321" s="126" t="s">
        <v>72</v>
      </c>
      <c r="C321" s="252"/>
      <c r="D321" s="311" t="s">
        <v>151</v>
      </c>
      <c r="E321" s="258" t="s">
        <v>81</v>
      </c>
      <c r="F321" s="352" t="s">
        <v>150</v>
      </c>
      <c r="G321" s="349"/>
      <c r="H321" s="542">
        <v>50</v>
      </c>
      <c r="I321" s="542"/>
      <c r="J321" s="542">
        <v>37</v>
      </c>
      <c r="K321" s="542"/>
      <c r="L321" s="543">
        <f>J321-H321</f>
        <v>-13</v>
      </c>
      <c r="M321" s="357"/>
    </row>
    <row r="322" spans="1:16" s="57" customFormat="1" ht="38.25" customHeight="1">
      <c r="A322" s="111"/>
      <c r="B322" s="156"/>
      <c r="C322" s="127"/>
      <c r="D322" s="326" t="s">
        <v>344</v>
      </c>
      <c r="E322" s="350"/>
      <c r="F322" s="350"/>
      <c r="G322" s="350"/>
      <c r="H322" s="350"/>
      <c r="I322" s="350"/>
      <c r="J322" s="350"/>
      <c r="K322" s="350"/>
      <c r="L322" s="350"/>
      <c r="M322" s="351"/>
    </row>
    <row r="323" spans="1:16" s="57" customFormat="1" ht="15" customHeight="1">
      <c r="A323" s="111" t="s">
        <v>14</v>
      </c>
      <c r="B323" s="156"/>
      <c r="C323" s="127" t="s">
        <v>63</v>
      </c>
      <c r="D323" s="127" t="s">
        <v>63</v>
      </c>
      <c r="E323" s="150"/>
      <c r="F323" s="362"/>
      <c r="G323" s="363"/>
      <c r="H323" s="362"/>
      <c r="I323" s="363"/>
      <c r="J323" s="362"/>
      <c r="K323" s="363"/>
      <c r="L323" s="362"/>
      <c r="M323" s="363"/>
    </row>
    <row r="324" spans="1:16" s="265" customFormat="1" ht="110.25" customHeight="1">
      <c r="A324" s="171" t="s">
        <v>163</v>
      </c>
      <c r="B324" s="126" t="s">
        <v>72</v>
      </c>
      <c r="C324" s="252"/>
      <c r="D324" s="311" t="s">
        <v>152</v>
      </c>
      <c r="E324" s="258" t="s">
        <v>81</v>
      </c>
      <c r="F324" s="352" t="s">
        <v>79</v>
      </c>
      <c r="G324" s="349"/>
      <c r="H324" s="364">
        <v>100</v>
      </c>
      <c r="I324" s="357"/>
      <c r="J324" s="364">
        <v>80</v>
      </c>
      <c r="K324" s="357"/>
      <c r="L324" s="364">
        <f>J324-H324</f>
        <v>-20</v>
      </c>
      <c r="M324" s="357"/>
    </row>
    <row r="325" spans="1:16" s="57" customFormat="1" ht="41.25" customHeight="1">
      <c r="A325" s="107"/>
      <c r="B325" s="131"/>
      <c r="C325" s="453" t="s">
        <v>158</v>
      </c>
      <c r="D325" s="453"/>
      <c r="E325" s="453"/>
      <c r="F325" s="453"/>
      <c r="G325" s="453"/>
      <c r="H325" s="453"/>
      <c r="I325" s="453"/>
      <c r="J325" s="453"/>
      <c r="K325" s="453"/>
      <c r="L325" s="453"/>
      <c r="M325" s="453"/>
    </row>
    <row r="326" spans="1:16" s="57" customFormat="1" ht="15" customHeight="1">
      <c r="A326" s="101"/>
      <c r="B326" s="102"/>
      <c r="C326" s="103"/>
      <c r="D326" s="103"/>
      <c r="E326" s="103"/>
      <c r="F326" s="103"/>
      <c r="G326" s="103"/>
      <c r="H326" s="103"/>
      <c r="I326" s="103"/>
      <c r="J326" s="103"/>
      <c r="K326" s="103"/>
      <c r="L326" s="103"/>
      <c r="M326" s="103"/>
    </row>
    <row r="327" spans="1:16" s="57" customFormat="1" ht="15" customHeight="1">
      <c r="A327" s="101"/>
      <c r="B327" s="102"/>
      <c r="C327" s="103"/>
      <c r="D327" s="103"/>
      <c r="E327" s="103"/>
      <c r="F327" s="103"/>
      <c r="G327" s="103"/>
      <c r="H327" s="103"/>
      <c r="I327" s="103"/>
      <c r="J327" s="103"/>
      <c r="K327" s="103"/>
      <c r="L327" s="103"/>
      <c r="M327" s="103"/>
    </row>
    <row r="328" spans="1:16" s="57" customFormat="1" ht="15" customHeight="1">
      <c r="A328" s="101"/>
      <c r="B328" s="102"/>
      <c r="C328" s="103"/>
      <c r="D328" s="103"/>
      <c r="E328" s="103"/>
      <c r="F328" s="103"/>
      <c r="G328" s="103"/>
      <c r="H328" s="103"/>
      <c r="I328" s="103"/>
      <c r="J328" s="103"/>
      <c r="K328" s="103"/>
      <c r="L328" s="103"/>
      <c r="M328" s="103"/>
    </row>
    <row r="329" spans="1:16" s="57" customFormat="1" ht="15.75" customHeight="1">
      <c r="A329" s="101"/>
      <c r="B329" s="102"/>
      <c r="C329" s="103"/>
      <c r="D329" s="103"/>
      <c r="E329" s="103"/>
      <c r="F329" s="103"/>
      <c r="G329" s="103"/>
      <c r="H329" s="103"/>
      <c r="I329" s="103"/>
      <c r="J329" s="103"/>
      <c r="K329" s="103"/>
      <c r="L329" s="103"/>
      <c r="M329" s="103"/>
    </row>
    <row r="330" spans="1:16" s="16" customFormat="1" ht="12.75" customHeight="1">
      <c r="A330" s="527" t="s">
        <v>56</v>
      </c>
      <c r="B330" s="527"/>
      <c r="C330" s="527"/>
      <c r="D330" s="527"/>
      <c r="E330" s="527"/>
      <c r="F330" s="527"/>
      <c r="G330" s="527"/>
      <c r="H330" s="527"/>
      <c r="I330" s="527"/>
      <c r="J330" s="527"/>
      <c r="K330" s="527"/>
      <c r="L330" s="527"/>
      <c r="M330" s="527"/>
      <c r="N330" s="527"/>
      <c r="O330" s="527"/>
      <c r="P330" s="527"/>
    </row>
    <row r="331" spans="1:16" s="16" customFormat="1" ht="12.75" customHeight="1">
      <c r="A331" s="527"/>
      <c r="B331" s="527"/>
      <c r="C331" s="527"/>
      <c r="D331" s="527"/>
      <c r="E331" s="527"/>
      <c r="F331" s="527"/>
      <c r="G331" s="527"/>
      <c r="H331" s="527"/>
      <c r="I331" s="527"/>
      <c r="J331" s="527"/>
      <c r="K331" s="527"/>
      <c r="L331" s="527"/>
      <c r="M331" s="527"/>
      <c r="N331" s="527"/>
      <c r="O331" s="527"/>
      <c r="P331" s="527"/>
    </row>
    <row r="332" spans="1:16" s="16" customFormat="1" ht="12.75" customHeight="1">
      <c r="A332" s="28"/>
      <c r="B332" s="41"/>
      <c r="C332" s="41"/>
      <c r="D332" s="41"/>
      <c r="E332" s="41"/>
      <c r="F332" s="41"/>
      <c r="G332" s="41"/>
      <c r="H332" s="41"/>
      <c r="I332" s="41"/>
      <c r="J332" s="41"/>
      <c r="K332" s="41"/>
      <c r="L332" s="41"/>
      <c r="M332" s="41"/>
      <c r="N332" s="41"/>
      <c r="O332" s="42" t="s">
        <v>16</v>
      </c>
      <c r="P332" s="28"/>
    </row>
    <row r="333" spans="1:16" s="16" customFormat="1" ht="48.2" customHeight="1">
      <c r="A333" s="533" t="s">
        <v>43</v>
      </c>
      <c r="B333" s="533" t="s">
        <v>44</v>
      </c>
      <c r="C333" s="533" t="s">
        <v>25</v>
      </c>
      <c r="D333" s="533" t="s">
        <v>45</v>
      </c>
      <c r="E333" s="533"/>
      <c r="F333" s="533"/>
      <c r="G333" s="530" t="s">
        <v>64</v>
      </c>
      <c r="H333" s="531"/>
      <c r="I333" s="532"/>
      <c r="J333" s="533" t="s">
        <v>65</v>
      </c>
      <c r="K333" s="533"/>
      <c r="L333" s="533"/>
      <c r="M333" s="530" t="s">
        <v>66</v>
      </c>
      <c r="N333" s="531"/>
      <c r="O333" s="532"/>
      <c r="P333" s="28"/>
    </row>
    <row r="334" spans="1:16" s="16" customFormat="1" ht="51.4" customHeight="1">
      <c r="A334" s="533"/>
      <c r="B334" s="533"/>
      <c r="C334" s="533"/>
      <c r="D334" s="43" t="s">
        <v>19</v>
      </c>
      <c r="E334" s="43" t="s">
        <v>20</v>
      </c>
      <c r="F334" s="43" t="s">
        <v>21</v>
      </c>
      <c r="G334" s="43" t="s">
        <v>19</v>
      </c>
      <c r="H334" s="43" t="s">
        <v>20</v>
      </c>
      <c r="I334" s="43" t="s">
        <v>21</v>
      </c>
      <c r="J334" s="43" t="s">
        <v>19</v>
      </c>
      <c r="K334" s="43" t="s">
        <v>20</v>
      </c>
      <c r="L334" s="43" t="s">
        <v>21</v>
      </c>
      <c r="M334" s="43" t="s">
        <v>19</v>
      </c>
      <c r="N334" s="43" t="s">
        <v>20</v>
      </c>
      <c r="O334" s="43" t="s">
        <v>21</v>
      </c>
      <c r="P334" s="28"/>
    </row>
    <row r="335" spans="1:16" s="16" customFormat="1" ht="16.7" customHeight="1">
      <c r="A335" s="66">
        <v>1</v>
      </c>
      <c r="B335" s="69">
        <v>2</v>
      </c>
      <c r="C335" s="69" t="s">
        <v>11</v>
      </c>
      <c r="D335" s="66">
        <v>4</v>
      </c>
      <c r="E335" s="66">
        <v>5</v>
      </c>
      <c r="F335" s="66">
        <v>6</v>
      </c>
      <c r="G335" s="66">
        <v>7</v>
      </c>
      <c r="H335" s="66">
        <v>8</v>
      </c>
      <c r="I335" s="66">
        <v>9</v>
      </c>
      <c r="J335" s="66">
        <v>10</v>
      </c>
      <c r="K335" s="66">
        <v>11</v>
      </c>
      <c r="L335" s="66">
        <v>12</v>
      </c>
      <c r="M335" s="66">
        <v>13</v>
      </c>
      <c r="N335" s="66">
        <v>14</v>
      </c>
      <c r="O335" s="66">
        <v>15</v>
      </c>
      <c r="P335" s="28"/>
    </row>
    <row r="336" spans="1:16" s="16" customFormat="1" ht="21" customHeight="1">
      <c r="A336" s="67"/>
      <c r="B336" s="72" t="s">
        <v>33</v>
      </c>
      <c r="C336" s="72"/>
      <c r="D336" s="68" t="s">
        <v>46</v>
      </c>
      <c r="E336" s="44" t="s">
        <v>46</v>
      </c>
      <c r="F336" s="44" t="s">
        <v>46</v>
      </c>
      <c r="G336" s="44" t="s">
        <v>46</v>
      </c>
      <c r="H336" s="44" t="s">
        <v>46</v>
      </c>
      <c r="I336" s="44" t="s">
        <v>46</v>
      </c>
      <c r="J336" s="44" t="s">
        <v>46</v>
      </c>
      <c r="K336" s="44" t="s">
        <v>46</v>
      </c>
      <c r="L336" s="44" t="s">
        <v>46</v>
      </c>
      <c r="M336" s="44" t="s">
        <v>46</v>
      </c>
      <c r="N336" s="44" t="s">
        <v>46</v>
      </c>
      <c r="O336" s="44" t="s">
        <v>46</v>
      </c>
      <c r="P336" s="28"/>
    </row>
    <row r="337" spans="1:16" s="16" customFormat="1" ht="33.75" customHeight="1">
      <c r="A337" s="44"/>
      <c r="B337" s="73" t="s">
        <v>47</v>
      </c>
      <c r="C337" s="71"/>
      <c r="D337" s="44" t="s">
        <v>46</v>
      </c>
      <c r="E337" s="44"/>
      <c r="F337" s="44" t="s">
        <v>46</v>
      </c>
      <c r="G337" s="44" t="s">
        <v>46</v>
      </c>
      <c r="H337" s="44"/>
      <c r="I337" s="44" t="s">
        <v>46</v>
      </c>
      <c r="J337" s="44" t="s">
        <v>46</v>
      </c>
      <c r="K337" s="44"/>
      <c r="L337" s="44" t="s">
        <v>46</v>
      </c>
      <c r="M337" s="44" t="s">
        <v>46</v>
      </c>
      <c r="N337" s="44" t="s">
        <v>46</v>
      </c>
      <c r="O337" s="44" t="s">
        <v>46</v>
      </c>
      <c r="P337" s="28"/>
    </row>
    <row r="338" spans="1:16" s="16" customFormat="1" ht="33.75" customHeight="1">
      <c r="A338" s="44"/>
      <c r="B338" s="74" t="s">
        <v>49</v>
      </c>
      <c r="C338" s="71"/>
      <c r="D338" s="44"/>
      <c r="E338" s="44"/>
      <c r="F338" s="44"/>
      <c r="G338" s="44"/>
      <c r="H338" s="44"/>
      <c r="I338" s="44"/>
      <c r="J338" s="44"/>
      <c r="K338" s="44"/>
      <c r="L338" s="44"/>
      <c r="M338" s="44"/>
      <c r="N338" s="44"/>
      <c r="O338" s="44"/>
      <c r="P338" s="28"/>
    </row>
    <row r="339" spans="1:16" s="16" customFormat="1" ht="46.5" customHeight="1">
      <c r="A339" s="44"/>
      <c r="B339" s="75" t="s">
        <v>68</v>
      </c>
      <c r="C339" s="45"/>
      <c r="D339" s="44" t="s">
        <v>48</v>
      </c>
      <c r="E339" s="44" t="s">
        <v>46</v>
      </c>
      <c r="F339" s="44"/>
      <c r="G339" s="44" t="s">
        <v>48</v>
      </c>
      <c r="H339" s="44" t="s">
        <v>46</v>
      </c>
      <c r="I339" s="44" t="s">
        <v>46</v>
      </c>
      <c r="J339" s="44" t="s">
        <v>48</v>
      </c>
      <c r="K339" s="44" t="s">
        <v>46</v>
      </c>
      <c r="L339" s="44" t="s">
        <v>46</v>
      </c>
      <c r="M339" s="44" t="s">
        <v>48</v>
      </c>
      <c r="N339" s="44" t="s">
        <v>46</v>
      </c>
      <c r="O339" s="44" t="s">
        <v>46</v>
      </c>
      <c r="P339" s="28"/>
    </row>
    <row r="340" spans="1:16" s="16" customFormat="1" ht="19.5" customHeight="1">
      <c r="A340" s="44"/>
      <c r="B340" s="76" t="s">
        <v>50</v>
      </c>
      <c r="C340" s="77"/>
      <c r="D340" s="78"/>
      <c r="E340" s="78"/>
      <c r="F340" s="78"/>
      <c r="G340" s="78"/>
      <c r="H340" s="78"/>
      <c r="I340" s="78"/>
      <c r="J340" s="78"/>
      <c r="K340" s="78"/>
      <c r="L340" s="78" t="s">
        <v>46</v>
      </c>
      <c r="M340" s="78" t="s">
        <v>46</v>
      </c>
      <c r="N340" s="78" t="s">
        <v>46</v>
      </c>
      <c r="O340" s="78" t="s">
        <v>46</v>
      </c>
      <c r="P340" s="28"/>
    </row>
    <row r="341" spans="1:16" s="16" customFormat="1" ht="19.5" customHeight="1">
      <c r="A341" s="67"/>
      <c r="B341" s="534" t="s">
        <v>69</v>
      </c>
      <c r="C341" s="535"/>
      <c r="D341" s="535"/>
      <c r="E341" s="535"/>
      <c r="F341" s="535"/>
      <c r="G341" s="535"/>
      <c r="H341" s="535"/>
      <c r="I341" s="535"/>
      <c r="J341" s="535"/>
      <c r="K341" s="535"/>
      <c r="L341" s="535"/>
      <c r="M341" s="535"/>
      <c r="N341" s="535"/>
      <c r="O341" s="536"/>
      <c r="P341" s="28"/>
    </row>
    <row r="342" spans="1:16" s="16" customFormat="1" ht="32.25" customHeight="1">
      <c r="A342" s="44"/>
      <c r="B342" s="73" t="s">
        <v>70</v>
      </c>
      <c r="C342" s="80"/>
      <c r="D342" s="79"/>
      <c r="E342" s="70"/>
      <c r="F342" s="70"/>
      <c r="G342" s="70"/>
      <c r="H342" s="70"/>
      <c r="I342" s="70"/>
      <c r="J342" s="70"/>
      <c r="K342" s="70"/>
      <c r="L342" s="70"/>
      <c r="M342" s="70"/>
      <c r="N342" s="70"/>
      <c r="O342" s="70"/>
      <c r="P342" s="28"/>
    </row>
    <row r="343" spans="1:16" s="16" customFormat="1" ht="19.5" customHeight="1">
      <c r="A343" s="44"/>
      <c r="B343" s="76" t="s">
        <v>50</v>
      </c>
      <c r="C343" s="80"/>
      <c r="D343" s="68"/>
      <c r="E343" s="44"/>
      <c r="F343" s="44"/>
      <c r="G343" s="44"/>
      <c r="H343" s="44"/>
      <c r="I343" s="44"/>
      <c r="J343" s="44"/>
      <c r="K343" s="44"/>
      <c r="L343" s="44"/>
      <c r="M343" s="44"/>
      <c r="N343" s="44"/>
      <c r="O343" s="44"/>
      <c r="P343" s="28"/>
    </row>
    <row r="344" spans="1:16" s="16" customFormat="1" ht="22.5" customHeight="1">
      <c r="A344" s="44"/>
      <c r="B344" s="67" t="s">
        <v>34</v>
      </c>
      <c r="C344" s="81"/>
      <c r="D344" s="68"/>
      <c r="E344" s="44"/>
      <c r="F344" s="44"/>
      <c r="G344" s="44"/>
      <c r="H344" s="44"/>
      <c r="I344" s="44"/>
      <c r="J344" s="44"/>
      <c r="K344" s="44"/>
      <c r="L344" s="44"/>
      <c r="M344" s="44"/>
      <c r="N344" s="44"/>
      <c r="O344" s="44" t="s">
        <v>46</v>
      </c>
      <c r="P344" s="28"/>
    </row>
    <row r="345" spans="1:16" s="16" customFormat="1" ht="12.75" customHeight="1">
      <c r="A345" s="46"/>
      <c r="B345" s="46"/>
      <c r="C345" s="46"/>
      <c r="D345" s="47"/>
      <c r="E345" s="47"/>
      <c r="F345" s="47"/>
      <c r="G345" s="47"/>
      <c r="H345" s="47"/>
      <c r="I345" s="47"/>
      <c r="J345" s="47"/>
      <c r="K345" s="47"/>
      <c r="L345" s="47"/>
      <c r="M345" s="47"/>
      <c r="N345" s="47"/>
      <c r="O345" s="47"/>
      <c r="P345" s="48"/>
    </row>
    <row r="346" spans="1:16" s="16" customFormat="1" ht="14.1" customHeight="1">
      <c r="A346" s="528" t="s">
        <v>57</v>
      </c>
      <c r="B346" s="528"/>
      <c r="C346" s="528"/>
      <c r="D346" s="528"/>
      <c r="E346" s="528"/>
      <c r="F346" s="528"/>
      <c r="G346" s="528"/>
      <c r="H346" s="528"/>
      <c r="I346" s="528"/>
      <c r="J346" s="528"/>
      <c r="K346" s="528"/>
      <c r="L346" s="528"/>
      <c r="M346" s="528"/>
      <c r="N346" s="528"/>
      <c r="O346" s="528"/>
      <c r="P346" s="528"/>
    </row>
    <row r="347" spans="1:16" s="16" customFormat="1" ht="14.1" customHeight="1">
      <c r="A347" s="528" t="s">
        <v>58</v>
      </c>
      <c r="B347" s="528"/>
      <c r="C347" s="528"/>
      <c r="D347" s="528"/>
      <c r="E347" s="528"/>
      <c r="F347" s="528"/>
      <c r="G347" s="528"/>
      <c r="H347" s="528"/>
      <c r="I347" s="528"/>
      <c r="J347" s="528"/>
      <c r="K347" s="528"/>
      <c r="L347" s="528"/>
      <c r="M347" s="528"/>
      <c r="N347" s="528"/>
      <c r="O347" s="528"/>
      <c r="P347" s="528"/>
    </row>
    <row r="348" spans="1:16" s="16" customFormat="1" ht="14.1" customHeight="1">
      <c r="A348" s="528" t="s">
        <v>59</v>
      </c>
      <c r="B348" s="528"/>
      <c r="C348" s="528"/>
      <c r="D348" s="528"/>
      <c r="E348" s="528"/>
      <c r="F348" s="528"/>
      <c r="G348" s="528"/>
      <c r="H348" s="528"/>
      <c r="I348" s="528"/>
      <c r="J348" s="528"/>
      <c r="K348" s="528"/>
      <c r="L348" s="528"/>
      <c r="M348" s="528"/>
      <c r="N348" s="528"/>
      <c r="O348" s="528"/>
      <c r="P348" s="528"/>
    </row>
    <row r="349" spans="1:16" s="16" customFormat="1" ht="14.1" customHeight="1">
      <c r="A349" s="49"/>
      <c r="B349" s="49"/>
      <c r="C349" s="49"/>
      <c r="D349" s="49"/>
      <c r="E349" s="49"/>
      <c r="F349" s="49"/>
      <c r="G349" s="49"/>
      <c r="H349" s="49"/>
      <c r="I349" s="49"/>
      <c r="J349" s="49"/>
      <c r="K349" s="49"/>
      <c r="L349" s="49"/>
      <c r="M349" s="49"/>
      <c r="N349" s="49"/>
      <c r="O349" s="49"/>
      <c r="P349" s="49"/>
    </row>
    <row r="350" spans="1:16" s="16" customFormat="1" ht="14.1" customHeight="1">
      <c r="A350" s="49"/>
      <c r="B350" s="49"/>
      <c r="C350" s="49"/>
      <c r="D350" s="49"/>
      <c r="E350" s="49"/>
      <c r="F350" s="49"/>
      <c r="G350" s="49"/>
      <c r="H350" s="49"/>
      <c r="I350" s="49"/>
      <c r="J350" s="49"/>
      <c r="K350" s="49"/>
      <c r="L350" s="49"/>
      <c r="M350" s="49"/>
      <c r="N350" s="49"/>
      <c r="O350" s="49"/>
      <c r="P350" s="49"/>
    </row>
    <row r="351" spans="1:16" s="16" customFormat="1" ht="14.85" customHeight="1">
      <c r="A351" s="529" t="s">
        <v>51</v>
      </c>
      <c r="B351" s="529"/>
      <c r="C351" s="529"/>
      <c r="D351" s="529"/>
      <c r="E351" s="529"/>
      <c r="F351" s="529"/>
      <c r="G351" s="529"/>
      <c r="H351" s="40"/>
      <c r="I351" s="40"/>
      <c r="J351" s="48"/>
      <c r="K351" s="48"/>
      <c r="L351" s="48"/>
      <c r="M351" s="48"/>
      <c r="N351" s="48"/>
      <c r="O351" s="48"/>
      <c r="P351" s="48"/>
    </row>
    <row r="352" spans="1:16" ht="17.45" customHeight="1">
      <c r="A352" s="529" t="s">
        <v>52</v>
      </c>
      <c r="B352" s="529"/>
      <c r="C352" s="529"/>
      <c r="D352" s="529"/>
      <c r="E352" s="529"/>
      <c r="F352" s="529"/>
      <c r="G352" s="529"/>
      <c r="H352" s="539"/>
      <c r="I352" s="539"/>
      <c r="J352" s="48"/>
      <c r="K352" s="539" t="s">
        <v>114</v>
      </c>
      <c r="L352" s="539"/>
      <c r="M352" s="539"/>
      <c r="N352" s="539"/>
      <c r="O352" s="48"/>
      <c r="P352" s="48"/>
    </row>
    <row r="353" spans="1:16">
      <c r="A353" s="40"/>
      <c r="B353" s="40"/>
      <c r="C353" s="40"/>
      <c r="D353" s="40"/>
      <c r="E353" s="40"/>
      <c r="F353" s="40"/>
      <c r="G353" s="40"/>
      <c r="H353" s="537" t="s">
        <v>53</v>
      </c>
      <c r="I353" s="537"/>
      <c r="J353" s="48"/>
      <c r="K353" s="538" t="s">
        <v>54</v>
      </c>
      <c r="L353" s="538"/>
      <c r="M353" s="538"/>
      <c r="N353" s="538"/>
      <c r="O353" s="48"/>
      <c r="P353" s="48"/>
    </row>
    <row r="354" spans="1:16">
      <c r="A354" s="40"/>
      <c r="B354" s="40"/>
      <c r="C354" s="40"/>
      <c r="D354" s="40"/>
      <c r="E354" s="40"/>
      <c r="F354" s="40"/>
      <c r="G354" s="40"/>
      <c r="H354" s="40"/>
      <c r="I354" s="40"/>
      <c r="J354" s="48"/>
      <c r="K354" s="40"/>
      <c r="L354" s="40"/>
      <c r="M354" s="40"/>
      <c r="N354" s="40"/>
      <c r="O354" s="48"/>
      <c r="P354" s="48"/>
    </row>
    <row r="355" spans="1:16" ht="18.600000000000001" customHeight="1">
      <c r="A355" s="529" t="s">
        <v>55</v>
      </c>
      <c r="B355" s="529"/>
      <c r="C355" s="529"/>
      <c r="D355" s="529"/>
      <c r="E355" s="529"/>
      <c r="F355" s="529"/>
      <c r="G355" s="529"/>
      <c r="H355" s="539"/>
      <c r="I355" s="539"/>
      <c r="J355" s="48"/>
      <c r="K355" s="539" t="s">
        <v>112</v>
      </c>
      <c r="L355" s="539"/>
      <c r="M355" s="539"/>
      <c r="N355" s="539"/>
      <c r="O355" s="48"/>
      <c r="P355" s="48"/>
    </row>
    <row r="356" spans="1:16">
      <c r="A356" s="529" t="s">
        <v>52</v>
      </c>
      <c r="B356" s="529"/>
      <c r="C356" s="529"/>
      <c r="D356" s="529"/>
      <c r="E356" s="529"/>
      <c r="F356" s="529"/>
      <c r="G356" s="529"/>
      <c r="H356" s="537" t="s">
        <v>53</v>
      </c>
      <c r="I356" s="537"/>
      <c r="J356" s="48"/>
      <c r="K356" s="538" t="s">
        <v>54</v>
      </c>
      <c r="L356" s="538"/>
      <c r="M356" s="538"/>
      <c r="N356" s="538"/>
      <c r="O356" s="48"/>
      <c r="P356" s="48"/>
    </row>
    <row r="357" spans="1:16">
      <c r="A357" s="40"/>
      <c r="B357" s="40"/>
      <c r="C357" s="40"/>
      <c r="D357" s="40"/>
      <c r="E357" s="40"/>
      <c r="F357" s="40"/>
      <c r="G357" s="40"/>
      <c r="H357" s="40"/>
      <c r="I357" s="40"/>
      <c r="J357" s="40"/>
      <c r="K357" s="40"/>
      <c r="L357" s="40"/>
      <c r="M357" s="40"/>
      <c r="N357" s="40"/>
      <c r="O357" s="40"/>
      <c r="P357" s="40"/>
    </row>
    <row r="366" spans="1:16">
      <c r="B366" s="114" t="s">
        <v>155</v>
      </c>
    </row>
    <row r="367" spans="1:16">
      <c r="B367" s="114" t="s">
        <v>156</v>
      </c>
    </row>
    <row r="368" spans="1:16">
      <c r="B368" s="114" t="s">
        <v>157</v>
      </c>
    </row>
  </sheetData>
  <sheetProtection selectLockedCells="1" selectUnlockedCells="1"/>
  <mergeCells count="932">
    <mergeCell ref="D301:G301"/>
    <mergeCell ref="D307:M307"/>
    <mergeCell ref="D304:M304"/>
    <mergeCell ref="J94:K94"/>
    <mergeCell ref="J92:K92"/>
    <mergeCell ref="L92:M92"/>
    <mergeCell ref="J97:K97"/>
    <mergeCell ref="L97:M97"/>
    <mergeCell ref="C96:D96"/>
    <mergeCell ref="F96:G96"/>
    <mergeCell ref="L94:M94"/>
    <mergeCell ref="H96:I96"/>
    <mergeCell ref="J96:K96"/>
    <mergeCell ref="L96:M96"/>
    <mergeCell ref="C94:D94"/>
    <mergeCell ref="F94:G94"/>
    <mergeCell ref="H133:I133"/>
    <mergeCell ref="J133:K133"/>
    <mergeCell ref="L133:M133"/>
    <mergeCell ref="F134:G134"/>
    <mergeCell ref="H139:I139"/>
    <mergeCell ref="H140:I140"/>
    <mergeCell ref="J138:K138"/>
    <mergeCell ref="J139:K139"/>
    <mergeCell ref="D10:H10"/>
    <mergeCell ref="C325:M325"/>
    <mergeCell ref="D322:M322"/>
    <mergeCell ref="F323:G323"/>
    <mergeCell ref="H323:I323"/>
    <mergeCell ref="L79:M79"/>
    <mergeCell ref="J72:K72"/>
    <mergeCell ref="L72:M72"/>
    <mergeCell ref="L73:M73"/>
    <mergeCell ref="J74:K74"/>
    <mergeCell ref="L74:M74"/>
    <mergeCell ref="F72:G72"/>
    <mergeCell ref="H72:I72"/>
    <mergeCell ref="F73:G73"/>
    <mergeCell ref="H73:I73"/>
    <mergeCell ref="J73:K73"/>
    <mergeCell ref="F74:G74"/>
    <mergeCell ref="H74:I74"/>
    <mergeCell ref="D76:M76"/>
    <mergeCell ref="H78:I78"/>
    <mergeCell ref="H321:I321"/>
    <mergeCell ref="D142:E142"/>
    <mergeCell ref="D276:M276"/>
    <mergeCell ref="D279:M279"/>
    <mergeCell ref="N22:N23"/>
    <mergeCell ref="N43:N44"/>
    <mergeCell ref="D66:G66"/>
    <mergeCell ref="F71:G71"/>
    <mergeCell ref="H71:I71"/>
    <mergeCell ref="J71:K71"/>
    <mergeCell ref="L71:M71"/>
    <mergeCell ref="L101:M101"/>
    <mergeCell ref="D81:M81"/>
    <mergeCell ref="F83:G83"/>
    <mergeCell ref="H83:I83"/>
    <mergeCell ref="J83:K83"/>
    <mergeCell ref="L83:M83"/>
    <mergeCell ref="C86:G86"/>
    <mergeCell ref="F89:G89"/>
    <mergeCell ref="H89:I89"/>
    <mergeCell ref="J89:K89"/>
    <mergeCell ref="J77:K77"/>
    <mergeCell ref="J84:K84"/>
    <mergeCell ref="J78:K78"/>
    <mergeCell ref="L75:M75"/>
    <mergeCell ref="L78:M78"/>
    <mergeCell ref="J80:K80"/>
    <mergeCell ref="J82:K82"/>
    <mergeCell ref="D131:M131"/>
    <mergeCell ref="D132:E132"/>
    <mergeCell ref="F133:G133"/>
    <mergeCell ref="L135:M135"/>
    <mergeCell ref="J135:K135"/>
    <mergeCell ref="H135:I135"/>
    <mergeCell ref="F144:G144"/>
    <mergeCell ref="J134:K134"/>
    <mergeCell ref="L134:M134"/>
    <mergeCell ref="J140:K140"/>
    <mergeCell ref="L138:M138"/>
    <mergeCell ref="L139:M139"/>
    <mergeCell ref="L140:M140"/>
    <mergeCell ref="F139:G139"/>
    <mergeCell ref="F140:G140"/>
    <mergeCell ref="H134:I134"/>
    <mergeCell ref="F135:G135"/>
    <mergeCell ref="J208:K208"/>
    <mergeCell ref="F92:G92"/>
    <mergeCell ref="H92:I92"/>
    <mergeCell ref="H199:I199"/>
    <mergeCell ref="J199:K199"/>
    <mergeCell ref="J110:K110"/>
    <mergeCell ref="H117:I117"/>
    <mergeCell ref="C150:M150"/>
    <mergeCell ref="C157:M157"/>
    <mergeCell ref="H159:I159"/>
    <mergeCell ref="J159:K159"/>
    <mergeCell ref="C149:D149"/>
    <mergeCell ref="C151:D151"/>
    <mergeCell ref="C152:D152"/>
    <mergeCell ref="C153:D153"/>
    <mergeCell ref="C155:D155"/>
    <mergeCell ref="L159:M159"/>
    <mergeCell ref="C156:D156"/>
    <mergeCell ref="C158:D158"/>
    <mergeCell ref="J149:K149"/>
    <mergeCell ref="J151:K151"/>
    <mergeCell ref="L129:M129"/>
    <mergeCell ref="L106:M106"/>
    <mergeCell ref="L130:M130"/>
    <mergeCell ref="L80:M80"/>
    <mergeCell ref="L82:M82"/>
    <mergeCell ref="L77:M77"/>
    <mergeCell ref="L84:M84"/>
    <mergeCell ref="J75:K75"/>
    <mergeCell ref="D69:M69"/>
    <mergeCell ref="L63:M64"/>
    <mergeCell ref="H86:I86"/>
    <mergeCell ref="J86:K86"/>
    <mergeCell ref="L86:M86"/>
    <mergeCell ref="F67:G67"/>
    <mergeCell ref="F68:G68"/>
    <mergeCell ref="F70:G70"/>
    <mergeCell ref="F77:G77"/>
    <mergeCell ref="F84:G84"/>
    <mergeCell ref="H66:I66"/>
    <mergeCell ref="H67:I67"/>
    <mergeCell ref="H68:I68"/>
    <mergeCell ref="H70:I70"/>
    <mergeCell ref="H77:I77"/>
    <mergeCell ref="H84:I84"/>
    <mergeCell ref="F80:G80"/>
    <mergeCell ref="F82:G82"/>
    <mergeCell ref="H80:I80"/>
    <mergeCell ref="H82:I82"/>
    <mergeCell ref="F75:G75"/>
    <mergeCell ref="F78:G78"/>
    <mergeCell ref="H75:I75"/>
    <mergeCell ref="J70:K70"/>
    <mergeCell ref="F79:G79"/>
    <mergeCell ref="H79:I79"/>
    <mergeCell ref="J79:K79"/>
    <mergeCell ref="F130:G130"/>
    <mergeCell ref="J127:K127"/>
    <mergeCell ref="J116:K116"/>
    <mergeCell ref="F112:G112"/>
    <mergeCell ref="J120:K120"/>
    <mergeCell ref="J121:K121"/>
    <mergeCell ref="F113:G113"/>
    <mergeCell ref="H113:I113"/>
    <mergeCell ref="J113:K113"/>
    <mergeCell ref="L211:M211"/>
    <mergeCell ref="C126:M126"/>
    <mergeCell ref="D85:M85"/>
    <mergeCell ref="F308:G308"/>
    <mergeCell ref="H308:I308"/>
    <mergeCell ref="J308:K308"/>
    <mergeCell ref="L308:M308"/>
    <mergeCell ref="H306:I306"/>
    <mergeCell ref="L305:M305"/>
    <mergeCell ref="J306:K306"/>
    <mergeCell ref="L306:M306"/>
    <mergeCell ref="H305:I305"/>
    <mergeCell ref="J305:K305"/>
    <mergeCell ref="J231:K231"/>
    <mergeCell ref="L231:M231"/>
    <mergeCell ref="C221:D221"/>
    <mergeCell ref="F221:G221"/>
    <mergeCell ref="C222:D222"/>
    <mergeCell ref="F222:G222"/>
    <mergeCell ref="H222:I222"/>
    <mergeCell ref="J222:K222"/>
    <mergeCell ref="L222:M222"/>
    <mergeCell ref="L229:M229"/>
    <mergeCell ref="C225:D225"/>
    <mergeCell ref="H314:I314"/>
    <mergeCell ref="D317:M317"/>
    <mergeCell ref="J323:K323"/>
    <mergeCell ref="L323:M323"/>
    <mergeCell ref="F324:G324"/>
    <mergeCell ref="H324:I324"/>
    <mergeCell ref="J324:K324"/>
    <mergeCell ref="L324:M324"/>
    <mergeCell ref="H309:I309"/>
    <mergeCell ref="J309:K309"/>
    <mergeCell ref="L309:M309"/>
    <mergeCell ref="J321:K321"/>
    <mergeCell ref="L321:M321"/>
    <mergeCell ref="C309:D309"/>
    <mergeCell ref="F309:G309"/>
    <mergeCell ref="L319:M319"/>
    <mergeCell ref="F321:G321"/>
    <mergeCell ref="J314:K314"/>
    <mergeCell ref="L314:M314"/>
    <mergeCell ref="D313:M313"/>
    <mergeCell ref="D314:G314"/>
    <mergeCell ref="F316:G316"/>
    <mergeCell ref="H316:I316"/>
    <mergeCell ref="J316:K316"/>
    <mergeCell ref="A356:G356"/>
    <mergeCell ref="H356:I356"/>
    <mergeCell ref="K356:N356"/>
    <mergeCell ref="H353:I353"/>
    <mergeCell ref="K353:N353"/>
    <mergeCell ref="A355:G355"/>
    <mergeCell ref="H355:I355"/>
    <mergeCell ref="K355:N355"/>
    <mergeCell ref="A352:G352"/>
    <mergeCell ref="H352:I352"/>
    <mergeCell ref="K352:N352"/>
    <mergeCell ref="C311:D311"/>
    <mergeCell ref="F311:G311"/>
    <mergeCell ref="H311:I311"/>
    <mergeCell ref="J311:K311"/>
    <mergeCell ref="L311:M311"/>
    <mergeCell ref="C306:D306"/>
    <mergeCell ref="F306:G306"/>
    <mergeCell ref="L224:M224"/>
    <mergeCell ref="C235:M235"/>
    <mergeCell ref="C226:D226"/>
    <mergeCell ref="H236:I236"/>
    <mergeCell ref="D310:M310"/>
    <mergeCell ref="C305:D305"/>
    <mergeCell ref="F305:G305"/>
    <mergeCell ref="L238:M238"/>
    <mergeCell ref="H227:I227"/>
    <mergeCell ref="H228:I228"/>
    <mergeCell ref="J228:K228"/>
    <mergeCell ref="J227:K227"/>
    <mergeCell ref="F227:G227"/>
    <mergeCell ref="F228:G228"/>
    <mergeCell ref="F234:G234"/>
    <mergeCell ref="F225:G225"/>
    <mergeCell ref="H225:I225"/>
    <mergeCell ref="A347:P347"/>
    <mergeCell ref="A348:P348"/>
    <mergeCell ref="A351:G351"/>
    <mergeCell ref="G333:I333"/>
    <mergeCell ref="J333:L333"/>
    <mergeCell ref="M333:O333"/>
    <mergeCell ref="B341:O341"/>
    <mergeCell ref="A346:P346"/>
    <mergeCell ref="A333:A334"/>
    <mergeCell ref="B333:B334"/>
    <mergeCell ref="C333:C334"/>
    <mergeCell ref="D333:F333"/>
    <mergeCell ref="L316:M316"/>
    <mergeCell ref="F319:G319"/>
    <mergeCell ref="H319:I319"/>
    <mergeCell ref="J319:K319"/>
    <mergeCell ref="L70:M70"/>
    <mergeCell ref="J66:K66"/>
    <mergeCell ref="J67:K67"/>
    <mergeCell ref="J68:K68"/>
    <mergeCell ref="A330:P331"/>
    <mergeCell ref="C302:D302"/>
    <mergeCell ref="F302:G302"/>
    <mergeCell ref="H302:I302"/>
    <mergeCell ref="J302:K302"/>
    <mergeCell ref="L302:M302"/>
    <mergeCell ref="C308:D308"/>
    <mergeCell ref="C303:D303"/>
    <mergeCell ref="F312:G312"/>
    <mergeCell ref="H312:I312"/>
    <mergeCell ref="J312:K312"/>
    <mergeCell ref="L312:M312"/>
    <mergeCell ref="F303:G303"/>
    <mergeCell ref="H303:I303"/>
    <mergeCell ref="J303:K303"/>
    <mergeCell ref="L303:M303"/>
    <mergeCell ref="F199:G199"/>
    <mergeCell ref="A55:D55"/>
    <mergeCell ref="A47:D47"/>
    <mergeCell ref="A56:D56"/>
    <mergeCell ref="A48:D48"/>
    <mergeCell ref="A57:D57"/>
    <mergeCell ref="J65:K65"/>
    <mergeCell ref="B22:B23"/>
    <mergeCell ref="C22:C23"/>
    <mergeCell ref="D22:D23"/>
    <mergeCell ref="E22:G22"/>
    <mergeCell ref="H22:J22"/>
    <mergeCell ref="A42:L42"/>
    <mergeCell ref="E43:G43"/>
    <mergeCell ref="H43:J43"/>
    <mergeCell ref="K43:M43"/>
    <mergeCell ref="A49:D49"/>
    <mergeCell ref="A50:D50"/>
    <mergeCell ref="A51:D51"/>
    <mergeCell ref="A54:D54"/>
    <mergeCell ref="A53:D53"/>
    <mergeCell ref="L65:M65"/>
    <mergeCell ref="J63:K64"/>
    <mergeCell ref="L107:M107"/>
    <mergeCell ref="H63:I64"/>
    <mergeCell ref="H65:I65"/>
    <mergeCell ref="A58:D58"/>
    <mergeCell ref="L66:M66"/>
    <mergeCell ref="L67:M67"/>
    <mergeCell ref="L68:M68"/>
    <mergeCell ref="A62:D62"/>
    <mergeCell ref="A63:A64"/>
    <mergeCell ref="E63:E64"/>
    <mergeCell ref="C63:D64"/>
    <mergeCell ref="B63:B64"/>
    <mergeCell ref="C65:D65"/>
    <mergeCell ref="F63:G64"/>
    <mergeCell ref="F65:G65"/>
    <mergeCell ref="J16:M16"/>
    <mergeCell ref="K17:L17"/>
    <mergeCell ref="K19:L19"/>
    <mergeCell ref="A18:B18"/>
    <mergeCell ref="B14:I14"/>
    <mergeCell ref="A17:B17"/>
    <mergeCell ref="C17:D17"/>
    <mergeCell ref="A16:E16"/>
    <mergeCell ref="A19:B19"/>
    <mergeCell ref="C19:D19"/>
    <mergeCell ref="F17:G17"/>
    <mergeCell ref="F19:G19"/>
    <mergeCell ref="K1:M1"/>
    <mergeCell ref="K3:M3"/>
    <mergeCell ref="A7:J7"/>
    <mergeCell ref="A52:D52"/>
    <mergeCell ref="D11:N11"/>
    <mergeCell ref="C12:D12"/>
    <mergeCell ref="C13:D13"/>
    <mergeCell ref="E12:N12"/>
    <mergeCell ref="E13:N13"/>
    <mergeCell ref="D15:K15"/>
    <mergeCell ref="D8:N8"/>
    <mergeCell ref="D9:N9"/>
    <mergeCell ref="A43:D44"/>
    <mergeCell ref="A46:D46"/>
    <mergeCell ref="A45:D45"/>
    <mergeCell ref="C18:D18"/>
    <mergeCell ref="F18:G18"/>
    <mergeCell ref="K18:L18"/>
    <mergeCell ref="K22:M22"/>
    <mergeCell ref="A40:M40"/>
    <mergeCell ref="B20:J20"/>
    <mergeCell ref="F16:I16"/>
    <mergeCell ref="A21:L21"/>
    <mergeCell ref="A22:A23"/>
    <mergeCell ref="L208:M208"/>
    <mergeCell ref="C209:D209"/>
    <mergeCell ref="F209:G209"/>
    <mergeCell ref="H209:I209"/>
    <mergeCell ref="J209:K209"/>
    <mergeCell ref="L209:M209"/>
    <mergeCell ref="L108:M108"/>
    <mergeCell ref="J109:K109"/>
    <mergeCell ref="H110:I110"/>
    <mergeCell ref="L125:M125"/>
    <mergeCell ref="C125:D125"/>
    <mergeCell ref="F125:G125"/>
    <mergeCell ref="H125:I125"/>
    <mergeCell ref="J125:K125"/>
    <mergeCell ref="C123:D123"/>
    <mergeCell ref="C127:G127"/>
    <mergeCell ref="F149:G149"/>
    <mergeCell ref="H127:I127"/>
    <mergeCell ref="L204:M204"/>
    <mergeCell ref="C111:D111"/>
    <mergeCell ref="F111:G111"/>
    <mergeCell ref="H111:I111"/>
    <mergeCell ref="J111:K111"/>
    <mergeCell ref="F145:G145"/>
    <mergeCell ref="C87:D87"/>
    <mergeCell ref="C91:D91"/>
    <mergeCell ref="F87:G87"/>
    <mergeCell ref="H87:I87"/>
    <mergeCell ref="J87:K87"/>
    <mergeCell ref="L87:M87"/>
    <mergeCell ref="F91:G91"/>
    <mergeCell ref="H91:I91"/>
    <mergeCell ref="J91:K91"/>
    <mergeCell ref="L91:M91"/>
    <mergeCell ref="C88:D88"/>
    <mergeCell ref="F88:G88"/>
    <mergeCell ref="H88:I88"/>
    <mergeCell ref="J88:K88"/>
    <mergeCell ref="L88:M88"/>
    <mergeCell ref="C93:D93"/>
    <mergeCell ref="F93:G93"/>
    <mergeCell ref="H93:I93"/>
    <mergeCell ref="J93:K93"/>
    <mergeCell ref="L93:M93"/>
    <mergeCell ref="C92:D92"/>
    <mergeCell ref="L89:M89"/>
    <mergeCell ref="H97:I97"/>
    <mergeCell ref="C106:D106"/>
    <mergeCell ref="F104:G104"/>
    <mergeCell ref="H104:I104"/>
    <mergeCell ref="J104:K104"/>
    <mergeCell ref="L104:M104"/>
    <mergeCell ref="H94:I94"/>
    <mergeCell ref="D95:M95"/>
    <mergeCell ref="D98:M98"/>
    <mergeCell ref="F106:G106"/>
    <mergeCell ref="D90:M90"/>
    <mergeCell ref="C99:G99"/>
    <mergeCell ref="C97:D97"/>
    <mergeCell ref="F97:G97"/>
    <mergeCell ref="C104:D104"/>
    <mergeCell ref="C107:D107"/>
    <mergeCell ref="F107:G107"/>
    <mergeCell ref="H106:I106"/>
    <mergeCell ref="H107:I107"/>
    <mergeCell ref="L99:M99"/>
    <mergeCell ref="F101:G101"/>
    <mergeCell ref="H101:I101"/>
    <mergeCell ref="J101:K101"/>
    <mergeCell ref="C100:D100"/>
    <mergeCell ref="F100:G100"/>
    <mergeCell ref="H100:I100"/>
    <mergeCell ref="J100:K100"/>
    <mergeCell ref="L100:M100"/>
    <mergeCell ref="C102:D102"/>
    <mergeCell ref="F102:G102"/>
    <mergeCell ref="H102:I102"/>
    <mergeCell ref="H99:I99"/>
    <mergeCell ref="J99:K99"/>
    <mergeCell ref="C108:D108"/>
    <mergeCell ref="F108:G108"/>
    <mergeCell ref="H108:I108"/>
    <mergeCell ref="J108:K108"/>
    <mergeCell ref="L111:M111"/>
    <mergeCell ref="F116:G116"/>
    <mergeCell ref="C122:M122"/>
    <mergeCell ref="J102:K102"/>
    <mergeCell ref="L102:M102"/>
    <mergeCell ref="C103:M103"/>
    <mergeCell ref="C105:D105"/>
    <mergeCell ref="F105:G105"/>
    <mergeCell ref="H105:I105"/>
    <mergeCell ref="J105:K105"/>
    <mergeCell ref="L105:M105"/>
    <mergeCell ref="F109:G109"/>
    <mergeCell ref="F110:G110"/>
    <mergeCell ref="H109:I109"/>
    <mergeCell ref="L109:M109"/>
    <mergeCell ref="L110:M110"/>
    <mergeCell ref="J106:K106"/>
    <mergeCell ref="J107:K107"/>
    <mergeCell ref="L118:M118"/>
    <mergeCell ref="H116:I116"/>
    <mergeCell ref="L127:M127"/>
    <mergeCell ref="L149:M149"/>
    <mergeCell ref="F123:G123"/>
    <mergeCell ref="H123:I123"/>
    <mergeCell ref="J123:K123"/>
    <mergeCell ref="L123:M123"/>
    <mergeCell ref="C124:D124"/>
    <mergeCell ref="F124:G124"/>
    <mergeCell ref="H124:I124"/>
    <mergeCell ref="J124:K124"/>
    <mergeCell ref="L124:M124"/>
    <mergeCell ref="D147:G147"/>
    <mergeCell ref="D128:E128"/>
    <mergeCell ref="F129:G129"/>
    <mergeCell ref="D141:M141"/>
    <mergeCell ref="H129:I129"/>
    <mergeCell ref="H130:I130"/>
    <mergeCell ref="J129:K129"/>
    <mergeCell ref="J130:K130"/>
    <mergeCell ref="D136:M136"/>
    <mergeCell ref="D137:E137"/>
    <mergeCell ref="F138:G138"/>
    <mergeCell ref="H138:I138"/>
    <mergeCell ref="C148:D148"/>
    <mergeCell ref="H149:I149"/>
    <mergeCell ref="C159:D159"/>
    <mergeCell ref="J153:K153"/>
    <mergeCell ref="J155:K155"/>
    <mergeCell ref="J156:K156"/>
    <mergeCell ref="J158:K158"/>
    <mergeCell ref="L158:M158"/>
    <mergeCell ref="L156:M156"/>
    <mergeCell ref="F159:G159"/>
    <mergeCell ref="D154:M154"/>
    <mergeCell ref="H151:I151"/>
    <mergeCell ref="H152:I152"/>
    <mergeCell ref="H153:I153"/>
    <mergeCell ref="H156:I156"/>
    <mergeCell ref="H155:I155"/>
    <mergeCell ref="H158:I158"/>
    <mergeCell ref="F153:G153"/>
    <mergeCell ref="F155:G155"/>
    <mergeCell ref="F156:G156"/>
    <mergeCell ref="F158:G158"/>
    <mergeCell ref="L151:M151"/>
    <mergeCell ref="L152:M152"/>
    <mergeCell ref="L153:M153"/>
    <mergeCell ref="L155:M155"/>
    <mergeCell ref="C163:D163"/>
    <mergeCell ref="F163:G163"/>
    <mergeCell ref="H163:I163"/>
    <mergeCell ref="J163:K163"/>
    <mergeCell ref="L163:M163"/>
    <mergeCell ref="C164:D164"/>
    <mergeCell ref="F164:G164"/>
    <mergeCell ref="H164:I164"/>
    <mergeCell ref="J164:K164"/>
    <mergeCell ref="L164:M164"/>
    <mergeCell ref="F177:G177"/>
    <mergeCell ref="H177:I177"/>
    <mergeCell ref="H178:I178"/>
    <mergeCell ref="J177:K177"/>
    <mergeCell ref="F183:G183"/>
    <mergeCell ref="H183:I183"/>
    <mergeCell ref="J183:K183"/>
    <mergeCell ref="J182:K182"/>
    <mergeCell ref="L181:M181"/>
    <mergeCell ref="L182:M182"/>
    <mergeCell ref="F178:G178"/>
    <mergeCell ref="D180:G180"/>
    <mergeCell ref="F182:G182"/>
    <mergeCell ref="F181:G181"/>
    <mergeCell ref="H181:I181"/>
    <mergeCell ref="H182:I182"/>
    <mergeCell ref="J181:K181"/>
    <mergeCell ref="L177:M177"/>
    <mergeCell ref="J178:K178"/>
    <mergeCell ref="L178:M178"/>
    <mergeCell ref="C179:M179"/>
    <mergeCell ref="H180:I180"/>
    <mergeCell ref="J180:K180"/>
    <mergeCell ref="L180:M180"/>
    <mergeCell ref="J168:K168"/>
    <mergeCell ref="L168:M168"/>
    <mergeCell ref="B169:C169"/>
    <mergeCell ref="L169:M169"/>
    <mergeCell ref="L166:M166"/>
    <mergeCell ref="C167:D167"/>
    <mergeCell ref="F166:G166"/>
    <mergeCell ref="F167:G167"/>
    <mergeCell ref="L167:M167"/>
    <mergeCell ref="C166:D166"/>
    <mergeCell ref="F169:G169"/>
    <mergeCell ref="L212:M212"/>
    <mergeCell ref="F215:G215"/>
    <mergeCell ref="H215:I215"/>
    <mergeCell ref="H216:I216"/>
    <mergeCell ref="H217:I217"/>
    <mergeCell ref="H218:I218"/>
    <mergeCell ref="D213:M213"/>
    <mergeCell ref="C214:D214"/>
    <mergeCell ref="F214:G214"/>
    <mergeCell ref="H214:I214"/>
    <mergeCell ref="J214:K214"/>
    <mergeCell ref="L214:M214"/>
    <mergeCell ref="J215:K215"/>
    <mergeCell ref="J216:K216"/>
    <mergeCell ref="J217:K217"/>
    <mergeCell ref="J218:K218"/>
    <mergeCell ref="L215:M215"/>
    <mergeCell ref="L217:M217"/>
    <mergeCell ref="L216:M216"/>
    <mergeCell ref="L120:M120"/>
    <mergeCell ref="L121:M121"/>
    <mergeCell ref="H120:I120"/>
    <mergeCell ref="H121:I121"/>
    <mergeCell ref="F120:G120"/>
    <mergeCell ref="F121:G121"/>
    <mergeCell ref="C165:M165"/>
    <mergeCell ref="C160:M160"/>
    <mergeCell ref="C161:G161"/>
    <mergeCell ref="D146:M146"/>
    <mergeCell ref="F143:G143"/>
    <mergeCell ref="H143:I143"/>
    <mergeCell ref="J143:K143"/>
    <mergeCell ref="L143:M143"/>
    <mergeCell ref="H144:I144"/>
    <mergeCell ref="H145:I145"/>
    <mergeCell ref="J144:K144"/>
    <mergeCell ref="J145:K145"/>
    <mergeCell ref="L144:M144"/>
    <mergeCell ref="L145:M145"/>
    <mergeCell ref="F151:G151"/>
    <mergeCell ref="F152:G152"/>
    <mergeCell ref="J152:K152"/>
    <mergeCell ref="C162:D162"/>
    <mergeCell ref="C171:D171"/>
    <mergeCell ref="C172:D172"/>
    <mergeCell ref="F171:G171"/>
    <mergeCell ref="F172:G172"/>
    <mergeCell ref="H171:I171"/>
    <mergeCell ref="H172:I172"/>
    <mergeCell ref="J171:K171"/>
    <mergeCell ref="F195:G195"/>
    <mergeCell ref="F194:G194"/>
    <mergeCell ref="C190:M190"/>
    <mergeCell ref="F192:G192"/>
    <mergeCell ref="H192:I192"/>
    <mergeCell ref="J192:K192"/>
    <mergeCell ref="L192:M192"/>
    <mergeCell ref="F186:G186"/>
    <mergeCell ref="H186:I186"/>
    <mergeCell ref="J186:K186"/>
    <mergeCell ref="H195:I195"/>
    <mergeCell ref="H176:I176"/>
    <mergeCell ref="J176:K176"/>
    <mergeCell ref="L176:M176"/>
    <mergeCell ref="F173:G173"/>
    <mergeCell ref="J172:K172"/>
    <mergeCell ref="L171:M171"/>
    <mergeCell ref="H196:I196"/>
    <mergeCell ref="J195:K195"/>
    <mergeCell ref="J196:K196"/>
    <mergeCell ref="L195:M195"/>
    <mergeCell ref="L196:M196"/>
    <mergeCell ref="H194:I194"/>
    <mergeCell ref="J194:K194"/>
    <mergeCell ref="L194:M194"/>
    <mergeCell ref="H112:I112"/>
    <mergeCell ref="J112:K112"/>
    <mergeCell ref="L112:M112"/>
    <mergeCell ref="H166:I166"/>
    <mergeCell ref="H167:I167"/>
    <mergeCell ref="J166:K166"/>
    <mergeCell ref="J167:K167"/>
    <mergeCell ref="H168:I168"/>
    <mergeCell ref="H169:I169"/>
    <mergeCell ref="J169:K169"/>
    <mergeCell ref="L187:M187"/>
    <mergeCell ref="H173:I173"/>
    <mergeCell ref="J173:K173"/>
    <mergeCell ref="L173:M173"/>
    <mergeCell ref="C174:M174"/>
    <mergeCell ref="F176:G176"/>
    <mergeCell ref="L113:M113"/>
    <mergeCell ref="F119:G119"/>
    <mergeCell ref="H119:I119"/>
    <mergeCell ref="J119:K119"/>
    <mergeCell ref="L119:M119"/>
    <mergeCell ref="C114:M114"/>
    <mergeCell ref="C115:D115"/>
    <mergeCell ref="F115:G115"/>
    <mergeCell ref="H115:I115"/>
    <mergeCell ref="F117:G117"/>
    <mergeCell ref="J117:K117"/>
    <mergeCell ref="L117:M117"/>
    <mergeCell ref="C117:D117"/>
    <mergeCell ref="C118:D118"/>
    <mergeCell ref="F118:G118"/>
    <mergeCell ref="H118:I118"/>
    <mergeCell ref="L116:M116"/>
    <mergeCell ref="J118:K118"/>
    <mergeCell ref="J115:K115"/>
    <mergeCell ref="L115:M115"/>
    <mergeCell ref="C116:D116"/>
    <mergeCell ref="L172:M172"/>
    <mergeCell ref="C170:M170"/>
    <mergeCell ref="C168:D168"/>
    <mergeCell ref="F168:G168"/>
    <mergeCell ref="L199:M199"/>
    <mergeCell ref="F200:G200"/>
    <mergeCell ref="L183:M183"/>
    <mergeCell ref="F185:G185"/>
    <mergeCell ref="H185:I185"/>
    <mergeCell ref="J185:K185"/>
    <mergeCell ref="L185:M185"/>
    <mergeCell ref="L186:M186"/>
    <mergeCell ref="F187:G187"/>
    <mergeCell ref="H187:I187"/>
    <mergeCell ref="J187:K187"/>
    <mergeCell ref="F189:G189"/>
    <mergeCell ref="H189:I189"/>
    <mergeCell ref="J189:K189"/>
    <mergeCell ref="L189:M189"/>
    <mergeCell ref="F188:G188"/>
    <mergeCell ref="H188:I188"/>
    <mergeCell ref="J188:K188"/>
    <mergeCell ref="L188:M188"/>
    <mergeCell ref="F193:G193"/>
    <mergeCell ref="H193:I193"/>
    <mergeCell ref="J193:K193"/>
    <mergeCell ref="L193:M193"/>
    <mergeCell ref="F196:G196"/>
    <mergeCell ref="C236:G236"/>
    <mergeCell ref="C234:D234"/>
    <mergeCell ref="C233:D233"/>
    <mergeCell ref="D197:G197"/>
    <mergeCell ref="F210:G210"/>
    <mergeCell ref="H210:I210"/>
    <mergeCell ref="L210:M210"/>
    <mergeCell ref="J210:K210"/>
    <mergeCell ref="J206:K206"/>
    <mergeCell ref="H206:I206"/>
    <mergeCell ref="L206:M206"/>
    <mergeCell ref="C207:G207"/>
    <mergeCell ref="H207:I207"/>
    <mergeCell ref="J207:K207"/>
    <mergeCell ref="L207:M207"/>
    <mergeCell ref="L200:M200"/>
    <mergeCell ref="F202:G202"/>
    <mergeCell ref="H202:I202"/>
    <mergeCell ref="J202:K202"/>
    <mergeCell ref="L202:M202"/>
    <mergeCell ref="F204:G204"/>
    <mergeCell ref="H204:I204"/>
    <mergeCell ref="J204:K204"/>
    <mergeCell ref="J200:K200"/>
    <mergeCell ref="F206:G206"/>
    <mergeCell ref="C208:D208"/>
    <mergeCell ref="F208:G208"/>
    <mergeCell ref="H219:I219"/>
    <mergeCell ref="H220:I220"/>
    <mergeCell ref="J220:K220"/>
    <mergeCell ref="F212:G212"/>
    <mergeCell ref="H212:I212"/>
    <mergeCell ref="J212:K212"/>
    <mergeCell ref="H200:I200"/>
    <mergeCell ref="C211:D211"/>
    <mergeCell ref="F211:G211"/>
    <mergeCell ref="H211:I211"/>
    <mergeCell ref="J211:K211"/>
    <mergeCell ref="F216:G216"/>
    <mergeCell ref="F217:G217"/>
    <mergeCell ref="F218:G218"/>
    <mergeCell ref="F219:G219"/>
    <mergeCell ref="F220:G220"/>
    <mergeCell ref="H208:I208"/>
    <mergeCell ref="H234:I234"/>
    <mergeCell ref="J234:K234"/>
    <mergeCell ref="L234:M234"/>
    <mergeCell ref="F233:G233"/>
    <mergeCell ref="H233:I233"/>
    <mergeCell ref="J219:K219"/>
    <mergeCell ref="L221:M221"/>
    <mergeCell ref="J236:K236"/>
    <mergeCell ref="L236:M236"/>
    <mergeCell ref="C223:M223"/>
    <mergeCell ref="F226:G226"/>
    <mergeCell ref="H221:I221"/>
    <mergeCell ref="J225:K225"/>
    <mergeCell ref="L225:M225"/>
    <mergeCell ref="C224:D224"/>
    <mergeCell ref="F224:G224"/>
    <mergeCell ref="H224:I224"/>
    <mergeCell ref="J224:K224"/>
    <mergeCell ref="C229:D229"/>
    <mergeCell ref="F229:G229"/>
    <mergeCell ref="H229:I229"/>
    <mergeCell ref="J229:K229"/>
    <mergeCell ref="H245:I245"/>
    <mergeCell ref="L220:M220"/>
    <mergeCell ref="L219:M219"/>
    <mergeCell ref="L218:M218"/>
    <mergeCell ref="C230:M230"/>
    <mergeCell ref="C231:D231"/>
    <mergeCell ref="F231:G231"/>
    <mergeCell ref="H231:I231"/>
    <mergeCell ref="C232:D232"/>
    <mergeCell ref="F232:G232"/>
    <mergeCell ref="H232:I232"/>
    <mergeCell ref="J232:K232"/>
    <mergeCell ref="L232:M232"/>
    <mergeCell ref="H226:I226"/>
    <mergeCell ref="J226:K226"/>
    <mergeCell ref="L226:M226"/>
    <mergeCell ref="L227:M227"/>
    <mergeCell ref="L228:M228"/>
    <mergeCell ref="J221:K221"/>
    <mergeCell ref="J233:K233"/>
    <mergeCell ref="L233:M233"/>
    <mergeCell ref="F238:G238"/>
    <mergeCell ref="H238:I238"/>
    <mergeCell ref="J238:K238"/>
    <mergeCell ref="F242:G242"/>
    <mergeCell ref="H242:I242"/>
    <mergeCell ref="J242:K242"/>
    <mergeCell ref="L242:M242"/>
    <mergeCell ref="F243:G243"/>
    <mergeCell ref="H243:I243"/>
    <mergeCell ref="J243:K243"/>
    <mergeCell ref="L243:M243"/>
    <mergeCell ref="F244:G244"/>
    <mergeCell ref="H244:I244"/>
    <mergeCell ref="J244:K244"/>
    <mergeCell ref="L244:M244"/>
    <mergeCell ref="D239:M239"/>
    <mergeCell ref="F240:G240"/>
    <mergeCell ref="H240:I240"/>
    <mergeCell ref="J240:K240"/>
    <mergeCell ref="L240:M240"/>
    <mergeCell ref="F241:G241"/>
    <mergeCell ref="H241:I241"/>
    <mergeCell ref="J241:K241"/>
    <mergeCell ref="L241:M241"/>
    <mergeCell ref="J245:K245"/>
    <mergeCell ref="L245:M245"/>
    <mergeCell ref="F252:G252"/>
    <mergeCell ref="H252:I252"/>
    <mergeCell ref="J252:K252"/>
    <mergeCell ref="L252:M252"/>
    <mergeCell ref="F253:G253"/>
    <mergeCell ref="H253:I253"/>
    <mergeCell ref="J253:K253"/>
    <mergeCell ref="L253:M253"/>
    <mergeCell ref="F248:G248"/>
    <mergeCell ref="H248:I248"/>
    <mergeCell ref="J248:K248"/>
    <mergeCell ref="L248:M248"/>
    <mergeCell ref="F249:G249"/>
    <mergeCell ref="H249:I249"/>
    <mergeCell ref="J249:K249"/>
    <mergeCell ref="L249:M249"/>
    <mergeCell ref="D246:M246"/>
    <mergeCell ref="F247:G247"/>
    <mergeCell ref="H247:I247"/>
    <mergeCell ref="J247:K247"/>
    <mergeCell ref="L247:M247"/>
    <mergeCell ref="F245:G245"/>
    <mergeCell ref="D255:M255"/>
    <mergeCell ref="L254:M254"/>
    <mergeCell ref="J254:K254"/>
    <mergeCell ref="H254:I254"/>
    <mergeCell ref="F254:G254"/>
    <mergeCell ref="F250:G250"/>
    <mergeCell ref="H250:I250"/>
    <mergeCell ref="J250:K250"/>
    <mergeCell ref="L250:M250"/>
    <mergeCell ref="F251:G251"/>
    <mergeCell ref="H251:I251"/>
    <mergeCell ref="J251:K251"/>
    <mergeCell ref="L251:M251"/>
    <mergeCell ref="D256:G256"/>
    <mergeCell ref="D257:E257"/>
    <mergeCell ref="F257:G257"/>
    <mergeCell ref="H257:I257"/>
    <mergeCell ref="J257:K257"/>
    <mergeCell ref="L257:M257"/>
    <mergeCell ref="F258:G258"/>
    <mergeCell ref="H258:I258"/>
    <mergeCell ref="J258:K258"/>
    <mergeCell ref="L258:M258"/>
    <mergeCell ref="D260:M260"/>
    <mergeCell ref="F262:G262"/>
    <mergeCell ref="H262:I262"/>
    <mergeCell ref="J262:K262"/>
    <mergeCell ref="L262:M262"/>
    <mergeCell ref="F259:G259"/>
    <mergeCell ref="H259:I259"/>
    <mergeCell ref="J259:K259"/>
    <mergeCell ref="L259:M259"/>
    <mergeCell ref="J271:K271"/>
    <mergeCell ref="L271:M271"/>
    <mergeCell ref="F267:G267"/>
    <mergeCell ref="H267:I267"/>
    <mergeCell ref="J267:K267"/>
    <mergeCell ref="L267:M267"/>
    <mergeCell ref="F268:G268"/>
    <mergeCell ref="H268:I268"/>
    <mergeCell ref="J268:K268"/>
    <mergeCell ref="L268:M268"/>
    <mergeCell ref="L264:M264"/>
    <mergeCell ref="D265:M265"/>
    <mergeCell ref="F263:G263"/>
    <mergeCell ref="H263:I263"/>
    <mergeCell ref="J263:K263"/>
    <mergeCell ref="D272:M272"/>
    <mergeCell ref="F281:G281"/>
    <mergeCell ref="H281:I281"/>
    <mergeCell ref="D274:E274"/>
    <mergeCell ref="F275:G275"/>
    <mergeCell ref="H275:I275"/>
    <mergeCell ref="J275:K275"/>
    <mergeCell ref="L275:M275"/>
    <mergeCell ref="H278:I278"/>
    <mergeCell ref="H280:I280"/>
    <mergeCell ref="F278:G278"/>
    <mergeCell ref="L263:M263"/>
    <mergeCell ref="F264:G264"/>
    <mergeCell ref="H264:I264"/>
    <mergeCell ref="J264:K264"/>
    <mergeCell ref="D273:G273"/>
    <mergeCell ref="D269:M269"/>
    <mergeCell ref="F271:G271"/>
    <mergeCell ref="H271:I271"/>
    <mergeCell ref="F299:G299"/>
    <mergeCell ref="H299:I299"/>
    <mergeCell ref="J299:K299"/>
    <mergeCell ref="L299:M299"/>
    <mergeCell ref="H283:I283"/>
    <mergeCell ref="J278:K278"/>
    <mergeCell ref="J280:K280"/>
    <mergeCell ref="J281:K281"/>
    <mergeCell ref="L281:M281"/>
    <mergeCell ref="L280:M280"/>
    <mergeCell ref="L278:M278"/>
    <mergeCell ref="J283:K283"/>
    <mergeCell ref="L283:M283"/>
    <mergeCell ref="D282:M282"/>
    <mergeCell ref="F284:G284"/>
    <mergeCell ref="H284:I284"/>
    <mergeCell ref="J284:K284"/>
    <mergeCell ref="L284:M284"/>
    <mergeCell ref="D285:G285"/>
    <mergeCell ref="D286:E286"/>
    <mergeCell ref="F287:G287"/>
    <mergeCell ref="H287:I287"/>
    <mergeCell ref="J287:K287"/>
    <mergeCell ref="L287:M287"/>
    <mergeCell ref="D300:M300"/>
    <mergeCell ref="D297:M297"/>
    <mergeCell ref="D294:M294"/>
    <mergeCell ref="D289:M289"/>
    <mergeCell ref="F288:G288"/>
    <mergeCell ref="H288:I288"/>
    <mergeCell ref="J288:K288"/>
    <mergeCell ref="L288:M288"/>
    <mergeCell ref="F291:G291"/>
    <mergeCell ref="H291:I291"/>
    <mergeCell ref="J291:K291"/>
    <mergeCell ref="L291:M291"/>
    <mergeCell ref="F292:G292"/>
    <mergeCell ref="H292:I292"/>
    <mergeCell ref="J292:K292"/>
    <mergeCell ref="L292:M292"/>
    <mergeCell ref="H293:I293"/>
    <mergeCell ref="J293:K293"/>
    <mergeCell ref="L293:M293"/>
    <mergeCell ref="F293:G293"/>
    <mergeCell ref="F296:G296"/>
    <mergeCell ref="H296:I296"/>
    <mergeCell ref="J296:K296"/>
    <mergeCell ref="L296:M296"/>
  </mergeCells>
  <phoneticPr fontId="0" type="noConversion"/>
  <pageMargins left="0.6694444444444444" right="0.39374999999999999" top="0.59027777777777779" bottom="0.39374999999999999" header="0.51180555555555551" footer="0.51180555555555551"/>
  <pageSetup paperSize="9" scale="53" firstPageNumber="0" orientation="landscape" horizontalDpi="300" verticalDpi="300" r:id="rId1"/>
  <headerFooter alignWithMargins="0"/>
  <rowBreaks count="7" manualBreakCount="7">
    <brk id="24" max="15" man="1"/>
    <brk id="27" max="16383" man="1"/>
    <brk id="40" max="16383" man="1"/>
    <brk id="51" max="15" man="1"/>
    <brk id="59" max="16383" man="1"/>
    <brk id="315" max="15" man="1"/>
    <brk id="32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1,2,3,4,5,6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2018-01-19T09:11:51Z</cp:lastPrinted>
  <dcterms:created xsi:type="dcterms:W3CDTF">2015-01-21T15:14:42Z</dcterms:created>
  <dcterms:modified xsi:type="dcterms:W3CDTF">2018-01-19T09:18:28Z</dcterms:modified>
</cp:coreProperties>
</file>