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<sst xmlns="http://schemas.openxmlformats.org/spreadsheetml/2006/main" count="314" uniqueCount="161">
  <si>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</si>
  <si>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</si>
  <si>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</si>
  <si>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</si>
  <si>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</si>
  <si>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</si>
  <si>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</si>
  <si>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</si>
  <si>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</si>
  <si>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</si>
  <si>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</si>
  <si>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</si>
  <si>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</si>
  <si>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</si>
  <si>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</si>
  <si>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</si>
  <si>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</si>
  <si>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</si>
  <si>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</si>
  <si>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</si>
  <si>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</si>
  <si>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</si>
  <si>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</si>
  <si>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</si>
  <si>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</si>
  <si>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</si>
  <si>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</si>
  <si>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</si>
  <si>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</si>
  <si>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</si>
  <si>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</si>
  <si>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</si>
  <si>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</si>
  <si>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</si>
  <si>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</si>
  <si>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</si>
  <si>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</si>
  <si>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</si>
  <si>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</si>
  <si>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</si>
  <si>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</si>
  <si>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</si>
  <si>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</si>
  <si>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</si>
  <si>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</si>
  <si>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</si>
  <si>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</si>
  <si>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</si>
  <si>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</si>
  <si>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</si>
  <si>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</si>
  <si>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</si>
  <si>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</si>
  <si>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</si>
  <si>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</si>
  <si>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</si>
  <si>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</si>
  <si>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</si>
  <si>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</si>
  <si>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</si>
  <si>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</si>
  <si>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</si>
  <si>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</si>
  <si>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</si>
  <si>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</si>
  <si>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</si>
  <si>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</si>
  <si>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</si>
  <si>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0300000</t>
  </si>
  <si>
    <t>0310000</t>
  </si>
  <si>
    <t>Борецька Н.В.</t>
  </si>
  <si>
    <t>тис.грн.</t>
  </si>
  <si>
    <t>%</t>
  </si>
  <si>
    <t>Сухомлин С.І.</t>
  </si>
  <si>
    <t>продукту</t>
  </si>
  <si>
    <t>од.</t>
  </si>
  <si>
    <t>ефективності</t>
  </si>
  <si>
    <t>грн.</t>
  </si>
  <si>
    <t>26 серпня 2014 року N 836 </t>
  </si>
  <si>
    <t>2018 року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</si>
  <si>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</si>
  <si>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</si>
  <si>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</si>
  <si>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</si>
  <si>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</si>
  <si>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2.3.</t>
  </si>
  <si>
    <t>2.4.</t>
  </si>
  <si>
    <t>3.1.</t>
  </si>
  <si>
    <t>3.2.</t>
  </si>
  <si>
    <t>4.1.</t>
  </si>
  <si>
    <t>4.2.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</si>
  <si>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</si>
  <si>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</si>
  <si>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</si>
  <si>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320</t>
  </si>
  <si>
    <t>Завдання: забезпечення виконання рішень міської ради , виконавчого комітету з питань, що стосуються захисту населення і території міста від наслідків надзвичайних ситуацій техногенного та природного характеру</t>
  </si>
  <si>
    <t xml:space="preserve"> Завдання 1: Забезпечення виконання рішень міської ради, виконавчого комітету з питань, що стосуються захисту населення та території міста вд наслудків надзвичайних ситуацій техногенного та природного характеру</t>
  </si>
  <si>
    <t>Видатки на виконання програм</t>
  </si>
  <si>
    <t>Вартість засобів індивідуального захисту , приладів радіаційної та хімічної розвідки</t>
  </si>
  <si>
    <t>розрахунок до кошторису на 2017р.</t>
  </si>
  <si>
    <t>1.2.</t>
  </si>
  <si>
    <t>1.3.</t>
  </si>
  <si>
    <t>1.4.</t>
  </si>
  <si>
    <t>Видатки із накопичення та утримання міського матеріального резерву</t>
  </si>
  <si>
    <t>Видатки на модернізацію, утримання, обслуговуван -ня технічних засобів системи централізованого оповіщення</t>
  </si>
  <si>
    <t>1.5.</t>
  </si>
  <si>
    <t>Видаткина проведення міських змагань громадського дитячого руху "Школа безпеки"</t>
  </si>
  <si>
    <t>1.6.</t>
  </si>
  <si>
    <t>Видатки на забезпечення населення інформаційно - довідковими матеріалами</t>
  </si>
  <si>
    <t>2.2.</t>
  </si>
  <si>
    <t>Кількість спеціального одягу для територіальних формівань ЦЗ</t>
  </si>
  <si>
    <t>к-ть</t>
  </si>
  <si>
    <t>Кількість виготовлених та придбаних листівок з питань безпеки життєдіяльності</t>
  </si>
  <si>
    <t>Кількість засобів індивідуального захисту, приладів радіаційної та хімічної розвідки для працівників виконавчих органів міської ради, що планується придбати</t>
  </si>
  <si>
    <t>рішення міської ради від 09.03.2017р. №508</t>
  </si>
  <si>
    <t>Кількість матеріальних засобів місцевого матеріального резерву, що планується придбати</t>
  </si>
  <si>
    <t>2.5.</t>
  </si>
  <si>
    <t>Кількість учнів, яких планується залучити до участі в міських змагань громадського дитячого руху "Школа безпеки" та в обласних змаганнях</t>
  </si>
  <si>
    <t>2.6.</t>
  </si>
  <si>
    <t>тис.шт.</t>
  </si>
  <si>
    <t>2.7.</t>
  </si>
  <si>
    <t>Кількість інформаційно-довідкових матеріалів з питань ЦЗ для населення, що планується виготовити</t>
  </si>
  <si>
    <t>Кількість наявних технічних засобів системи централізованого оповіщення</t>
  </si>
  <si>
    <t>2.8.</t>
  </si>
  <si>
    <t>Кількість наявних матеріальних засобів міського матеріального резерву</t>
  </si>
  <si>
    <t>2.9.</t>
  </si>
  <si>
    <t>Кількість наявних засобів індивідуального захисту, приладів радіаційної та хімічної розвідки</t>
  </si>
  <si>
    <t>Кількість матеріальних-технічних засобів для організації діяльностіевакуаційних органів міста</t>
  </si>
  <si>
    <t>2.10.</t>
  </si>
  <si>
    <t>Середня вартість засобів індивідуального захисту, приладів радіаційної та хімічної розвідки</t>
  </si>
  <si>
    <t>п.1.2 : п.2.3</t>
  </si>
  <si>
    <t>Середні видатки на забезпечення роботи системи централізованого оповіщення</t>
  </si>
  <si>
    <t>п.1.4 : п.2.7</t>
  </si>
  <si>
    <t>3.3.</t>
  </si>
  <si>
    <t>п.1.3 : п.2.4</t>
  </si>
  <si>
    <t>3.4.</t>
  </si>
  <si>
    <t>Середні видатки на одного учня, який приймає участь в змаганнях громадського дитячого руху "Школа безпеки"</t>
  </si>
  <si>
    <t>п.1.5 : п.2.5</t>
  </si>
  <si>
    <t>3.5.</t>
  </si>
  <si>
    <t>Середня вартість виготовлення (придбання)одного примірника інформаційних матеріалів з питань безпеки життєдіяльності</t>
  </si>
  <si>
    <t>п.1.6 : п.2.2</t>
  </si>
  <si>
    <t>Рівень матеріально-технічного забезпечення та го- товності територіальних формувань до дій за призначенням</t>
  </si>
  <si>
    <t>відносно планових і наявних показників</t>
  </si>
  <si>
    <t>Рівень забезпечення засобами індивідуального захи -сту працівників виконавчих органів міської ради</t>
  </si>
  <si>
    <t>4.3.</t>
  </si>
  <si>
    <t>Частка території міста, що охоплена системою централізованого оповіщення</t>
  </si>
  <si>
    <t>4.4.</t>
  </si>
  <si>
    <t>Рівень накопичення матеріальних засобів місцевого матеріального резерву</t>
  </si>
  <si>
    <t>4.5.</t>
  </si>
  <si>
    <t>Рівень матеріально- технічного евакуаційних органів міста</t>
  </si>
  <si>
    <t>Заходи проведені відносно потреб ,які виникли у 2017р.</t>
  </si>
  <si>
    <t>Пояснення щодо причин розбіжностей між затвердженими та досягнутими результативними показниками виникли:  придбано велику кількість засобів малої механізації ,ручних інструментів ,замість невеликої кількості електроінструментів</t>
  </si>
  <si>
    <t>Пояснення щодо причин розбіжностей між затвердженими та досягнутими результативними показниками виникли: після проведеного моніторінгу цін зменшились середні видатки на одиницю матеріальних цінностей місцевого матрезерву</t>
  </si>
  <si>
    <t>Середні видатки на придбання матеріальних цін- ностей місцевого матеріального резерву</t>
  </si>
  <si>
    <t>Пояснення щодо причин розбіжностей між затвердженими та досягнутими результативними показниками виникли: наявні показники дещо зросли відносно планових у зв'язу із придбанням більшої кількості засобів індивідуаального захисту для працівників виконавчих органів міської ради.</t>
  </si>
  <si>
    <t>Пояснення щодо причин розбіжностей між затвердженими та досягнутими результативними показниками виникли: не виникло необхідності у ремонті спецавтомобілю   сторонніми фахівцями; у зв'язку із встановленням нової комп'ютерної техніки не виникло потреби в її обслуговуванні;виникла економія бюджетних коштів при придбанні засобів захисту, елементів живлення, акумуляторів, засобів малої механізації ,електроінструментів,забезпечення участі міської команди в обласних змаганнях та інша економія за рахунок меншої ціни товарів та послуг;використані  кошти на утилізацію ртутовмістних виробів із  фактично зданими виробами; не використані кошти  на виготовлення паспортів на захисні спорду, у зв'язку із тим,що не поступало заявок від суб'єктів господарювання; не було потреби у ремонті , монтажі електросирен; виникла суттєва економія коштів по пункту виготовлення та придбання методичних посібників через надання інформації організаціям та установам в електронному вигляді</t>
  </si>
  <si>
    <t>виконавець: Н.І. Солонець 48-12-09</t>
  </si>
  <si>
    <t>Підпрограма 1 Програма забезпечення техногенної та пожежної безпеки, захисту населення і території міста від надзвичайних ситуацій  на 2017 - 2019 роки.</t>
  </si>
  <si>
    <t>рішення міської ради від   21.12.2016р. №491</t>
  </si>
  <si>
    <t>осіб</t>
  </si>
  <si>
    <t>уточнений розрахунок до кошторису на 2017р.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</si>
</sst>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5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i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49" fontId="26" fillId="0" borderId="16" xfId="0" applyNumberFormat="1" applyFont="1" applyBorder="1" applyAlignment="1" applyProtection="1">
      <alignment horizontal="center" wrapText="1"/>
      <protection/>
    </xf>
    <xf numFmtId="49" fontId="24" fillId="0" borderId="16" xfId="0" applyNumberFormat="1" applyFont="1" applyBorder="1" applyAlignment="1" applyProtection="1">
      <alignment/>
      <protection/>
    </xf>
    <xf numFmtId="49" fontId="26" fillId="0" borderId="16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173" fontId="6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center"/>
      <protection locked="0"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173" fontId="6" fillId="0" borderId="22" xfId="0" applyNumberFormat="1" applyFont="1" applyBorder="1" applyAlignment="1" applyProtection="1">
      <alignment horizontal="center" vertical="center" wrapText="1"/>
      <protection/>
    </xf>
    <xf numFmtId="173" fontId="6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4" fontId="8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 applyProtection="1">
      <alignment horizontal="center" vertical="center" wrapText="1"/>
      <protection/>
    </xf>
    <xf numFmtId="49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4" fontId="8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wrapText="1"/>
      <protection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20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4" fontId="8" fillId="0" borderId="23" xfId="0" applyNumberFormat="1" applyFont="1" applyBorder="1" applyAlignment="1" applyProtection="1">
      <alignment horizontal="center" vertical="center" wrapText="1"/>
      <protection locked="0"/>
    </xf>
    <xf numFmtId="4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left" vertical="top" wrapText="1"/>
    </xf>
    <xf numFmtId="0" fontId="31" fillId="0" borderId="31" xfId="0" applyFont="1" applyBorder="1" applyAlignment="1">
      <alignment horizontal="left" vertical="top" wrapTex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173" fontId="8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</xf>
    <xf numFmtId="17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>
      <alignment horizontal="center" vertical="center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 wrapText="1"/>
    </xf>
    <xf numFmtId="173" fontId="8" fillId="0" borderId="32" xfId="0" applyNumberFormat="1" applyFont="1" applyBorder="1" applyAlignment="1" applyProtection="1">
      <alignment horizontal="center" vertical="center"/>
      <protection locked="0"/>
    </xf>
    <xf numFmtId="173" fontId="8" fillId="0" borderId="31" xfId="0" applyNumberFormat="1" applyFont="1" applyBorder="1" applyAlignment="1" applyProtection="1">
      <alignment horizontal="center" vertical="center"/>
      <protection locked="0"/>
    </xf>
    <xf numFmtId="1" fontId="8" fillId="0" borderId="23" xfId="0" applyNumberFormat="1" applyFont="1" applyBorder="1" applyAlignment="1" applyProtection="1">
      <alignment horizontal="center" vertical="center"/>
      <protection locked="0"/>
    </xf>
    <xf numFmtId="1" fontId="8" fillId="0" borderId="29" xfId="0" applyNumberFormat="1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left" vertical="top" wrapText="1"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29" xfId="0" applyFont="1" applyBorder="1" applyAlignment="1" applyProtection="1">
      <alignment vertical="center" wrapText="1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1" fontId="8" fillId="0" borderId="23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173" fontId="0" fillId="0" borderId="29" xfId="0" applyNumberForma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top" wrapText="1"/>
      <protection/>
    </xf>
    <xf numFmtId="0" fontId="9" fillId="0" borderId="29" xfId="0" applyFont="1" applyBorder="1" applyAlignment="1" applyProtection="1">
      <alignment horizontal="center" vertical="top" wrapText="1"/>
      <protection/>
    </xf>
    <xf numFmtId="173" fontId="8" fillId="0" borderId="33" xfId="0" applyNumberFormat="1" applyFont="1" applyBorder="1" applyAlignment="1" applyProtection="1">
      <alignment horizontal="center" vertical="center" wrapText="1"/>
      <protection locked="0"/>
    </xf>
    <xf numFmtId="173" fontId="0" fillId="0" borderId="29" xfId="0" applyNumberFormat="1" applyBorder="1" applyAlignment="1">
      <alignment horizontal="center" vertical="center" wrapText="1"/>
    </xf>
    <xf numFmtId="173" fontId="8" fillId="0" borderId="23" xfId="0" applyNumberFormat="1" applyFont="1" applyBorder="1" applyAlignment="1" applyProtection="1">
      <alignment horizontal="center" vertical="center" wrapText="1"/>
      <protection locked="0"/>
    </xf>
    <xf numFmtId="173" fontId="8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>
      <alignment horizontal="left" vertical="top" wrapText="1"/>
    </xf>
    <xf numFmtId="173" fontId="30" fillId="0" borderId="29" xfId="0" applyNumberFormat="1" applyFont="1" applyBorder="1" applyAlignment="1">
      <alignment horizontal="center" vertical="center" wrapText="1"/>
    </xf>
    <xf numFmtId="173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33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3" fontId="8" fillId="0" borderId="2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4" fontId="8" fillId="0" borderId="14" xfId="0" applyNumberFormat="1" applyFont="1" applyBorder="1" applyAlignment="1" applyProtection="1">
      <alignment horizontal="center"/>
      <protection locked="0"/>
    </xf>
    <xf numFmtId="0" fontId="30" fillId="0" borderId="29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33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173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173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wrapText="1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12" fillId="0" borderId="14" xfId="0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>
      <alignment horizontal="left" vertical="top" wrapText="1"/>
    </xf>
    <xf numFmtId="0" fontId="30" fillId="0" borderId="33" xfId="0" applyFont="1" applyBorder="1" applyAlignment="1">
      <alignment horizontal="left" vertical="top" wrapText="1"/>
    </xf>
    <xf numFmtId="0" fontId="30" fillId="0" borderId="33" xfId="0" applyFont="1" applyBorder="1" applyAlignment="1">
      <alignment/>
    </xf>
    <xf numFmtId="0" fontId="30" fillId="0" borderId="29" xfId="0" applyFont="1" applyBorder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4" fontId="8" fillId="0" borderId="23" xfId="0" applyNumberFormat="1" applyFont="1" applyBorder="1" applyAlignment="1" applyProtection="1">
      <alignment horizontal="center" wrapText="1"/>
      <protection locked="0"/>
    </xf>
    <xf numFmtId="4" fontId="8" fillId="0" borderId="29" xfId="0" applyNumberFormat="1" applyFont="1" applyBorder="1" applyAlignment="1" applyProtection="1">
      <alignment horizontal="center" wrapText="1"/>
      <protection locked="0"/>
    </xf>
    <xf numFmtId="173" fontId="8" fillId="0" borderId="23" xfId="0" applyNumberFormat="1" applyFont="1" applyBorder="1" applyAlignment="1" applyProtection="1">
      <alignment horizontal="center"/>
      <protection locked="0"/>
    </xf>
    <xf numFmtId="173" fontId="8" fillId="0" borderId="29" xfId="0" applyNumberFormat="1" applyFont="1" applyBorder="1" applyAlignment="1" applyProtection="1">
      <alignment horizontal="center"/>
      <protection locked="0"/>
    </xf>
    <xf numFmtId="173" fontId="8" fillId="0" borderId="14" xfId="0" applyNumberFormat="1" applyFont="1" applyBorder="1" applyAlignment="1" applyProtection="1">
      <alignment horizontal="center"/>
      <protection locked="0"/>
    </xf>
    <xf numFmtId="173" fontId="30" fillId="0" borderId="2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 topLeftCell="A91">
      <selection activeCell="A109" sqref="A109:C109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9.875" style="1" customWidth="1"/>
    <col min="12" max="12" width="14.00390625" style="1" customWidth="1"/>
    <col min="13" max="13" width="9.25390625" style="1" customWidth="1"/>
    <col min="14" max="14" width="13.625" style="1" customWidth="1"/>
    <col min="15" max="16384" width="9.125" style="1" customWidth="1"/>
  </cols>
  <sheetData>
    <row r="1" spans="11:15" ht="16.5">
      <c r="K1" s="227" t="s">
        <v>0</v>
      </c>
      <c r="L1" s="227"/>
      <c r="M1" s="227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228" t="s">
        <v>78</v>
      </c>
      <c r="L3" s="228"/>
      <c r="M3" s="228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2"/>
      <c r="B6" s="62"/>
      <c r="C6" s="62"/>
      <c r="D6" s="63"/>
      <c r="E6" s="63"/>
      <c r="F6" s="63"/>
      <c r="G6" s="63"/>
      <c r="H6" s="64" t="s">
        <v>2</v>
      </c>
      <c r="I6" s="63"/>
      <c r="J6" s="63"/>
      <c r="K6" s="65"/>
      <c r="L6" s="64"/>
      <c r="M6" s="62"/>
    </row>
    <row r="7" spans="1:13" ht="32.25" customHeight="1">
      <c r="A7" s="229" t="s">
        <v>3</v>
      </c>
      <c r="B7" s="229"/>
      <c r="C7" s="229"/>
      <c r="D7" s="229"/>
      <c r="E7" s="229"/>
      <c r="F7" s="229"/>
      <c r="G7" s="229"/>
      <c r="H7" s="229"/>
      <c r="I7" s="229"/>
      <c r="J7" s="229"/>
      <c r="K7" s="66" t="s">
        <v>4</v>
      </c>
      <c r="L7" s="67" t="s">
        <v>5</v>
      </c>
      <c r="M7" s="68" t="s">
        <v>79</v>
      </c>
    </row>
    <row r="8" spans="1:14" ht="21.75" customHeight="1">
      <c r="A8" s="33" t="s">
        <v>6</v>
      </c>
      <c r="B8" s="81" t="s">
        <v>68</v>
      </c>
      <c r="C8" s="17"/>
      <c r="D8" s="232" t="s">
        <v>80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</row>
    <row r="9" spans="1:14" ht="15" customHeight="1">
      <c r="A9" s="18"/>
      <c r="B9" s="82" t="s">
        <v>7</v>
      </c>
      <c r="C9" s="83"/>
      <c r="D9" s="227" t="s">
        <v>8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ht="20.25" customHeight="1">
      <c r="A10" s="18" t="s">
        <v>9</v>
      </c>
      <c r="B10" s="81" t="s">
        <v>69</v>
      </c>
      <c r="C10" s="7"/>
      <c r="D10" s="30" t="s">
        <v>80</v>
      </c>
      <c r="E10" s="30"/>
      <c r="F10" s="30"/>
      <c r="G10" s="30"/>
      <c r="H10" s="30"/>
      <c r="I10" s="30"/>
      <c r="J10" s="30"/>
      <c r="K10" s="31"/>
      <c r="L10" s="31"/>
      <c r="M10" s="31"/>
      <c r="N10" s="32"/>
    </row>
    <row r="11" spans="1:14" ht="15" customHeight="1">
      <c r="A11" s="18"/>
      <c r="B11" s="84" t="s">
        <v>7</v>
      </c>
      <c r="C11" s="84"/>
      <c r="D11" s="227" t="s">
        <v>10</v>
      </c>
      <c r="E11" s="227"/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4" ht="17.25" customHeight="1">
      <c r="A12" s="18" t="s">
        <v>11</v>
      </c>
      <c r="B12" s="81" t="s">
        <v>91</v>
      </c>
      <c r="C12" s="95" t="s">
        <v>92</v>
      </c>
      <c r="D12" s="257" t="s">
        <v>93</v>
      </c>
      <c r="E12" s="258"/>
      <c r="F12" s="258"/>
      <c r="G12" s="258"/>
      <c r="H12" s="258"/>
      <c r="I12" s="258"/>
      <c r="J12" s="258"/>
      <c r="K12" s="258"/>
      <c r="L12" s="258"/>
      <c r="M12" s="258"/>
      <c r="N12" s="258"/>
    </row>
    <row r="13" spans="1:14" ht="20.25" customHeight="1">
      <c r="A13" s="18"/>
      <c r="B13" s="84" t="s">
        <v>7</v>
      </c>
      <c r="C13" s="84" t="s">
        <v>12</v>
      </c>
      <c r="D13" s="227" t="s">
        <v>13</v>
      </c>
      <c r="E13" s="258"/>
      <c r="F13" s="258"/>
      <c r="G13" s="258"/>
      <c r="H13" s="258"/>
      <c r="I13" s="258"/>
      <c r="J13" s="258"/>
      <c r="K13" s="258"/>
      <c r="L13" s="258"/>
      <c r="M13" s="258"/>
      <c r="N13" s="258"/>
    </row>
    <row r="14" spans="1:12" ht="19.5" customHeight="1">
      <c r="A14" s="34" t="s">
        <v>14</v>
      </c>
      <c r="B14" s="239" t="s">
        <v>15</v>
      </c>
      <c r="C14" s="239"/>
      <c r="D14" s="239"/>
      <c r="E14" s="239"/>
      <c r="F14" s="239"/>
      <c r="G14" s="239"/>
      <c r="H14" s="239"/>
      <c r="I14" s="239"/>
      <c r="J14" s="8"/>
      <c r="K14" s="8"/>
      <c r="L14" s="8"/>
    </row>
    <row r="15" spans="1:12" ht="25.5" customHeight="1">
      <c r="A15" s="6"/>
      <c r="B15" s="6"/>
      <c r="C15" s="6"/>
      <c r="D15" s="230"/>
      <c r="E15" s="230"/>
      <c r="F15" s="231"/>
      <c r="G15" s="231"/>
      <c r="H15" s="231"/>
      <c r="I15" s="231"/>
      <c r="J15" s="230"/>
      <c r="K15" s="230"/>
      <c r="L15" s="9" t="s">
        <v>16</v>
      </c>
    </row>
    <row r="16" spans="1:13" ht="30.75" customHeight="1">
      <c r="A16" s="220" t="s">
        <v>17</v>
      </c>
      <c r="B16" s="220"/>
      <c r="C16" s="220"/>
      <c r="D16" s="220"/>
      <c r="E16" s="220"/>
      <c r="F16" s="215" t="s">
        <v>64</v>
      </c>
      <c r="G16" s="216"/>
      <c r="H16" s="216"/>
      <c r="I16" s="216"/>
      <c r="J16" s="220" t="s">
        <v>18</v>
      </c>
      <c r="K16" s="220"/>
      <c r="L16" s="220"/>
      <c r="M16" s="220"/>
    </row>
    <row r="17" spans="1:13" ht="45" customHeight="1">
      <c r="A17" s="221" t="s">
        <v>19</v>
      </c>
      <c r="B17" s="221"/>
      <c r="C17" s="221" t="s">
        <v>20</v>
      </c>
      <c r="D17" s="221"/>
      <c r="E17" s="19" t="s">
        <v>21</v>
      </c>
      <c r="F17" s="217" t="s">
        <v>19</v>
      </c>
      <c r="G17" s="218"/>
      <c r="H17" s="10" t="s">
        <v>20</v>
      </c>
      <c r="I17" s="10" t="s">
        <v>21</v>
      </c>
      <c r="J17" s="20" t="s">
        <v>19</v>
      </c>
      <c r="K17" s="221" t="s">
        <v>20</v>
      </c>
      <c r="L17" s="221"/>
      <c r="M17" s="21" t="s">
        <v>21</v>
      </c>
    </row>
    <row r="18" spans="1:13" ht="13.5" customHeight="1">
      <c r="A18" s="223">
        <v>1</v>
      </c>
      <c r="B18" s="224"/>
      <c r="C18" s="223">
        <v>2</v>
      </c>
      <c r="D18" s="224"/>
      <c r="E18" s="53">
        <v>3</v>
      </c>
      <c r="F18" s="200">
        <v>4</v>
      </c>
      <c r="G18" s="200"/>
      <c r="H18" s="54">
        <v>5</v>
      </c>
      <c r="I18" s="55">
        <v>6</v>
      </c>
      <c r="J18" s="56">
        <v>7</v>
      </c>
      <c r="K18" s="223">
        <v>8</v>
      </c>
      <c r="L18" s="224"/>
      <c r="M18" s="57">
        <v>9</v>
      </c>
    </row>
    <row r="19" spans="1:14" ht="23.25" customHeight="1">
      <c r="A19" s="240">
        <v>160.8</v>
      </c>
      <c r="B19" s="240"/>
      <c r="C19" s="240">
        <v>0</v>
      </c>
      <c r="D19" s="240"/>
      <c r="E19" s="85">
        <f>SUM(A19:D19)</f>
        <v>160.8</v>
      </c>
      <c r="F19" s="219">
        <v>125.4</v>
      </c>
      <c r="G19" s="219"/>
      <c r="H19" s="86">
        <v>0</v>
      </c>
      <c r="I19" s="87">
        <f>SUM(F19:H19)</f>
        <v>125.4</v>
      </c>
      <c r="J19" s="88">
        <f>SUM(F19-A19)</f>
        <v>-35.400000000000006</v>
      </c>
      <c r="K19" s="222">
        <f>C19-H19</f>
        <v>0</v>
      </c>
      <c r="L19" s="222"/>
      <c r="M19" s="89">
        <f>J19+K19</f>
        <v>-35.400000000000006</v>
      </c>
      <c r="N19" s="90"/>
    </row>
    <row r="20" spans="1:13" ht="35.25" customHeight="1">
      <c r="A20" s="34" t="s">
        <v>22</v>
      </c>
      <c r="B20" s="214" t="s">
        <v>23</v>
      </c>
      <c r="C20" s="214"/>
      <c r="D20" s="214"/>
      <c r="E20" s="214"/>
      <c r="F20" s="214"/>
      <c r="G20" s="214"/>
      <c r="H20" s="214"/>
      <c r="I20" s="214"/>
      <c r="J20" s="214"/>
      <c r="K20" s="8"/>
      <c r="L20" s="8"/>
      <c r="M20" s="8"/>
    </row>
    <row r="21" spans="1:13" ht="21.75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9" t="s">
        <v>16</v>
      </c>
    </row>
    <row r="22" spans="1:14" ht="55.5" customHeight="1">
      <c r="A22" s="225" t="s">
        <v>24</v>
      </c>
      <c r="B22" s="225" t="s">
        <v>25</v>
      </c>
      <c r="C22" s="225" t="s">
        <v>26</v>
      </c>
      <c r="D22" s="225" t="s">
        <v>81</v>
      </c>
      <c r="E22" s="225" t="s">
        <v>27</v>
      </c>
      <c r="F22" s="225"/>
      <c r="G22" s="225"/>
      <c r="H22" s="225" t="s">
        <v>28</v>
      </c>
      <c r="I22" s="225"/>
      <c r="J22" s="225"/>
      <c r="K22" s="225" t="s">
        <v>18</v>
      </c>
      <c r="L22" s="225"/>
      <c r="M22" s="226"/>
      <c r="N22" s="172" t="s">
        <v>82</v>
      </c>
    </row>
    <row r="23" spans="1:14" ht="42" customHeight="1">
      <c r="A23" s="225"/>
      <c r="B23" s="225"/>
      <c r="C23" s="225"/>
      <c r="D23" s="225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6" t="s">
        <v>21</v>
      </c>
      <c r="N23" s="173"/>
    </row>
    <row r="24" spans="1:14" ht="99.75" customHeight="1">
      <c r="A24" s="69">
        <v>1</v>
      </c>
      <c r="B24" s="93" t="s">
        <v>91</v>
      </c>
      <c r="C24" s="93" t="s">
        <v>94</v>
      </c>
      <c r="D24" s="113" t="s">
        <v>95</v>
      </c>
      <c r="E24" s="96">
        <v>160.8</v>
      </c>
      <c r="F24" s="96">
        <v>0</v>
      </c>
      <c r="G24" s="96">
        <f>SUM(E24:F24)</f>
        <v>160.8</v>
      </c>
      <c r="H24" s="96">
        <v>125.4</v>
      </c>
      <c r="I24" s="96">
        <v>0</v>
      </c>
      <c r="J24" s="96">
        <f>SUM(H24:I24)</f>
        <v>125.4</v>
      </c>
      <c r="K24" s="96">
        <f>SUM(J24-G24)</f>
        <v>-35.400000000000006</v>
      </c>
      <c r="L24" s="96">
        <f>F24-I24</f>
        <v>0</v>
      </c>
      <c r="M24" s="107">
        <f>K24+L24</f>
        <v>-35.400000000000006</v>
      </c>
      <c r="N24" s="122" t="s">
        <v>150</v>
      </c>
    </row>
    <row r="25" spans="1:14" ht="15.75" customHeight="1">
      <c r="A25" s="22"/>
      <c r="B25" s="22"/>
      <c r="C25" s="22"/>
      <c r="D25" s="23" t="s">
        <v>34</v>
      </c>
      <c r="E25" s="94">
        <f>E24</f>
        <v>160.8</v>
      </c>
      <c r="F25" s="94">
        <f aca="true" t="shared" si="0" ref="F25:M25">SUM(F24:F24)</f>
        <v>0</v>
      </c>
      <c r="G25" s="94">
        <f t="shared" si="0"/>
        <v>160.8</v>
      </c>
      <c r="H25" s="94">
        <f t="shared" si="0"/>
        <v>125.4</v>
      </c>
      <c r="I25" s="94">
        <f t="shared" si="0"/>
        <v>0</v>
      </c>
      <c r="J25" s="94">
        <f t="shared" si="0"/>
        <v>125.4</v>
      </c>
      <c r="K25" s="94">
        <f t="shared" si="0"/>
        <v>-35.400000000000006</v>
      </c>
      <c r="L25" s="94">
        <f t="shared" si="0"/>
        <v>0</v>
      </c>
      <c r="M25" s="108">
        <f t="shared" si="0"/>
        <v>-35.400000000000006</v>
      </c>
      <c r="N25" s="109"/>
    </row>
    <row r="26" spans="1:13" ht="7.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</row>
    <row r="27" spans="1:13" ht="29.25" customHeight="1">
      <c r="A27" s="28" t="s">
        <v>29</v>
      </c>
      <c r="B27" s="24" t="s">
        <v>30</v>
      </c>
      <c r="C27" s="25"/>
      <c r="D27" s="26"/>
      <c r="E27" s="27"/>
      <c r="F27" s="27"/>
      <c r="G27" s="27"/>
      <c r="H27" s="27"/>
      <c r="I27" s="8"/>
      <c r="J27" s="8"/>
      <c r="K27" s="8"/>
      <c r="L27" s="8"/>
      <c r="M27" s="8"/>
    </row>
    <row r="28" spans="1:13" ht="11.2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11" t="s">
        <v>16</v>
      </c>
    </row>
    <row r="29" spans="1:14" ht="48.75" customHeight="1">
      <c r="A29" s="202" t="s">
        <v>31</v>
      </c>
      <c r="B29" s="202"/>
      <c r="C29" s="202"/>
      <c r="D29" s="202"/>
      <c r="E29" s="242" t="s">
        <v>27</v>
      </c>
      <c r="F29" s="206"/>
      <c r="G29" s="206"/>
      <c r="H29" s="206" t="s">
        <v>32</v>
      </c>
      <c r="I29" s="206"/>
      <c r="J29" s="206"/>
      <c r="K29" s="206" t="s">
        <v>18</v>
      </c>
      <c r="L29" s="206"/>
      <c r="M29" s="207"/>
      <c r="N29" s="172" t="s">
        <v>82</v>
      </c>
    </row>
    <row r="30" spans="1:14" ht="51" customHeight="1">
      <c r="A30" s="202"/>
      <c r="B30" s="202"/>
      <c r="C30" s="202"/>
      <c r="D30" s="202"/>
      <c r="E30" s="29" t="s">
        <v>19</v>
      </c>
      <c r="F30" s="12" t="s">
        <v>20</v>
      </c>
      <c r="G30" s="12" t="s">
        <v>21</v>
      </c>
      <c r="H30" s="12" t="s">
        <v>19</v>
      </c>
      <c r="I30" s="12" t="s">
        <v>20</v>
      </c>
      <c r="J30" s="12" t="s">
        <v>21</v>
      </c>
      <c r="K30" s="12" t="s">
        <v>19</v>
      </c>
      <c r="L30" s="12" t="s">
        <v>20</v>
      </c>
      <c r="M30" s="110" t="s">
        <v>21</v>
      </c>
      <c r="N30" s="173"/>
    </row>
    <row r="31" spans="1:14" ht="13.5" customHeight="1">
      <c r="A31" s="234">
        <v>1</v>
      </c>
      <c r="B31" s="235"/>
      <c r="C31" s="235"/>
      <c r="D31" s="236"/>
      <c r="E31" s="51">
        <v>2</v>
      </c>
      <c r="F31" s="52">
        <v>3</v>
      </c>
      <c r="G31" s="52">
        <v>4</v>
      </c>
      <c r="H31" s="52">
        <v>5</v>
      </c>
      <c r="I31" s="52">
        <v>6</v>
      </c>
      <c r="J31" s="52">
        <v>7</v>
      </c>
      <c r="K31" s="52">
        <v>8</v>
      </c>
      <c r="L31" s="52">
        <v>9</v>
      </c>
      <c r="M31" s="111">
        <v>10</v>
      </c>
      <c r="N31" s="112">
        <v>11</v>
      </c>
    </row>
    <row r="32" spans="1:14" ht="100.5" customHeight="1">
      <c r="A32" s="203" t="s">
        <v>157</v>
      </c>
      <c r="B32" s="204"/>
      <c r="C32" s="204"/>
      <c r="D32" s="205"/>
      <c r="E32" s="86">
        <v>160.8</v>
      </c>
      <c r="F32" s="123">
        <v>0</v>
      </c>
      <c r="G32" s="87">
        <f>E32+F32</f>
        <v>160.8</v>
      </c>
      <c r="H32" s="123">
        <v>125.4</v>
      </c>
      <c r="I32" s="123">
        <v>0</v>
      </c>
      <c r="J32" s="87">
        <f>SUM(H32+I32)</f>
        <v>125.4</v>
      </c>
      <c r="K32" s="87">
        <f>SUM(H32-E32)</f>
        <v>-35.400000000000006</v>
      </c>
      <c r="L32" s="87">
        <f>SUM(I32-F32)</f>
        <v>0</v>
      </c>
      <c r="M32" s="124">
        <f>SUM(K32+L32)</f>
        <v>-35.400000000000006</v>
      </c>
      <c r="N32" s="125" t="s">
        <v>150</v>
      </c>
    </row>
    <row r="33" spans="1:14" ht="16.5">
      <c r="A33" s="265" t="s">
        <v>34</v>
      </c>
      <c r="B33" s="265"/>
      <c r="C33" s="265"/>
      <c r="D33" s="265"/>
      <c r="E33" s="94">
        <f>E32</f>
        <v>160.8</v>
      </c>
      <c r="F33" s="94">
        <f aca="true" t="shared" si="1" ref="F33:M33">F32</f>
        <v>0</v>
      </c>
      <c r="G33" s="94">
        <f t="shared" si="1"/>
        <v>160.8</v>
      </c>
      <c r="H33" s="94">
        <f t="shared" si="1"/>
        <v>125.4</v>
      </c>
      <c r="I33" s="94">
        <f t="shared" si="1"/>
        <v>0</v>
      </c>
      <c r="J33" s="94">
        <f t="shared" si="1"/>
        <v>125.4</v>
      </c>
      <c r="K33" s="94">
        <f t="shared" si="1"/>
        <v>-35.400000000000006</v>
      </c>
      <c r="L33" s="94">
        <f t="shared" si="1"/>
        <v>0</v>
      </c>
      <c r="M33" s="108">
        <f t="shared" si="1"/>
        <v>-35.400000000000006</v>
      </c>
      <c r="N33" s="58"/>
    </row>
    <row r="35" spans="1:12" ht="16.5">
      <c r="A35" s="35" t="s">
        <v>35</v>
      </c>
      <c r="B35" s="36"/>
      <c r="C35" s="36"/>
      <c r="D35" s="36"/>
      <c r="E35" s="37"/>
      <c r="F35" s="37"/>
      <c r="G35" s="37"/>
      <c r="H35" s="14"/>
      <c r="I35" s="14"/>
      <c r="J35" s="14"/>
      <c r="K35" s="14"/>
      <c r="L35" s="14"/>
    </row>
    <row r="36" spans="1:12" ht="10.5" customHeight="1">
      <c r="A36" s="13"/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</row>
    <row r="37" spans="1:12" ht="16.5">
      <c r="A37" s="208"/>
      <c r="B37" s="208"/>
      <c r="C37" s="208"/>
      <c r="D37" s="208"/>
      <c r="E37" s="15"/>
      <c r="F37" s="15"/>
      <c r="G37" s="15"/>
      <c r="H37" s="15"/>
      <c r="I37" s="15"/>
      <c r="J37" s="15"/>
      <c r="K37" s="15"/>
      <c r="L37" s="15"/>
    </row>
    <row r="38" spans="1:13" ht="12.75" customHeight="1">
      <c r="A38" s="233" t="s">
        <v>36</v>
      </c>
      <c r="B38" s="237" t="s">
        <v>25</v>
      </c>
      <c r="C38" s="199" t="s">
        <v>37</v>
      </c>
      <c r="D38" s="199"/>
      <c r="E38" s="199" t="s">
        <v>38</v>
      </c>
      <c r="F38" s="199" t="s">
        <v>39</v>
      </c>
      <c r="G38" s="199"/>
      <c r="H38" s="210" t="s">
        <v>40</v>
      </c>
      <c r="I38" s="211"/>
      <c r="J38" s="209" t="s">
        <v>41</v>
      </c>
      <c r="K38" s="209"/>
      <c r="L38" s="195" t="s">
        <v>42</v>
      </c>
      <c r="M38" s="195"/>
    </row>
    <row r="39" spans="1:13" ht="54" customHeight="1">
      <c r="A39" s="233"/>
      <c r="B39" s="238"/>
      <c r="C39" s="199"/>
      <c r="D39" s="199"/>
      <c r="E39" s="199"/>
      <c r="F39" s="199"/>
      <c r="G39" s="199"/>
      <c r="H39" s="212"/>
      <c r="I39" s="213"/>
      <c r="J39" s="209"/>
      <c r="K39" s="209"/>
      <c r="L39" s="195"/>
      <c r="M39" s="195"/>
    </row>
    <row r="40" spans="1:13" ht="13.5" customHeight="1">
      <c r="A40" s="50">
        <v>1</v>
      </c>
      <c r="B40" s="42">
        <v>2</v>
      </c>
      <c r="C40" s="200">
        <v>3</v>
      </c>
      <c r="D40" s="200"/>
      <c r="E40" s="42">
        <v>4</v>
      </c>
      <c r="F40" s="200">
        <v>5</v>
      </c>
      <c r="G40" s="200"/>
      <c r="H40" s="198">
        <v>6</v>
      </c>
      <c r="I40" s="198"/>
      <c r="J40" s="245">
        <v>7</v>
      </c>
      <c r="K40" s="245"/>
      <c r="L40" s="248">
        <v>8</v>
      </c>
      <c r="M40" s="248"/>
    </row>
    <row r="41" spans="1:13" ht="16.5">
      <c r="A41" s="49"/>
      <c r="B41" s="58"/>
      <c r="C41" s="244" t="s">
        <v>33</v>
      </c>
      <c r="D41" s="244"/>
      <c r="E41" s="59"/>
      <c r="F41" s="185"/>
      <c r="G41" s="185"/>
      <c r="H41" s="185"/>
      <c r="I41" s="185"/>
      <c r="J41" s="185"/>
      <c r="K41" s="185"/>
      <c r="L41" s="185"/>
      <c r="M41" s="185"/>
    </row>
    <row r="42" spans="1:13" ht="83.25" customHeight="1">
      <c r="A42" s="49"/>
      <c r="B42" s="103" t="s">
        <v>91</v>
      </c>
      <c r="C42" s="246" t="s">
        <v>96</v>
      </c>
      <c r="D42" s="247"/>
      <c r="E42" s="59"/>
      <c r="F42" s="185"/>
      <c r="G42" s="185"/>
      <c r="H42" s="185"/>
      <c r="I42" s="185"/>
      <c r="J42" s="185"/>
      <c r="K42" s="185"/>
      <c r="L42" s="185"/>
      <c r="M42" s="185"/>
    </row>
    <row r="43" spans="1:13" ht="16.5">
      <c r="A43" s="60">
        <v>1</v>
      </c>
      <c r="B43" s="102"/>
      <c r="C43" s="186" t="s">
        <v>59</v>
      </c>
      <c r="D43" s="187"/>
      <c r="E43" s="99"/>
      <c r="F43" s="188"/>
      <c r="G43" s="188"/>
      <c r="H43" s="185"/>
      <c r="I43" s="185"/>
      <c r="J43" s="243"/>
      <c r="K43" s="243"/>
      <c r="L43" s="243"/>
      <c r="M43" s="243"/>
    </row>
    <row r="44" spans="1:13" ht="25.5" customHeight="1">
      <c r="A44" s="61" t="s">
        <v>83</v>
      </c>
      <c r="B44" s="103" t="s">
        <v>91</v>
      </c>
      <c r="C44" s="147" t="s">
        <v>97</v>
      </c>
      <c r="D44" s="148"/>
      <c r="E44" s="114" t="s">
        <v>71</v>
      </c>
      <c r="F44" s="183" t="s">
        <v>158</v>
      </c>
      <c r="G44" s="184"/>
      <c r="H44" s="143">
        <v>160.8</v>
      </c>
      <c r="I44" s="180"/>
      <c r="J44" s="171">
        <v>125.4</v>
      </c>
      <c r="K44" s="171"/>
      <c r="L44" s="171">
        <f>J44-H44</f>
        <v>-35.400000000000006</v>
      </c>
      <c r="M44" s="171"/>
    </row>
    <row r="45" spans="1:13" ht="36" customHeight="1">
      <c r="A45" s="61" t="s">
        <v>100</v>
      </c>
      <c r="B45" s="103" t="s">
        <v>91</v>
      </c>
      <c r="C45" s="127" t="s">
        <v>98</v>
      </c>
      <c r="D45" s="169"/>
      <c r="E45" s="114" t="s">
        <v>71</v>
      </c>
      <c r="F45" s="163" t="s">
        <v>99</v>
      </c>
      <c r="G45" s="164"/>
      <c r="H45" s="167">
        <v>15</v>
      </c>
      <c r="I45" s="170"/>
      <c r="J45" s="167">
        <v>14.9</v>
      </c>
      <c r="K45" s="168"/>
      <c r="L45" s="171">
        <f>J45-H45</f>
        <v>-0.09999999999999964</v>
      </c>
      <c r="M45" s="171"/>
    </row>
    <row r="46" spans="1:13" ht="36" customHeight="1">
      <c r="A46" s="61" t="s">
        <v>101</v>
      </c>
      <c r="B46" s="103" t="s">
        <v>91</v>
      </c>
      <c r="C46" s="127" t="s">
        <v>103</v>
      </c>
      <c r="D46" s="169"/>
      <c r="E46" s="114" t="s">
        <v>71</v>
      </c>
      <c r="F46" s="163" t="s">
        <v>99</v>
      </c>
      <c r="G46" s="164"/>
      <c r="H46" s="167">
        <v>25</v>
      </c>
      <c r="I46" s="170"/>
      <c r="J46" s="167">
        <v>21.3</v>
      </c>
      <c r="K46" s="168"/>
      <c r="L46" s="171">
        <f>J46-H46</f>
        <v>-3.6999999999999993</v>
      </c>
      <c r="M46" s="171"/>
    </row>
    <row r="47" spans="1:13" ht="51" customHeight="1">
      <c r="A47" s="61" t="s">
        <v>102</v>
      </c>
      <c r="B47" s="103" t="s">
        <v>91</v>
      </c>
      <c r="C47" s="127" t="s">
        <v>104</v>
      </c>
      <c r="D47" s="128"/>
      <c r="E47" s="114" t="s">
        <v>71</v>
      </c>
      <c r="F47" s="163" t="s">
        <v>99</v>
      </c>
      <c r="G47" s="164"/>
      <c r="H47" s="165">
        <v>7.5</v>
      </c>
      <c r="I47" s="166"/>
      <c r="J47" s="167">
        <v>7.5</v>
      </c>
      <c r="K47" s="168"/>
      <c r="L47" s="171">
        <f>J47-H47</f>
        <v>0</v>
      </c>
      <c r="M47" s="171"/>
    </row>
    <row r="48" spans="1:13" ht="36" customHeight="1">
      <c r="A48" s="61" t="s">
        <v>105</v>
      </c>
      <c r="B48" s="103" t="s">
        <v>91</v>
      </c>
      <c r="C48" s="127" t="s">
        <v>106</v>
      </c>
      <c r="D48" s="128"/>
      <c r="E48" s="114" t="s">
        <v>71</v>
      </c>
      <c r="F48" s="163" t="s">
        <v>99</v>
      </c>
      <c r="G48" s="164"/>
      <c r="H48" s="165">
        <v>9</v>
      </c>
      <c r="I48" s="166"/>
      <c r="J48" s="167">
        <v>6.5</v>
      </c>
      <c r="K48" s="168"/>
      <c r="L48" s="143">
        <f>SUM(J48-H48)</f>
        <v>-2.5</v>
      </c>
      <c r="M48" s="132"/>
    </row>
    <row r="49" spans="1:13" ht="36" customHeight="1">
      <c r="A49" s="61" t="s">
        <v>107</v>
      </c>
      <c r="B49" s="103" t="s">
        <v>91</v>
      </c>
      <c r="C49" s="127" t="s">
        <v>108</v>
      </c>
      <c r="D49" s="128"/>
      <c r="E49" s="114" t="s">
        <v>71</v>
      </c>
      <c r="F49" s="163" t="s">
        <v>99</v>
      </c>
      <c r="G49" s="164"/>
      <c r="H49" s="167">
        <v>6</v>
      </c>
      <c r="I49" s="166"/>
      <c r="J49" s="167">
        <v>6</v>
      </c>
      <c r="K49" s="168"/>
      <c r="L49" s="143">
        <f>SUM(J49-H49)</f>
        <v>0</v>
      </c>
      <c r="M49" s="132"/>
    </row>
    <row r="50" spans="1:13" ht="120.75" customHeight="1">
      <c r="A50" s="61"/>
      <c r="B50" s="103"/>
      <c r="C50" s="127" t="s">
        <v>155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5"/>
    </row>
    <row r="51" spans="1:13" ht="21" customHeight="1">
      <c r="A51" s="61" t="s">
        <v>9</v>
      </c>
      <c r="B51" s="103"/>
      <c r="C51" s="255" t="s">
        <v>74</v>
      </c>
      <c r="D51" s="148"/>
      <c r="E51" s="100"/>
      <c r="F51" s="259"/>
      <c r="G51" s="260"/>
      <c r="H51" s="131"/>
      <c r="I51" s="135"/>
      <c r="J51" s="171"/>
      <c r="K51" s="171"/>
      <c r="L51" s="171"/>
      <c r="M51" s="171"/>
    </row>
    <row r="52" spans="1:13" ht="34.5" customHeight="1">
      <c r="A52" s="61" t="s">
        <v>84</v>
      </c>
      <c r="B52" s="103" t="s">
        <v>91</v>
      </c>
      <c r="C52" s="147" t="s">
        <v>110</v>
      </c>
      <c r="D52" s="148"/>
      <c r="E52" s="114" t="s">
        <v>111</v>
      </c>
      <c r="F52" s="129" t="s">
        <v>99</v>
      </c>
      <c r="G52" s="130"/>
      <c r="H52" s="152">
        <v>15</v>
      </c>
      <c r="I52" s="153"/>
      <c r="J52" s="249">
        <v>15</v>
      </c>
      <c r="K52" s="249"/>
      <c r="L52" s="249">
        <f>H52-J52</f>
        <v>0</v>
      </c>
      <c r="M52" s="249"/>
    </row>
    <row r="53" spans="1:13" ht="32.25" customHeight="1">
      <c r="A53" s="117" t="s">
        <v>109</v>
      </c>
      <c r="B53" s="103" t="s">
        <v>91</v>
      </c>
      <c r="C53" s="127" t="s">
        <v>112</v>
      </c>
      <c r="D53" s="189"/>
      <c r="E53" s="114" t="s">
        <v>75</v>
      </c>
      <c r="F53" s="129" t="s">
        <v>99</v>
      </c>
      <c r="G53" s="130"/>
      <c r="H53" s="152">
        <v>3000</v>
      </c>
      <c r="I53" s="241"/>
      <c r="J53" s="152">
        <v>3000</v>
      </c>
      <c r="K53" s="153"/>
      <c r="L53" s="249">
        <f>H53-J53</f>
        <v>0</v>
      </c>
      <c r="M53" s="249"/>
    </row>
    <row r="54" spans="1:13" ht="67.5" customHeight="1">
      <c r="A54" s="117" t="s">
        <v>85</v>
      </c>
      <c r="B54" s="103" t="s">
        <v>91</v>
      </c>
      <c r="C54" s="127" t="s">
        <v>113</v>
      </c>
      <c r="D54" s="189"/>
      <c r="E54" s="114" t="s">
        <v>75</v>
      </c>
      <c r="F54" s="155" t="s">
        <v>114</v>
      </c>
      <c r="G54" s="156"/>
      <c r="H54" s="152">
        <v>22</v>
      </c>
      <c r="I54" s="241"/>
      <c r="J54" s="152">
        <v>22</v>
      </c>
      <c r="K54" s="153"/>
      <c r="L54" s="249">
        <f>J54-H54</f>
        <v>0</v>
      </c>
      <c r="M54" s="249"/>
    </row>
    <row r="55" spans="1:13" ht="37.5" customHeight="1">
      <c r="A55" s="117" t="s">
        <v>86</v>
      </c>
      <c r="B55" s="103" t="s">
        <v>91</v>
      </c>
      <c r="C55" s="127" t="s">
        <v>115</v>
      </c>
      <c r="D55" s="189"/>
      <c r="E55" s="114" t="s">
        <v>75</v>
      </c>
      <c r="F55" s="155" t="s">
        <v>114</v>
      </c>
      <c r="G55" s="156"/>
      <c r="H55" s="152">
        <v>25</v>
      </c>
      <c r="I55" s="241"/>
      <c r="J55" s="152">
        <v>203</v>
      </c>
      <c r="K55" s="153"/>
      <c r="L55" s="249">
        <f>J55-H55</f>
        <v>178</v>
      </c>
      <c r="M55" s="249"/>
    </row>
    <row r="56" spans="1:13" ht="54" customHeight="1">
      <c r="A56" s="118" t="s">
        <v>116</v>
      </c>
      <c r="B56" s="116" t="s">
        <v>91</v>
      </c>
      <c r="C56" s="250" t="s">
        <v>117</v>
      </c>
      <c r="D56" s="169"/>
      <c r="E56" s="114" t="s">
        <v>159</v>
      </c>
      <c r="F56" s="155" t="s">
        <v>99</v>
      </c>
      <c r="G56" s="156"/>
      <c r="H56" s="152">
        <v>258</v>
      </c>
      <c r="I56" s="153"/>
      <c r="J56" s="249">
        <v>258</v>
      </c>
      <c r="K56" s="249"/>
      <c r="L56" s="249">
        <f>J56-H56</f>
        <v>0</v>
      </c>
      <c r="M56" s="249"/>
    </row>
    <row r="57" spans="1:13" ht="51.75" customHeight="1">
      <c r="A57" s="119" t="s">
        <v>118</v>
      </c>
      <c r="B57" s="104" t="s">
        <v>91</v>
      </c>
      <c r="C57" s="154" t="s">
        <v>121</v>
      </c>
      <c r="D57" s="128"/>
      <c r="E57" s="114" t="s">
        <v>119</v>
      </c>
      <c r="F57" s="155" t="s">
        <v>160</v>
      </c>
      <c r="G57" s="161"/>
      <c r="H57" s="143">
        <v>3</v>
      </c>
      <c r="I57" s="162"/>
      <c r="J57" s="143">
        <v>3</v>
      </c>
      <c r="K57" s="162"/>
      <c r="L57" s="143">
        <f>SUM(J57-H57)</f>
        <v>0</v>
      </c>
      <c r="M57" s="162"/>
    </row>
    <row r="58" spans="1:13" ht="39.75" customHeight="1">
      <c r="A58" s="119" t="s">
        <v>120</v>
      </c>
      <c r="B58" s="115" t="s">
        <v>91</v>
      </c>
      <c r="C58" s="154" t="s">
        <v>122</v>
      </c>
      <c r="D58" s="128"/>
      <c r="E58" s="114" t="s">
        <v>75</v>
      </c>
      <c r="F58" s="155" t="s">
        <v>114</v>
      </c>
      <c r="G58" s="156"/>
      <c r="H58" s="152">
        <v>40</v>
      </c>
      <c r="I58" s="132"/>
      <c r="J58" s="152">
        <v>40</v>
      </c>
      <c r="K58" s="132"/>
      <c r="L58" s="133">
        <f>SUM(J58-H58)</f>
        <v>0</v>
      </c>
      <c r="M58" s="144"/>
    </row>
    <row r="59" spans="1:13" ht="39.75" customHeight="1">
      <c r="A59" s="119" t="s">
        <v>123</v>
      </c>
      <c r="B59" s="104" t="s">
        <v>91</v>
      </c>
      <c r="C59" s="154" t="s">
        <v>124</v>
      </c>
      <c r="D59" s="128"/>
      <c r="E59" s="114" t="s">
        <v>75</v>
      </c>
      <c r="F59" s="155" t="s">
        <v>114</v>
      </c>
      <c r="G59" s="156"/>
      <c r="H59" s="159">
        <v>37</v>
      </c>
      <c r="I59" s="160"/>
      <c r="J59" s="152">
        <v>37</v>
      </c>
      <c r="K59" s="153"/>
      <c r="L59" s="133">
        <f>SUM(J59-H59)</f>
        <v>0</v>
      </c>
      <c r="M59" s="144"/>
    </row>
    <row r="60" spans="1:13" ht="39.75" customHeight="1">
      <c r="A60" s="119" t="s">
        <v>125</v>
      </c>
      <c r="B60" s="115" t="s">
        <v>91</v>
      </c>
      <c r="C60" s="154" t="s">
        <v>126</v>
      </c>
      <c r="D60" s="128"/>
      <c r="E60" s="114" t="s">
        <v>75</v>
      </c>
      <c r="F60" s="155" t="s">
        <v>114</v>
      </c>
      <c r="G60" s="156"/>
      <c r="H60" s="152">
        <v>354</v>
      </c>
      <c r="I60" s="132"/>
      <c r="J60" s="152">
        <v>354</v>
      </c>
      <c r="K60" s="132"/>
      <c r="L60" s="133">
        <f>SUM(J60-H60)</f>
        <v>0</v>
      </c>
      <c r="M60" s="144"/>
    </row>
    <row r="61" spans="1:13" ht="39.75" customHeight="1">
      <c r="A61" s="119" t="s">
        <v>128</v>
      </c>
      <c r="B61" s="104" t="s">
        <v>91</v>
      </c>
      <c r="C61" s="154" t="s">
        <v>127</v>
      </c>
      <c r="D61" s="128"/>
      <c r="E61" s="114" t="s">
        <v>75</v>
      </c>
      <c r="F61" s="155" t="s">
        <v>114</v>
      </c>
      <c r="G61" s="156"/>
      <c r="H61" s="159">
        <v>11</v>
      </c>
      <c r="I61" s="160"/>
      <c r="J61" s="152">
        <v>11</v>
      </c>
      <c r="K61" s="153"/>
      <c r="L61" s="133">
        <f>SUM(J61-H61)</f>
        <v>0</v>
      </c>
      <c r="M61" s="144"/>
    </row>
    <row r="62" spans="1:13" ht="39.75" customHeight="1">
      <c r="A62" s="60"/>
      <c r="B62" s="104"/>
      <c r="C62" s="154" t="s">
        <v>151</v>
      </c>
      <c r="D62" s="176"/>
      <c r="E62" s="176"/>
      <c r="F62" s="176"/>
      <c r="G62" s="176"/>
      <c r="H62" s="176"/>
      <c r="I62" s="176"/>
      <c r="J62" s="176"/>
      <c r="K62" s="176"/>
      <c r="L62" s="176"/>
      <c r="M62" s="177"/>
    </row>
    <row r="63" spans="1:13" ht="21" customHeight="1">
      <c r="A63" s="60" t="s">
        <v>11</v>
      </c>
      <c r="B63" s="104"/>
      <c r="C63" s="255" t="s">
        <v>76</v>
      </c>
      <c r="D63" s="256"/>
      <c r="E63" s="100"/>
      <c r="F63" s="259"/>
      <c r="G63" s="260"/>
      <c r="H63" s="261"/>
      <c r="I63" s="262"/>
      <c r="J63" s="263"/>
      <c r="K63" s="263"/>
      <c r="L63" s="263"/>
      <c r="M63" s="263"/>
    </row>
    <row r="64" spans="1:13" ht="37.5" customHeight="1">
      <c r="A64" s="118" t="s">
        <v>87</v>
      </c>
      <c r="B64" s="103" t="s">
        <v>91</v>
      </c>
      <c r="C64" s="147" t="s">
        <v>129</v>
      </c>
      <c r="D64" s="148"/>
      <c r="E64" s="114" t="s">
        <v>71</v>
      </c>
      <c r="F64" s="129" t="s">
        <v>130</v>
      </c>
      <c r="G64" s="149"/>
      <c r="H64" s="143">
        <v>0.7</v>
      </c>
      <c r="I64" s="264"/>
      <c r="J64" s="143">
        <v>0.7</v>
      </c>
      <c r="K64" s="180"/>
      <c r="L64" s="143">
        <f>J64-H64</f>
        <v>0</v>
      </c>
      <c r="M64" s="180"/>
    </row>
    <row r="65" spans="1:13" ht="37.5" customHeight="1">
      <c r="A65" s="120" t="s">
        <v>88</v>
      </c>
      <c r="B65" s="103" t="s">
        <v>91</v>
      </c>
      <c r="C65" s="147" t="s">
        <v>131</v>
      </c>
      <c r="D65" s="148"/>
      <c r="E65" s="114" t="s">
        <v>77</v>
      </c>
      <c r="F65" s="129" t="s">
        <v>132</v>
      </c>
      <c r="G65" s="149"/>
      <c r="H65" s="150">
        <v>0.2</v>
      </c>
      <c r="I65" s="151"/>
      <c r="J65" s="141">
        <v>0.2</v>
      </c>
      <c r="K65" s="141"/>
      <c r="L65" s="141">
        <f>J65-H65</f>
        <v>0</v>
      </c>
      <c r="M65" s="141"/>
    </row>
    <row r="66" spans="1:13" ht="37.5" customHeight="1">
      <c r="A66" s="120" t="s">
        <v>133</v>
      </c>
      <c r="B66" s="103" t="s">
        <v>91</v>
      </c>
      <c r="C66" s="127" t="s">
        <v>153</v>
      </c>
      <c r="D66" s="128"/>
      <c r="E66" s="114" t="s">
        <v>71</v>
      </c>
      <c r="F66" s="129" t="s">
        <v>134</v>
      </c>
      <c r="G66" s="142"/>
      <c r="H66" s="143">
        <v>1</v>
      </c>
      <c r="I66" s="132"/>
      <c r="J66" s="143">
        <v>0.1</v>
      </c>
      <c r="K66" s="132"/>
      <c r="L66" s="141">
        <f>J66-H66</f>
        <v>-0.9</v>
      </c>
      <c r="M66" s="141"/>
    </row>
    <row r="67" spans="1:13" ht="48.75" customHeight="1">
      <c r="A67" s="120" t="s">
        <v>135</v>
      </c>
      <c r="B67" s="103" t="s">
        <v>91</v>
      </c>
      <c r="C67" s="147" t="s">
        <v>136</v>
      </c>
      <c r="D67" s="148"/>
      <c r="E67" s="114" t="s">
        <v>77</v>
      </c>
      <c r="F67" s="129" t="s">
        <v>137</v>
      </c>
      <c r="G67" s="142"/>
      <c r="H67" s="145">
        <v>0.02</v>
      </c>
      <c r="I67" s="146"/>
      <c r="J67" s="145">
        <v>0.03</v>
      </c>
      <c r="K67" s="146"/>
      <c r="L67" s="141">
        <f>J67-H67</f>
        <v>0.009999999999999998</v>
      </c>
      <c r="M67" s="141"/>
    </row>
    <row r="68" spans="1:13" ht="51" customHeight="1">
      <c r="A68" s="120" t="s">
        <v>138</v>
      </c>
      <c r="B68" s="103" t="s">
        <v>91</v>
      </c>
      <c r="C68" s="157" t="s">
        <v>139</v>
      </c>
      <c r="D68" s="158"/>
      <c r="E68" s="114" t="s">
        <v>77</v>
      </c>
      <c r="F68" s="129" t="s">
        <v>140</v>
      </c>
      <c r="G68" s="149"/>
      <c r="H68" s="150">
        <v>2</v>
      </c>
      <c r="I68" s="151"/>
      <c r="J68" s="182">
        <v>2</v>
      </c>
      <c r="K68" s="182"/>
      <c r="L68" s="141">
        <f>J68-H68</f>
        <v>0</v>
      </c>
      <c r="M68" s="141"/>
    </row>
    <row r="69" spans="1:13" ht="32.25" customHeight="1">
      <c r="A69" s="98"/>
      <c r="B69" s="104"/>
      <c r="C69" s="250" t="s">
        <v>152</v>
      </c>
      <c r="D69" s="251"/>
      <c r="E69" s="252"/>
      <c r="F69" s="252"/>
      <c r="G69" s="252"/>
      <c r="H69" s="252"/>
      <c r="I69" s="252"/>
      <c r="J69" s="252"/>
      <c r="K69" s="252"/>
      <c r="L69" s="252"/>
      <c r="M69" s="253"/>
    </row>
    <row r="70" spans="1:13" ht="16.5">
      <c r="A70" s="97" t="s">
        <v>14</v>
      </c>
      <c r="B70" s="105"/>
      <c r="C70" s="254" t="s">
        <v>60</v>
      </c>
      <c r="D70" s="254"/>
      <c r="E70" s="101"/>
      <c r="F70" s="193"/>
      <c r="G70" s="193"/>
      <c r="H70" s="194"/>
      <c r="I70" s="194"/>
      <c r="J70" s="196"/>
      <c r="K70" s="196"/>
      <c r="L70" s="196"/>
      <c r="M70" s="196"/>
    </row>
    <row r="71" spans="1:13" ht="49.5" customHeight="1">
      <c r="A71" s="118" t="s">
        <v>89</v>
      </c>
      <c r="B71" s="103" t="s">
        <v>91</v>
      </c>
      <c r="C71" s="127" t="s">
        <v>141</v>
      </c>
      <c r="D71" s="169"/>
      <c r="E71" s="114" t="s">
        <v>72</v>
      </c>
      <c r="F71" s="129" t="s">
        <v>142</v>
      </c>
      <c r="G71" s="130"/>
      <c r="H71" s="195">
        <v>35</v>
      </c>
      <c r="I71" s="195"/>
      <c r="J71" s="134">
        <v>35</v>
      </c>
      <c r="K71" s="134"/>
      <c r="L71" s="134">
        <f>SUM(J71-H71)</f>
        <v>0</v>
      </c>
      <c r="M71" s="134"/>
    </row>
    <row r="72" spans="1:13" ht="49.5" customHeight="1">
      <c r="A72" s="120" t="s">
        <v>90</v>
      </c>
      <c r="B72" s="103" t="s">
        <v>91</v>
      </c>
      <c r="C72" s="136" t="s">
        <v>143</v>
      </c>
      <c r="D72" s="137"/>
      <c r="E72" s="121" t="s">
        <v>72</v>
      </c>
      <c r="F72" s="129" t="s">
        <v>142</v>
      </c>
      <c r="G72" s="130"/>
      <c r="H72" s="138">
        <v>89</v>
      </c>
      <c r="I72" s="138"/>
      <c r="J72" s="139">
        <v>91.5</v>
      </c>
      <c r="K72" s="140"/>
      <c r="L72" s="134">
        <f>SUM(J72-H72)</f>
        <v>2.5</v>
      </c>
      <c r="M72" s="134"/>
    </row>
    <row r="73" spans="1:13" ht="34.5" customHeight="1">
      <c r="A73" s="120" t="s">
        <v>144</v>
      </c>
      <c r="B73" s="103" t="s">
        <v>91</v>
      </c>
      <c r="C73" s="127" t="s">
        <v>145</v>
      </c>
      <c r="D73" s="128"/>
      <c r="E73" s="121" t="s">
        <v>72</v>
      </c>
      <c r="F73" s="129" t="s">
        <v>142</v>
      </c>
      <c r="G73" s="130"/>
      <c r="H73" s="131">
        <v>87</v>
      </c>
      <c r="I73" s="132"/>
      <c r="J73" s="133">
        <v>88</v>
      </c>
      <c r="K73" s="132"/>
      <c r="L73" s="134">
        <f>SUM(J73-H73)</f>
        <v>1</v>
      </c>
      <c r="M73" s="134"/>
    </row>
    <row r="74" spans="1:13" ht="36.75" customHeight="1">
      <c r="A74" s="120" t="s">
        <v>146</v>
      </c>
      <c r="B74" s="103" t="s">
        <v>91</v>
      </c>
      <c r="C74" s="127" t="s">
        <v>147</v>
      </c>
      <c r="D74" s="128"/>
      <c r="E74" s="121" t="s">
        <v>72</v>
      </c>
      <c r="F74" s="129" t="s">
        <v>142</v>
      </c>
      <c r="G74" s="130"/>
      <c r="H74" s="131">
        <v>35.2</v>
      </c>
      <c r="I74" s="135"/>
      <c r="J74" s="133">
        <v>35.2</v>
      </c>
      <c r="K74" s="132"/>
      <c r="L74" s="134">
        <f>SUM(J74-H74)</f>
        <v>0</v>
      </c>
      <c r="M74" s="134"/>
    </row>
    <row r="75" spans="1:13" ht="36" customHeight="1">
      <c r="A75" s="120" t="s">
        <v>148</v>
      </c>
      <c r="B75" s="103" t="s">
        <v>91</v>
      </c>
      <c r="C75" s="136" t="s">
        <v>149</v>
      </c>
      <c r="D75" s="137"/>
      <c r="E75" s="121" t="s">
        <v>72</v>
      </c>
      <c r="F75" s="129" t="s">
        <v>142</v>
      </c>
      <c r="G75" s="130"/>
      <c r="H75" s="138">
        <v>80</v>
      </c>
      <c r="I75" s="138"/>
      <c r="J75" s="139">
        <v>80</v>
      </c>
      <c r="K75" s="140"/>
      <c r="L75" s="134">
        <f>SUM(J75-H75)</f>
        <v>0</v>
      </c>
      <c r="M75" s="134"/>
    </row>
    <row r="76" spans="1:13" ht="37.5" customHeight="1">
      <c r="A76" s="98"/>
      <c r="B76" s="104"/>
      <c r="C76" s="154" t="s">
        <v>154</v>
      </c>
      <c r="D76" s="176"/>
      <c r="E76" s="176"/>
      <c r="F76" s="176"/>
      <c r="G76" s="176"/>
      <c r="H76" s="176"/>
      <c r="I76" s="176"/>
      <c r="J76" s="176"/>
      <c r="K76" s="176"/>
      <c r="L76" s="176"/>
      <c r="M76" s="177"/>
    </row>
    <row r="77" spans="1:16" s="16" customFormat="1" ht="12.75" customHeight="1">
      <c r="A77" s="181" t="s">
        <v>55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</row>
    <row r="78" spans="1:16" s="16" customFormat="1" ht="12.7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</row>
    <row r="79" spans="1:16" s="16" customFormat="1" ht="12.75" customHeight="1">
      <c r="A79" s="2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40" t="s">
        <v>16</v>
      </c>
      <c r="P79" s="26"/>
    </row>
    <row r="80" spans="1:16" s="16" customFormat="1" ht="48" customHeight="1">
      <c r="A80" s="179" t="s">
        <v>43</v>
      </c>
      <c r="B80" s="179" t="s">
        <v>44</v>
      </c>
      <c r="C80" s="179" t="s">
        <v>25</v>
      </c>
      <c r="D80" s="179" t="s">
        <v>45</v>
      </c>
      <c r="E80" s="179"/>
      <c r="F80" s="179"/>
      <c r="G80" s="179" t="s">
        <v>61</v>
      </c>
      <c r="H80" s="179"/>
      <c r="I80" s="179"/>
      <c r="J80" s="179" t="s">
        <v>62</v>
      </c>
      <c r="K80" s="179"/>
      <c r="L80" s="179"/>
      <c r="M80" s="179" t="s">
        <v>63</v>
      </c>
      <c r="N80" s="179"/>
      <c r="O80" s="179"/>
      <c r="P80" s="26"/>
    </row>
    <row r="81" spans="1:16" s="16" customFormat="1" ht="51" customHeight="1">
      <c r="A81" s="179"/>
      <c r="B81" s="179"/>
      <c r="C81" s="179"/>
      <c r="D81" s="41" t="s">
        <v>19</v>
      </c>
      <c r="E81" s="41" t="s">
        <v>20</v>
      </c>
      <c r="F81" s="41" t="s">
        <v>21</v>
      </c>
      <c r="G81" s="41" t="s">
        <v>19</v>
      </c>
      <c r="H81" s="41" t="s">
        <v>20</v>
      </c>
      <c r="I81" s="41" t="s">
        <v>21</v>
      </c>
      <c r="J81" s="41" t="s">
        <v>19</v>
      </c>
      <c r="K81" s="41" t="s">
        <v>20</v>
      </c>
      <c r="L81" s="41" t="s">
        <v>21</v>
      </c>
      <c r="M81" s="41" t="s">
        <v>19</v>
      </c>
      <c r="N81" s="41" t="s">
        <v>20</v>
      </c>
      <c r="O81" s="41" t="s">
        <v>21</v>
      </c>
      <c r="P81" s="26"/>
    </row>
    <row r="82" spans="1:16" s="16" customFormat="1" ht="16.5" customHeight="1">
      <c r="A82" s="70">
        <v>1</v>
      </c>
      <c r="B82" s="73">
        <v>2</v>
      </c>
      <c r="C82" s="73" t="s">
        <v>11</v>
      </c>
      <c r="D82" s="70">
        <v>4</v>
      </c>
      <c r="E82" s="70">
        <v>5</v>
      </c>
      <c r="F82" s="70">
        <v>6</v>
      </c>
      <c r="G82" s="70">
        <v>7</v>
      </c>
      <c r="H82" s="70">
        <v>8</v>
      </c>
      <c r="I82" s="70">
        <v>9</v>
      </c>
      <c r="J82" s="70">
        <v>10</v>
      </c>
      <c r="K82" s="70">
        <v>11</v>
      </c>
      <c r="L82" s="70">
        <v>12</v>
      </c>
      <c r="M82" s="70">
        <v>13</v>
      </c>
      <c r="N82" s="70">
        <v>14</v>
      </c>
      <c r="O82" s="70">
        <v>15</v>
      </c>
      <c r="P82" s="26"/>
    </row>
    <row r="83" spans="1:16" s="16" customFormat="1" ht="39.75" customHeight="1">
      <c r="A83" s="71"/>
      <c r="B83" s="76" t="s">
        <v>33</v>
      </c>
      <c r="C83" s="76"/>
      <c r="D83" s="72" t="s">
        <v>46</v>
      </c>
      <c r="E83" s="43" t="s">
        <v>46</v>
      </c>
      <c r="F83" s="43" t="s">
        <v>46</v>
      </c>
      <c r="G83" s="43" t="s">
        <v>46</v>
      </c>
      <c r="H83" s="43" t="s">
        <v>46</v>
      </c>
      <c r="I83" s="43" t="s">
        <v>46</v>
      </c>
      <c r="J83" s="43" t="s">
        <v>46</v>
      </c>
      <c r="K83" s="43" t="s">
        <v>46</v>
      </c>
      <c r="L83" s="43" t="s">
        <v>46</v>
      </c>
      <c r="M83" s="43" t="s">
        <v>46</v>
      </c>
      <c r="N83" s="43" t="s">
        <v>46</v>
      </c>
      <c r="O83" s="43" t="s">
        <v>46</v>
      </c>
      <c r="P83" s="26"/>
    </row>
    <row r="84" spans="1:16" s="16" customFormat="1" ht="33.75" customHeight="1">
      <c r="A84" s="43"/>
      <c r="B84" s="77" t="s">
        <v>47</v>
      </c>
      <c r="C84" s="75"/>
      <c r="D84" s="43" t="s">
        <v>46</v>
      </c>
      <c r="E84" s="43"/>
      <c r="F84" s="43" t="s">
        <v>46</v>
      </c>
      <c r="G84" s="43" t="s">
        <v>46</v>
      </c>
      <c r="H84" s="43"/>
      <c r="I84" s="43" t="s">
        <v>46</v>
      </c>
      <c r="J84" s="43" t="s">
        <v>46</v>
      </c>
      <c r="K84" s="43"/>
      <c r="L84" s="43" t="s">
        <v>46</v>
      </c>
      <c r="M84" s="43" t="s">
        <v>46</v>
      </c>
      <c r="N84" s="43" t="s">
        <v>46</v>
      </c>
      <c r="O84" s="43" t="s">
        <v>46</v>
      </c>
      <c r="P84" s="26"/>
    </row>
    <row r="85" spans="1:16" s="16" customFormat="1" ht="33.75" customHeight="1">
      <c r="A85" s="43"/>
      <c r="B85" s="91" t="s">
        <v>49</v>
      </c>
      <c r="C85" s="75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26"/>
    </row>
    <row r="86" spans="1:16" s="16" customFormat="1" ht="46.5" customHeight="1">
      <c r="A86" s="43"/>
      <c r="B86" s="92" t="s">
        <v>65</v>
      </c>
      <c r="C86" s="44"/>
      <c r="D86" s="43" t="s">
        <v>48</v>
      </c>
      <c r="E86" s="43" t="s">
        <v>46</v>
      </c>
      <c r="F86" s="43"/>
      <c r="G86" s="43" t="s">
        <v>48</v>
      </c>
      <c r="H86" s="43" t="s">
        <v>46</v>
      </c>
      <c r="I86" s="43" t="s">
        <v>46</v>
      </c>
      <c r="J86" s="43" t="s">
        <v>48</v>
      </c>
      <c r="K86" s="43" t="s">
        <v>46</v>
      </c>
      <c r="L86" s="43" t="s">
        <v>46</v>
      </c>
      <c r="M86" s="43" t="s">
        <v>48</v>
      </c>
      <c r="N86" s="43" t="s">
        <v>46</v>
      </c>
      <c r="O86" s="43" t="s">
        <v>46</v>
      </c>
      <c r="P86" s="26"/>
    </row>
    <row r="87" spans="1:16" s="16" customFormat="1" ht="19.5" customHeight="1">
      <c r="A87" s="71"/>
      <c r="B87" s="178" t="s">
        <v>66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26"/>
    </row>
    <row r="88" spans="1:16" s="16" customFormat="1" ht="32.25" customHeight="1">
      <c r="A88" s="43"/>
      <c r="B88" s="77" t="s">
        <v>67</v>
      </c>
      <c r="C88" s="79"/>
      <c r="D88" s="78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26"/>
    </row>
    <row r="89" spans="1:16" s="16" customFormat="1" ht="22.5" customHeight="1">
      <c r="A89" s="43"/>
      <c r="B89" s="71" t="s">
        <v>34</v>
      </c>
      <c r="C89" s="80"/>
      <c r="D89" s="72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 t="s">
        <v>46</v>
      </c>
      <c r="P89" s="26"/>
    </row>
    <row r="90" spans="1:16" s="16" customFormat="1" ht="12.75" customHeight="1">
      <c r="A90" s="45"/>
      <c r="B90" s="45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7"/>
    </row>
    <row r="91" spans="1:16" s="16" customFormat="1" ht="13.5" customHeight="1">
      <c r="A91" s="192" t="s">
        <v>56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</row>
    <row r="92" spans="1:16" s="16" customFormat="1" ht="13.5" customHeight="1">
      <c r="A92" s="192" t="s">
        <v>57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</row>
    <row r="93" spans="1:16" s="16" customFormat="1" ht="13.5" customHeight="1">
      <c r="A93" s="192" t="s">
        <v>58</v>
      </c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</row>
    <row r="94" spans="1:16" s="16" customFormat="1" ht="13.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</row>
    <row r="95" spans="1:16" s="16" customFormat="1" ht="13.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</row>
    <row r="96" spans="1:16" s="16" customFormat="1" ht="14.25" customHeight="1">
      <c r="A96" s="190" t="s">
        <v>50</v>
      </c>
      <c r="B96" s="190"/>
      <c r="C96" s="190"/>
      <c r="D96" s="190"/>
      <c r="E96" s="190"/>
      <c r="F96" s="190"/>
      <c r="G96" s="190"/>
      <c r="H96" s="38"/>
      <c r="I96" s="38"/>
      <c r="J96" s="47"/>
      <c r="K96" s="47"/>
      <c r="L96" s="47"/>
      <c r="M96" s="47"/>
      <c r="N96" s="47"/>
      <c r="O96" s="47"/>
      <c r="P96" s="47"/>
    </row>
    <row r="97" spans="1:16" ht="17.25" customHeight="1">
      <c r="A97" s="190" t="s">
        <v>51</v>
      </c>
      <c r="B97" s="190"/>
      <c r="C97" s="190"/>
      <c r="D97" s="190"/>
      <c r="E97" s="190"/>
      <c r="F97" s="190"/>
      <c r="G97" s="190"/>
      <c r="H97" s="191"/>
      <c r="I97" s="191"/>
      <c r="J97" s="47"/>
      <c r="K97" s="191" t="s">
        <v>73</v>
      </c>
      <c r="L97" s="191"/>
      <c r="M97" s="191"/>
      <c r="N97" s="191"/>
      <c r="O97" s="47"/>
      <c r="P97" s="47"/>
    </row>
    <row r="98" spans="1:16" ht="16.5">
      <c r="A98" s="38"/>
      <c r="B98" s="38"/>
      <c r="C98" s="38"/>
      <c r="D98" s="38"/>
      <c r="E98" s="38"/>
      <c r="F98" s="38"/>
      <c r="G98" s="38"/>
      <c r="H98" s="197" t="s">
        <v>52</v>
      </c>
      <c r="I98" s="197"/>
      <c r="J98" s="47"/>
      <c r="K98" s="197" t="s">
        <v>53</v>
      </c>
      <c r="L98" s="197"/>
      <c r="M98" s="197"/>
      <c r="N98" s="197"/>
      <c r="O98" s="47"/>
      <c r="P98" s="47"/>
    </row>
    <row r="99" spans="1:16" ht="16.5">
      <c r="A99" s="38"/>
      <c r="B99" s="38"/>
      <c r="C99" s="38"/>
      <c r="D99" s="38"/>
      <c r="E99" s="38"/>
      <c r="F99" s="38"/>
      <c r="G99" s="38"/>
      <c r="H99" s="38"/>
      <c r="I99" s="38"/>
      <c r="J99" s="47"/>
      <c r="K99" s="38"/>
      <c r="L99" s="38"/>
      <c r="M99" s="38"/>
      <c r="N99" s="38"/>
      <c r="O99" s="47"/>
      <c r="P99" s="47"/>
    </row>
    <row r="100" spans="1:16" ht="18" customHeight="1">
      <c r="A100" s="190" t="s">
        <v>54</v>
      </c>
      <c r="B100" s="190"/>
      <c r="C100" s="190"/>
      <c r="D100" s="190"/>
      <c r="E100" s="190"/>
      <c r="F100" s="190"/>
      <c r="G100" s="190"/>
      <c r="H100" s="191"/>
      <c r="I100" s="191"/>
      <c r="J100" s="47"/>
      <c r="K100" s="191" t="s">
        <v>70</v>
      </c>
      <c r="L100" s="191"/>
      <c r="M100" s="191"/>
      <c r="N100" s="191"/>
      <c r="O100" s="47"/>
      <c r="P100" s="47"/>
    </row>
    <row r="101" spans="1:16" ht="16.5">
      <c r="A101" s="190" t="s">
        <v>51</v>
      </c>
      <c r="B101" s="190"/>
      <c r="C101" s="190"/>
      <c r="D101" s="190"/>
      <c r="E101" s="190"/>
      <c r="F101" s="190"/>
      <c r="G101" s="190"/>
      <c r="H101" s="197" t="s">
        <v>52</v>
      </c>
      <c r="I101" s="197"/>
      <c r="J101" s="47"/>
      <c r="K101" s="197" t="s">
        <v>53</v>
      </c>
      <c r="L101" s="197"/>
      <c r="M101" s="197"/>
      <c r="N101" s="197"/>
      <c r="O101" s="47"/>
      <c r="P101" s="47"/>
    </row>
    <row r="102" spans="1:16" ht="16.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9" spans="1:3" ht="16.5">
      <c r="A109" s="126" t="s">
        <v>156</v>
      </c>
      <c r="B109" s="126"/>
      <c r="C109" s="126"/>
    </row>
  </sheetData>
  <sheetProtection selectLockedCells="1" selectUnlockedCells="1"/>
  <mergeCells count="248">
    <mergeCell ref="J51:K51"/>
    <mergeCell ref="L51:M51"/>
    <mergeCell ref="L43:M43"/>
    <mergeCell ref="A33:D33"/>
    <mergeCell ref="A21:L21"/>
    <mergeCell ref="L63:M63"/>
    <mergeCell ref="C56:D56"/>
    <mergeCell ref="F56:G56"/>
    <mergeCell ref="H56:I56"/>
    <mergeCell ref="J56:K56"/>
    <mergeCell ref="D12:N12"/>
    <mergeCell ref="D13:N13"/>
    <mergeCell ref="C51:D51"/>
    <mergeCell ref="F51:G51"/>
    <mergeCell ref="H51:I51"/>
    <mergeCell ref="J64:K64"/>
    <mergeCell ref="F63:G63"/>
    <mergeCell ref="H63:I63"/>
    <mergeCell ref="J63:K63"/>
    <mergeCell ref="H64:I64"/>
    <mergeCell ref="F75:G75"/>
    <mergeCell ref="H75:I75"/>
    <mergeCell ref="H55:I55"/>
    <mergeCell ref="C52:D52"/>
    <mergeCell ref="L68:M68"/>
    <mergeCell ref="L71:M71"/>
    <mergeCell ref="C70:D70"/>
    <mergeCell ref="L56:M56"/>
    <mergeCell ref="C63:D63"/>
    <mergeCell ref="J53:K53"/>
    <mergeCell ref="H53:I53"/>
    <mergeCell ref="H52:I52"/>
    <mergeCell ref="L75:M75"/>
    <mergeCell ref="J75:K75"/>
    <mergeCell ref="C67:D67"/>
    <mergeCell ref="F68:G68"/>
    <mergeCell ref="C69:M69"/>
    <mergeCell ref="H68:I68"/>
    <mergeCell ref="C75:D75"/>
    <mergeCell ref="L70:M70"/>
    <mergeCell ref="C19:D19"/>
    <mergeCell ref="F55:G55"/>
    <mergeCell ref="J54:K54"/>
    <mergeCell ref="J55:K55"/>
    <mergeCell ref="L54:M54"/>
    <mergeCell ref="L53:M53"/>
    <mergeCell ref="L55:M55"/>
    <mergeCell ref="F52:G52"/>
    <mergeCell ref="J52:K52"/>
    <mergeCell ref="L52:M52"/>
    <mergeCell ref="H54:I54"/>
    <mergeCell ref="H43:I43"/>
    <mergeCell ref="A28:L28"/>
    <mergeCell ref="E29:G29"/>
    <mergeCell ref="C53:D53"/>
    <mergeCell ref="J43:K43"/>
    <mergeCell ref="C41:D41"/>
    <mergeCell ref="J40:K40"/>
    <mergeCell ref="C42:D42"/>
    <mergeCell ref="L40:M40"/>
    <mergeCell ref="B14:I14"/>
    <mergeCell ref="A17:B17"/>
    <mergeCell ref="C17:D17"/>
    <mergeCell ref="A16:E16"/>
    <mergeCell ref="A19:B19"/>
    <mergeCell ref="C40:D40"/>
    <mergeCell ref="B22:B23"/>
    <mergeCell ref="C22:C23"/>
    <mergeCell ref="D22:D23"/>
    <mergeCell ref="E22:G22"/>
    <mergeCell ref="A22:A23"/>
    <mergeCell ref="A38:A39"/>
    <mergeCell ref="E38:E39"/>
    <mergeCell ref="A31:D31"/>
    <mergeCell ref="B38:B39"/>
    <mergeCell ref="C38:D39"/>
    <mergeCell ref="K18:L18"/>
    <mergeCell ref="K22:M22"/>
    <mergeCell ref="K1:M1"/>
    <mergeCell ref="K3:M3"/>
    <mergeCell ref="A7:J7"/>
    <mergeCell ref="D11:N11"/>
    <mergeCell ref="D15:K15"/>
    <mergeCell ref="D8:N8"/>
    <mergeCell ref="D9:N9"/>
    <mergeCell ref="H22:J22"/>
    <mergeCell ref="B20:J20"/>
    <mergeCell ref="F16:I16"/>
    <mergeCell ref="F17:G17"/>
    <mergeCell ref="F19:G19"/>
    <mergeCell ref="J16:M16"/>
    <mergeCell ref="K17:L17"/>
    <mergeCell ref="K19:L19"/>
    <mergeCell ref="A18:B18"/>
    <mergeCell ref="C18:D18"/>
    <mergeCell ref="F18:G18"/>
    <mergeCell ref="L38:M39"/>
    <mergeCell ref="A26:M26"/>
    <mergeCell ref="A29:D30"/>
    <mergeCell ref="A32:D32"/>
    <mergeCell ref="H29:J29"/>
    <mergeCell ref="K29:M29"/>
    <mergeCell ref="A37:D37"/>
    <mergeCell ref="J38:K39"/>
    <mergeCell ref="H38:I39"/>
    <mergeCell ref="H40:I40"/>
    <mergeCell ref="F41:G41"/>
    <mergeCell ref="H41:I41"/>
    <mergeCell ref="J41:K41"/>
    <mergeCell ref="F38:G39"/>
    <mergeCell ref="F40:G40"/>
    <mergeCell ref="L41:M41"/>
    <mergeCell ref="A101:G101"/>
    <mergeCell ref="H101:I101"/>
    <mergeCell ref="K101:N101"/>
    <mergeCell ref="H98:I98"/>
    <mergeCell ref="K98:N98"/>
    <mergeCell ref="A100:G100"/>
    <mergeCell ref="H100:I100"/>
    <mergeCell ref="K100:N100"/>
    <mergeCell ref="J71:K71"/>
    <mergeCell ref="C71:D71"/>
    <mergeCell ref="F70:G70"/>
    <mergeCell ref="H70:I70"/>
    <mergeCell ref="F71:G71"/>
    <mergeCell ref="H71:I71"/>
    <mergeCell ref="J70:K70"/>
    <mergeCell ref="A97:G97"/>
    <mergeCell ref="H97:I97"/>
    <mergeCell ref="K97:N97"/>
    <mergeCell ref="A91:P91"/>
    <mergeCell ref="A92:P92"/>
    <mergeCell ref="A93:P93"/>
    <mergeCell ref="A96:G96"/>
    <mergeCell ref="A80:A81"/>
    <mergeCell ref="B80:B81"/>
    <mergeCell ref="C80:C81"/>
    <mergeCell ref="D80:F80"/>
    <mergeCell ref="C43:D43"/>
    <mergeCell ref="F43:G43"/>
    <mergeCell ref="C54:D54"/>
    <mergeCell ref="C55:D55"/>
    <mergeCell ref="F53:G53"/>
    <mergeCell ref="F54:G54"/>
    <mergeCell ref="F44:G44"/>
    <mergeCell ref="C44:D44"/>
    <mergeCell ref="H44:I44"/>
    <mergeCell ref="H42:I42"/>
    <mergeCell ref="J42:K42"/>
    <mergeCell ref="L42:M42"/>
    <mergeCell ref="F42:G42"/>
    <mergeCell ref="A77:P78"/>
    <mergeCell ref="F64:G64"/>
    <mergeCell ref="J68:K68"/>
    <mergeCell ref="J44:K44"/>
    <mergeCell ref="L44:M44"/>
    <mergeCell ref="C46:D46"/>
    <mergeCell ref="F46:G46"/>
    <mergeCell ref="H46:I46"/>
    <mergeCell ref="J46:K46"/>
    <mergeCell ref="L46:M46"/>
    <mergeCell ref="N22:N23"/>
    <mergeCell ref="N29:N30"/>
    <mergeCell ref="C50:M50"/>
    <mergeCell ref="C62:M62"/>
    <mergeCell ref="C76:M76"/>
    <mergeCell ref="B87:O87"/>
    <mergeCell ref="G80:I80"/>
    <mergeCell ref="J80:L80"/>
    <mergeCell ref="M80:O80"/>
    <mergeCell ref="L64:M64"/>
    <mergeCell ref="C45:D45"/>
    <mergeCell ref="F45:G45"/>
    <mergeCell ref="H45:I45"/>
    <mergeCell ref="J45:K45"/>
    <mergeCell ref="L45:M45"/>
    <mergeCell ref="C47:D47"/>
    <mergeCell ref="F47:G47"/>
    <mergeCell ref="H47:I47"/>
    <mergeCell ref="J47:K47"/>
    <mergeCell ref="L47:M47"/>
    <mergeCell ref="C48:D48"/>
    <mergeCell ref="F48:G48"/>
    <mergeCell ref="H48:I48"/>
    <mergeCell ref="J48:K48"/>
    <mergeCell ref="L48:M48"/>
    <mergeCell ref="C49:D49"/>
    <mergeCell ref="F49:G49"/>
    <mergeCell ref="H49:I49"/>
    <mergeCell ref="J49:K49"/>
    <mergeCell ref="L49:M49"/>
    <mergeCell ref="C57:D57"/>
    <mergeCell ref="F57:G57"/>
    <mergeCell ref="H57:I57"/>
    <mergeCell ref="J57:K57"/>
    <mergeCell ref="L57:M57"/>
    <mergeCell ref="L58:M58"/>
    <mergeCell ref="J58:K58"/>
    <mergeCell ref="L59:M59"/>
    <mergeCell ref="J65:K65"/>
    <mergeCell ref="F60:G60"/>
    <mergeCell ref="C59:D59"/>
    <mergeCell ref="C60:D60"/>
    <mergeCell ref="H59:I59"/>
    <mergeCell ref="H61:I61"/>
    <mergeCell ref="J61:K61"/>
    <mergeCell ref="L61:M61"/>
    <mergeCell ref="C64:D64"/>
    <mergeCell ref="J59:K59"/>
    <mergeCell ref="J60:K60"/>
    <mergeCell ref="C61:D61"/>
    <mergeCell ref="F61:G61"/>
    <mergeCell ref="C68:D68"/>
    <mergeCell ref="H58:I58"/>
    <mergeCell ref="F58:G58"/>
    <mergeCell ref="C58:D58"/>
    <mergeCell ref="F59:G59"/>
    <mergeCell ref="C66:D66"/>
    <mergeCell ref="F67:G67"/>
    <mergeCell ref="H67:I67"/>
    <mergeCell ref="J67:K67"/>
    <mergeCell ref="L67:M67"/>
    <mergeCell ref="C65:D65"/>
    <mergeCell ref="F65:G65"/>
    <mergeCell ref="H65:I65"/>
    <mergeCell ref="L65:M65"/>
    <mergeCell ref="F66:G66"/>
    <mergeCell ref="H66:I66"/>
    <mergeCell ref="J66:K66"/>
    <mergeCell ref="L66:M66"/>
    <mergeCell ref="L60:M60"/>
    <mergeCell ref="H60:I60"/>
    <mergeCell ref="L74:M74"/>
    <mergeCell ref="C72:D72"/>
    <mergeCell ref="F72:G72"/>
    <mergeCell ref="H72:I72"/>
    <mergeCell ref="J72:K72"/>
    <mergeCell ref="L72:M72"/>
    <mergeCell ref="A109:C109"/>
    <mergeCell ref="C73:D73"/>
    <mergeCell ref="F73:G73"/>
    <mergeCell ref="H73:I73"/>
    <mergeCell ref="J73:K73"/>
    <mergeCell ref="L73:M73"/>
    <mergeCell ref="C74:D74"/>
    <mergeCell ref="F74:G74"/>
    <mergeCell ref="H74:I74"/>
    <mergeCell ref="J74:K74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55" r:id="rId1"/>
  <rowBreaks count="2" manualBreakCount="2">
    <brk id="26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2018-01-16T12:30:11Z</cp:lastPrinted>
  <dcterms:created xsi:type="dcterms:W3CDTF">2015-01-21T15:14:42Z</dcterms:created>
  <dcterms:modified xsi:type="dcterms:W3CDTF">2018-01-16T12:31:22Z</dcterms:modified>
  <cp:category/>
  <cp:version/>
  <cp:contentType/>
  <cp:contentStatus/>
</cp:coreProperties>
</file>