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H678" i="1"/>
  <c r="F678"/>
  <c r="H6"/>
  <c r="F6"/>
  <c r="P225" i="2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78" i="1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<sst xmlns="http://schemas.openxmlformats.org/spreadsheetml/2006/main" count="1826" uniqueCount="395">
  <si>
    <t>м. Житомир</t>
  </si>
  <si>
    <t xml:space="preserve">Аналіз фінансування установ з 22.04.2019 по 26.04.2019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</si>
  <si>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</si>
  <si>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</si>
  <si>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</si>
  <si>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</si>
  <si>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</si>
  <si>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</si>
  <si>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</si>
  <si>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</si>
  <si>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</si>
  <si>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</si>
  <si>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</si>
  <si>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</si>
  <si>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</si>
  <si>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</si>
  <si>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</si>
  <si>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</si>
  <si>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</si>
  <si>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</si>
  <si>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</si>
  <si>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</si>
  <si>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</si>
  <si>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</si>
  <si>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</si>
  <si>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</si>
  <si>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</si>
  <si>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</si>
  <si>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</si>
  <si>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</si>
  <si>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</si>
  <si>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</si>
  <si>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</si>
  <si>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</si>
  <si>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</si>
  <si>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</si>
  <si>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</si>
  <si>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</si>
  <si>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</si>
  <si>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</si>
  <si>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</si>
  <si>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</si>
  <si>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</si>
  <si>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</si>
  <si>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</si>
  <si>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</si>
  <si>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</si>
  <si>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</si>
  <si>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</si>
  <si>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</si>
  <si>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</si>
  <si>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</si>
  <si>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</si>
  <si>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</si>
  <si>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</si>
  <si>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</si>
  <si>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</si>
  <si>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</si>
  <si>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</si>
  <si>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</si>
  <si>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</si>
  <si>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</si>
  <si>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</si>
  <si>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</si>
  <si>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</si>
  <si>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</si>
  <si>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</si>
  <si>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</si>
  <si>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</si>
  <si>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</si>
  <si>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</si>
  <si>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</si>
  <si>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</si>
  <si>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</si>
  <si>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</si>
  <si>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</si>
  <si>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</si>
  <si>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</si>
  <si>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</si>
  <si>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</si>
  <si>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</si>
  <si>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</si>
  <si>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</si>
  <si>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</si>
  <si>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</si>
  <si>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</si>
  <si>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</si>
  <si>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</si>
  <si>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</si>
  <si>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</si>
  <si>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</si>
  <si>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</si>
  <si>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</si>
  <si>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</si>
  <si>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</si>
  <si>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</si>
  <si>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</si>
  <si>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</si>
  <si>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</si>
  <si>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</si>
  <si>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</si>
  <si>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</si>
  <si>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</si>
  <si>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</si>
  <si>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</si>
  <si>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</si>
  <si>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</si>
  <si>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</si>
  <si>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</si>
  <si>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</si>
  <si>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</si>
  <si>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</si>
  <si>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</si>
  <si>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</si>
  <si>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</si>
  <si>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</si>
  <si>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</si>
  <si>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</si>
  <si>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</si>
  <si>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</si>
  <si>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</si>
  <si>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</si>
  <si>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</si>
  <si>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</si>
  <si>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</si>
  <si>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</si>
  <si>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</si>
  <si>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</si>
  <si>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</si>
  <si>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</si>
  <si>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</si>
  <si>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</si>
  <si>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</si>
  <si>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</si>
  <si>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</si>
  <si>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</si>
  <si>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</si>
  <si>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</si>
  <si>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</si>
  <si>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</si>
  <si>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</si>
  <si>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</si>
  <si>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</si>
  <si>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</si>
  <si>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</si>
  <si>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</si>
  <si>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</si>
  <si>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</si>
  <si>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</si>
  <si>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</si>
  <si>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</si>
  <si>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</si>
  <si>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</si>
  <si>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</si>
  <si>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</si>
  <si>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</si>
  <si>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</si>
  <si>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</si>
  <si>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</si>
  <si>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</si>
  <si>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</si>
  <si>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</si>
  <si>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</si>
  <si>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</si>
  <si>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</si>
  <si>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</si>
  <si>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</si>
  <si>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</si>
  <si>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</si>
  <si>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</si>
  <si>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</si>
  <si>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</si>
  <si>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</si>
  <si>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</si>
  <si>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</si>
  <si>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</si>
  <si>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</si>
  <si>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</si>
  <si>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</si>
  <si>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</si>
  <si>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</si>
  <si>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</si>
  <si>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</si>
  <si>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</si>
  <si>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</si>
  <si>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</si>
  <si>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</si>
  <si>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</si>
  <si>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</si>
  <si>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</si>
  <si>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</si>
  <si>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</si>
  <si>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</si>
  <si>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</si>
  <si>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</si>
  <si>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</si>
  <si>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</si>
  <si>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</si>
  <si>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</si>
  <si>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</si>
  <si>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</si>
  <si>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</si>
  <si>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</si>
  <si>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</si>
  <si>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</si>
  <si>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</si>
  <si>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</si>
  <si>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</si>
  <si>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</si>
  <si>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</si>
  <si>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</si>
  <si>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</si>
  <si>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</si>
  <si>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</si>
  <si>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</si>
  <si>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</si>
  <si>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</si>
  <si>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</si>
  <si>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</si>
  <si>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</si>
  <si>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</si>
  <si>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</si>
  <si>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</si>
  <si>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</si>
  <si>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</si>
  <si>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</si>
  <si>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</si>
  <si>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</si>
  <si>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</si>
  <si>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</si>
  <si>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</si>
  <si>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</si>
  <si>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</si>
  <si>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</si>
  <si>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</si>
  <si>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</si>
  <si>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</si>
  <si>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</si>
  <si>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</si>
  <si>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</si>
  <si>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</si>
  <si>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</si>
  <si>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</si>
  <si>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</si>
  <si>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</si>
  <si>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</si>
  <si>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</si>
  <si>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</si>
  <si>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</si>
  <si>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</si>
  <si>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</si>
  <si>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</si>
  <si>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</si>
  <si>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</si>
  <si>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</si>
  <si>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</si>
  <si>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</si>
  <si>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</si>
  <si>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</si>
  <si>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</si>
  <si>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</si>
  <si>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</si>
  <si>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</si>
  <si>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</si>
  <si>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</si>
  <si>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</si>
  <si>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</si>
  <si>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</si>
  <si>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</si>
  <si>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</si>
  <si>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</si>
  <si>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</si>
  <si>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</si>
  <si>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</si>
  <si>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</si>
  <si>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</si>
  <si>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</si>
  <si>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</si>
  <si>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</si>
  <si>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</si>
  <si>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</si>
  <si>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</si>
  <si>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</si>
  <si>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</si>
  <si>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</si>
  <si>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</si>
  <si>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</si>
  <si>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</si>
  <si>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</si>
  <si>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</si>
  <si>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</si>
  <si>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</si>
  <si>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</si>
  <si>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</si>
  <si>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</si>
  <si>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</si>
  <si>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</si>
  <si>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</si>
  <si>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</si>
  <si>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</si>
  <si>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</si>
  <si>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</si>
  <si>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</si>
  <si>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</si>
  <si>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</si>
  <si>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</si>
  <si>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</si>
  <si>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</si>
  <si>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</si>
  <si>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</si>
  <si>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</si>
  <si>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</si>
  <si>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</si>
  <si>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</si>
  <si>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</si>
  <si>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</si>
  <si>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</si>
  <si>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</si>
  <si>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</si>
  <si>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</si>
  <si>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</si>
  <si>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</si>
  <si>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</si>
  <si>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</si>
  <si>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</si>
  <si>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</si>
  <si>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</si>
  <si>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</si>
  <si>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</si>
  <si>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</si>
  <si>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</si>
  <si>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</si>
  <si>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</si>
  <si>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</si>
  <si>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</si>
  <si>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</si>
  <si>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</si>
  <si>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</si>
  <si>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</si>
  <si>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</si>
  <si>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</si>
  <si>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</si>
  <si>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</si>
  <si>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</si>
  <si>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</si>
  <si>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</si>
  <si>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</si>
  <si>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</si>
  <si>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</si>
  <si>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</si>
  <si>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</si>
  <si>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1017330</t>
  </si>
  <si>
    <t>Будівництво1 інших об`єктів комунальної власності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</si>
  <si>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</si>
  <si>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</si>
  <si>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</si>
  <si>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</si>
  <si>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</si>
  <si>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</si>
  <si>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</si>
  <si>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Природоохоронні заходи за рахунок цільових фондів</t>
  </si>
  <si>
    <t>1417310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</si>
  <si>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</si>
  <si>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</si>
  <si>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</si>
  <si>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</si>
  <si>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1510150</t>
  </si>
  <si>
    <t>1510180</t>
  </si>
  <si>
    <t>1511100</t>
  </si>
  <si>
    <t>1512010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</si>
  <si>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</si>
  <si>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</si>
  <si>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</si>
  <si>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</si>
  <si>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</si>
  <si>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</si>
  <si>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</si>
  <si>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</si>
  <si>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</si>
  <si>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</si>
  <si>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</si>
  <si>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</si>
  <si>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</si>
  <si>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</si>
  <si>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</si>
  <si>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1517640</t>
  </si>
  <si>
    <t>1616030</t>
  </si>
  <si>
    <t>1617340</t>
  </si>
  <si>
    <t>Проектування, реставрація та охорона пам`яток архітектури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</si>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</sst>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9"/>
  <sheetViews>
    <sheetView tabSelected="1" workbookViewId="0">
      <selection activeCell="G19" sqref="G1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334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88336.154199999975</v>
      </c>
      <c r="E6" s="7">
        <v>11543.261999999999</v>
      </c>
      <c r="F6" s="7">
        <f>3622.57118+49.407</f>
        <v>3671.9781800000001</v>
      </c>
      <c r="G6" s="7">
        <v>0</v>
      </c>
      <c r="H6" s="7">
        <f>3688.87294+49.407</f>
        <v>3738.2799400000004</v>
      </c>
      <c r="I6" s="7">
        <v>6.484</v>
      </c>
      <c r="J6" s="7">
        <v>6.1429999999999998</v>
      </c>
      <c r="K6" s="7">
        <f t="shared" ref="K6:K69" si="0">E6-F6</f>
        <v>7871.2838199999987</v>
      </c>
      <c r="L6" s="7">
        <f t="shared" ref="L6:L69" si="1">D6-F6</f>
        <v>84664.17601999997</v>
      </c>
      <c r="M6" s="7">
        <f t="shared" ref="M6:M69" si="2">IF(E6=0,0,(F6/E6)*100)</f>
        <v>31.810576421119098</v>
      </c>
      <c r="N6" s="7">
        <f t="shared" ref="N6:N69" si="3">D6-H6</f>
        <v>84597.874259999982</v>
      </c>
      <c r="O6" s="7">
        <f t="shared" ref="O6:O69" si="4">E6-H6</f>
        <v>7804.9820599999985</v>
      </c>
      <c r="P6" s="7">
        <f t="shared" ref="P6:P69" si="5">IF(E6=0,0,(H6/E6)*100)</f>
        <v>32.384952710940809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70023.172999999995</v>
      </c>
      <c r="E7" s="7">
        <v>8719.8449999999993</v>
      </c>
      <c r="F7" s="7">
        <v>3296.9652999999994</v>
      </c>
      <c r="G7" s="7">
        <v>0</v>
      </c>
      <c r="H7" s="7">
        <v>3306.1872399999997</v>
      </c>
      <c r="I7" s="7">
        <v>0.34100000000000003</v>
      </c>
      <c r="J7" s="7">
        <v>0</v>
      </c>
      <c r="K7" s="7">
        <f t="shared" si="0"/>
        <v>5422.8796999999995</v>
      </c>
      <c r="L7" s="7">
        <f t="shared" si="1"/>
        <v>66726.207699999999</v>
      </c>
      <c r="M7" s="7">
        <f t="shared" si="2"/>
        <v>37.809907171515086</v>
      </c>
      <c r="N7" s="7">
        <f t="shared" si="3"/>
        <v>66716.985759999996</v>
      </c>
      <c r="O7" s="7">
        <f t="shared" si="4"/>
        <v>5413.6577600000001</v>
      </c>
      <c r="P7" s="7">
        <f t="shared" si="5"/>
        <v>37.915665244049634</v>
      </c>
    </row>
    <row r="8" spans="1:16">
      <c r="A8" s="8" t="s">
        <v>23</v>
      </c>
      <c r="B8" s="9" t="s">
        <v>24</v>
      </c>
      <c r="C8" s="10">
        <v>52854.969000000005</v>
      </c>
      <c r="D8" s="10">
        <v>52765.688000000002</v>
      </c>
      <c r="E8" s="10">
        <v>6785.1189999999997</v>
      </c>
      <c r="F8" s="10">
        <v>2350.8563799999997</v>
      </c>
      <c r="G8" s="10">
        <v>0</v>
      </c>
      <c r="H8" s="10">
        <v>2350.8563799999997</v>
      </c>
      <c r="I8" s="10">
        <v>0</v>
      </c>
      <c r="J8" s="10">
        <v>0</v>
      </c>
      <c r="K8" s="10">
        <f t="shared" si="0"/>
        <v>4434.2626199999995</v>
      </c>
      <c r="L8" s="10">
        <f t="shared" si="1"/>
        <v>50414.831620000004</v>
      </c>
      <c r="M8" s="10">
        <f t="shared" si="2"/>
        <v>34.647238758819114</v>
      </c>
      <c r="N8" s="10">
        <f t="shared" si="3"/>
        <v>50414.831620000004</v>
      </c>
      <c r="O8" s="10">
        <f t="shared" si="4"/>
        <v>4434.2626199999995</v>
      </c>
      <c r="P8" s="10">
        <f t="shared" si="5"/>
        <v>34.647238758819114</v>
      </c>
    </row>
    <row r="9" spans="1:16">
      <c r="A9" s="8" t="s">
        <v>25</v>
      </c>
      <c r="B9" s="9" t="s">
        <v>26</v>
      </c>
      <c r="C9" s="10">
        <v>11053.678</v>
      </c>
      <c r="D9" s="10">
        <v>11035.009</v>
      </c>
      <c r="E9" s="10">
        <v>1492.7260000000001</v>
      </c>
      <c r="F9" s="10">
        <v>503.27964000000003</v>
      </c>
      <c r="G9" s="10">
        <v>0</v>
      </c>
      <c r="H9" s="10">
        <v>503.27964000000003</v>
      </c>
      <c r="I9" s="10">
        <v>0</v>
      </c>
      <c r="J9" s="10">
        <v>0</v>
      </c>
      <c r="K9" s="10">
        <f t="shared" si="0"/>
        <v>989.44636000000014</v>
      </c>
      <c r="L9" s="10">
        <f t="shared" si="1"/>
        <v>10531.729359999999</v>
      </c>
      <c r="M9" s="10">
        <f t="shared" si="2"/>
        <v>33.715473569831303</v>
      </c>
      <c r="N9" s="10">
        <f t="shared" si="3"/>
        <v>10531.729359999999</v>
      </c>
      <c r="O9" s="10">
        <f t="shared" si="4"/>
        <v>989.44636000000014</v>
      </c>
      <c r="P9" s="10">
        <f t="shared" si="5"/>
        <v>33.715473569831303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50</v>
      </c>
      <c r="F10" s="10">
        <v>300.11619999999999</v>
      </c>
      <c r="G10" s="10">
        <v>0</v>
      </c>
      <c r="H10" s="10">
        <v>300.11619999999999</v>
      </c>
      <c r="I10" s="10">
        <v>0</v>
      </c>
      <c r="J10" s="10">
        <v>0</v>
      </c>
      <c r="K10" s="10">
        <f t="shared" si="0"/>
        <v>-250.11619999999999</v>
      </c>
      <c r="L10" s="10">
        <f t="shared" si="1"/>
        <v>1348.7148000000002</v>
      </c>
      <c r="M10" s="10">
        <f t="shared" si="2"/>
        <v>600.23239999999998</v>
      </c>
      <c r="N10" s="10">
        <f t="shared" si="3"/>
        <v>1348.7148000000002</v>
      </c>
      <c r="O10" s="10">
        <f t="shared" si="4"/>
        <v>-250.11619999999999</v>
      </c>
      <c r="P10" s="10">
        <f t="shared" si="5"/>
        <v>600.23239999999998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92.743690000000001</v>
      </c>
      <c r="G11" s="10">
        <v>0</v>
      </c>
      <c r="H11" s="10">
        <v>92.743690000000001</v>
      </c>
      <c r="I11" s="10">
        <v>0</v>
      </c>
      <c r="J11" s="10">
        <v>0</v>
      </c>
      <c r="K11" s="10">
        <f t="shared" si="0"/>
        <v>107.25631</v>
      </c>
      <c r="L11" s="10">
        <f t="shared" si="1"/>
        <v>2191.7093100000002</v>
      </c>
      <c r="M11" s="10">
        <f t="shared" si="2"/>
        <v>46.371845</v>
      </c>
      <c r="N11" s="10">
        <f t="shared" si="3"/>
        <v>2191.7093100000002</v>
      </c>
      <c r="O11" s="10">
        <f t="shared" si="4"/>
        <v>107.25631</v>
      </c>
      <c r="P11" s="10">
        <f t="shared" si="5"/>
        <v>46.371845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5.3660000000000005</v>
      </c>
      <c r="G12" s="10">
        <v>0</v>
      </c>
      <c r="H12" s="10">
        <v>5.3660000000000005</v>
      </c>
      <c r="I12" s="10">
        <v>0</v>
      </c>
      <c r="J12" s="10">
        <v>0</v>
      </c>
      <c r="K12" s="10">
        <f t="shared" si="0"/>
        <v>4.6339999999999995</v>
      </c>
      <c r="L12" s="10">
        <f t="shared" si="1"/>
        <v>114.032</v>
      </c>
      <c r="M12" s="10">
        <f t="shared" si="2"/>
        <v>53.660000000000011</v>
      </c>
      <c r="N12" s="10">
        <f t="shared" si="3"/>
        <v>114.032</v>
      </c>
      <c r="O12" s="10">
        <f t="shared" si="4"/>
        <v>4.6339999999999995</v>
      </c>
      <c r="P12" s="10">
        <f t="shared" si="5"/>
        <v>53.660000000000011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1188.3510000000001</v>
      </c>
      <c r="E13" s="10">
        <v>100</v>
      </c>
      <c r="F13" s="10">
        <v>-4.9624700000000006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104.96247</v>
      </c>
      <c r="L13" s="10">
        <f t="shared" si="1"/>
        <v>1193.3134700000001</v>
      </c>
      <c r="M13" s="10">
        <f t="shared" si="2"/>
        <v>-4.9624700000000006</v>
      </c>
      <c r="N13" s="10">
        <f t="shared" si="3"/>
        <v>1188.3510000000001</v>
      </c>
      <c r="O13" s="10">
        <f t="shared" si="4"/>
        <v>100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67.613</v>
      </c>
      <c r="E14" s="10">
        <v>6</v>
      </c>
      <c r="F14" s="10">
        <v>-1.24326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7.2432600000000003</v>
      </c>
      <c r="L14" s="10">
        <f t="shared" si="1"/>
        <v>68.856260000000006</v>
      </c>
      <c r="M14" s="10">
        <f t="shared" si="2"/>
        <v>-20.721</v>
      </c>
      <c r="N14" s="10">
        <f t="shared" si="3"/>
        <v>67.613</v>
      </c>
      <c r="O14" s="10">
        <f t="shared" si="4"/>
        <v>6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63</v>
      </c>
      <c r="F15" s="10">
        <v>50.809120000000007</v>
      </c>
      <c r="G15" s="10">
        <v>0</v>
      </c>
      <c r="H15" s="10">
        <v>53.825330000000001</v>
      </c>
      <c r="I15" s="10">
        <v>0.34100000000000003</v>
      </c>
      <c r="J15" s="10">
        <v>0</v>
      </c>
      <c r="K15" s="10">
        <f t="shared" si="0"/>
        <v>12.190879999999993</v>
      </c>
      <c r="L15" s="10">
        <f t="shared" si="1"/>
        <v>697.27387999999996</v>
      </c>
      <c r="M15" s="10">
        <f t="shared" si="2"/>
        <v>80.649396825396835</v>
      </c>
      <c r="N15" s="10">
        <f t="shared" si="3"/>
        <v>694.25766999999996</v>
      </c>
      <c r="O15" s="10">
        <f t="shared" si="4"/>
        <v>9.174669999999999</v>
      </c>
      <c r="P15" s="10">
        <f t="shared" si="5"/>
        <v>85.437031746031749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5.5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5.5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5.5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500</v>
      </c>
      <c r="E19" s="7">
        <v>500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500</v>
      </c>
      <c r="P19" s="7">
        <f t="shared" si="5"/>
        <v>0</v>
      </c>
    </row>
    <row r="20" spans="1:16">
      <c r="A20" s="8" t="s">
        <v>43</v>
      </c>
      <c r="B20" s="9" t="s">
        <v>44</v>
      </c>
      <c r="C20" s="10">
        <v>0</v>
      </c>
      <c r="D20" s="10">
        <v>500</v>
      </c>
      <c r="E20" s="10">
        <v>500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500</v>
      </c>
      <c r="L20" s="10">
        <f t="shared" si="1"/>
        <v>500</v>
      </c>
      <c r="M20" s="10">
        <f t="shared" si="2"/>
        <v>0</v>
      </c>
      <c r="N20" s="10">
        <f t="shared" si="3"/>
        <v>500</v>
      </c>
      <c r="O20" s="10">
        <f t="shared" si="4"/>
        <v>500</v>
      </c>
      <c r="P20" s="10">
        <f t="shared" si="5"/>
        <v>0</v>
      </c>
    </row>
    <row r="21" spans="1:16" ht="25.5">
      <c r="A21" s="5" t="s">
        <v>47</v>
      </c>
      <c r="B21" s="6" t="s">
        <v>48</v>
      </c>
      <c r="C21" s="7">
        <v>190</v>
      </c>
      <c r="D21" s="7">
        <v>190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190</v>
      </c>
      <c r="M21" s="7">
        <f t="shared" si="2"/>
        <v>0</v>
      </c>
      <c r="N21" s="7">
        <f t="shared" si="3"/>
        <v>190</v>
      </c>
      <c r="O21" s="7">
        <f t="shared" si="4"/>
        <v>0</v>
      </c>
      <c r="P21" s="7">
        <f t="shared" si="5"/>
        <v>0</v>
      </c>
    </row>
    <row r="22" spans="1:16">
      <c r="A22" s="8" t="s">
        <v>29</v>
      </c>
      <c r="B22" s="9" t="s">
        <v>30</v>
      </c>
      <c r="C22" s="10">
        <v>190</v>
      </c>
      <c r="D22" s="10">
        <v>190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190</v>
      </c>
      <c r="M22" s="10">
        <f t="shared" si="2"/>
        <v>0</v>
      </c>
      <c r="N22" s="10">
        <f t="shared" si="3"/>
        <v>190</v>
      </c>
      <c r="O22" s="10">
        <f t="shared" si="4"/>
        <v>0</v>
      </c>
      <c r="P22" s="10">
        <f t="shared" si="5"/>
        <v>0</v>
      </c>
    </row>
    <row r="23" spans="1:16">
      <c r="A23" s="5" t="s">
        <v>49</v>
      </c>
      <c r="B23" s="6" t="s">
        <v>50</v>
      </c>
      <c r="C23" s="7">
        <v>1603.8118300000001</v>
      </c>
      <c r="D23" s="7">
        <v>1108.8118300000001</v>
      </c>
      <c r="E23" s="7">
        <v>78.777000000000001</v>
      </c>
      <c r="F23" s="7">
        <v>32.801740000000002</v>
      </c>
      <c r="G23" s="7">
        <v>0</v>
      </c>
      <c r="H23" s="7">
        <v>32.801740000000002</v>
      </c>
      <c r="I23" s="7">
        <v>0</v>
      </c>
      <c r="J23" s="7">
        <v>0</v>
      </c>
      <c r="K23" s="7">
        <f t="shared" si="0"/>
        <v>45.975259999999999</v>
      </c>
      <c r="L23" s="7">
        <f t="shared" si="1"/>
        <v>1076.01009</v>
      </c>
      <c r="M23" s="7">
        <f t="shared" si="2"/>
        <v>41.638727039618168</v>
      </c>
      <c r="N23" s="7">
        <f t="shared" si="3"/>
        <v>1076.01009</v>
      </c>
      <c r="O23" s="7">
        <f t="shared" si="4"/>
        <v>45.975259999999999</v>
      </c>
      <c r="P23" s="7">
        <f t="shared" si="5"/>
        <v>41.638727039618168</v>
      </c>
    </row>
    <row r="24" spans="1:16">
      <c r="A24" s="8" t="s">
        <v>23</v>
      </c>
      <c r="B24" s="9" t="s">
        <v>24</v>
      </c>
      <c r="C24" s="10">
        <v>427.05599999999998</v>
      </c>
      <c r="D24" s="10">
        <v>427.05599999999998</v>
      </c>
      <c r="E24" s="10">
        <v>34.317</v>
      </c>
      <c r="F24" s="10">
        <v>21.617000000000001</v>
      </c>
      <c r="G24" s="10">
        <v>0</v>
      </c>
      <c r="H24" s="10">
        <v>21.617000000000001</v>
      </c>
      <c r="I24" s="10">
        <v>0</v>
      </c>
      <c r="J24" s="10">
        <v>0</v>
      </c>
      <c r="K24" s="10">
        <f t="shared" si="0"/>
        <v>12.7</v>
      </c>
      <c r="L24" s="10">
        <f t="shared" si="1"/>
        <v>405.43899999999996</v>
      </c>
      <c r="M24" s="10">
        <f t="shared" si="2"/>
        <v>62.992103039309967</v>
      </c>
      <c r="N24" s="10">
        <f t="shared" si="3"/>
        <v>405.43899999999996</v>
      </c>
      <c r="O24" s="10">
        <f t="shared" si="4"/>
        <v>12.7</v>
      </c>
      <c r="P24" s="10">
        <f t="shared" si="5"/>
        <v>62.992103039309967</v>
      </c>
    </row>
    <row r="25" spans="1:16">
      <c r="A25" s="8" t="s">
        <v>25</v>
      </c>
      <c r="B25" s="9" t="s">
        <v>26</v>
      </c>
      <c r="C25" s="10">
        <v>93.951999999999998</v>
      </c>
      <c r="D25" s="10">
        <v>93.951999999999998</v>
      </c>
      <c r="E25" s="10">
        <v>7.55</v>
      </c>
      <c r="F25" s="10">
        <v>4.5497399999999999</v>
      </c>
      <c r="G25" s="10">
        <v>0</v>
      </c>
      <c r="H25" s="10">
        <v>4.5497399999999999</v>
      </c>
      <c r="I25" s="10">
        <v>0</v>
      </c>
      <c r="J25" s="10">
        <v>0</v>
      </c>
      <c r="K25" s="10">
        <f t="shared" si="0"/>
        <v>3.0002599999999999</v>
      </c>
      <c r="L25" s="10">
        <f t="shared" si="1"/>
        <v>89.402259999999998</v>
      </c>
      <c r="M25" s="10">
        <f t="shared" si="2"/>
        <v>60.261456953642387</v>
      </c>
      <c r="N25" s="10">
        <f t="shared" si="3"/>
        <v>89.402259999999998</v>
      </c>
      <c r="O25" s="10">
        <f t="shared" si="4"/>
        <v>3.0002599999999999</v>
      </c>
      <c r="P25" s="10">
        <f t="shared" si="5"/>
        <v>60.261456953642387</v>
      </c>
    </row>
    <row r="26" spans="1:16">
      <c r="A26" s="8" t="s">
        <v>27</v>
      </c>
      <c r="B26" s="9" t="s">
        <v>28</v>
      </c>
      <c r="C26" s="10">
        <v>282.20800000000003</v>
      </c>
      <c r="D26" s="10">
        <v>282.20800000000003</v>
      </c>
      <c r="E26" s="10">
        <v>30.61</v>
      </c>
      <c r="F26" s="10">
        <v>6.6349999999999998</v>
      </c>
      <c r="G26" s="10">
        <v>0</v>
      </c>
      <c r="H26" s="10">
        <v>6.6349999999999998</v>
      </c>
      <c r="I26" s="10">
        <v>0</v>
      </c>
      <c r="J26" s="10">
        <v>0</v>
      </c>
      <c r="K26" s="10">
        <f t="shared" si="0"/>
        <v>23.975000000000001</v>
      </c>
      <c r="L26" s="10">
        <f t="shared" si="1"/>
        <v>275.57300000000004</v>
      </c>
      <c r="M26" s="10">
        <f t="shared" si="2"/>
        <v>21.67592290101274</v>
      </c>
      <c r="N26" s="10">
        <f t="shared" si="3"/>
        <v>275.57300000000004</v>
      </c>
      <c r="O26" s="10">
        <f t="shared" si="4"/>
        <v>23.975000000000001</v>
      </c>
      <c r="P26" s="10">
        <f t="shared" si="5"/>
        <v>21.67592290101274</v>
      </c>
    </row>
    <row r="27" spans="1:16">
      <c r="A27" s="8" t="s">
        <v>29</v>
      </c>
      <c r="B27" s="9" t="s">
        <v>30</v>
      </c>
      <c r="C27" s="10">
        <v>397.76783</v>
      </c>
      <c r="D27" s="10">
        <v>237.16083000000003</v>
      </c>
      <c r="E27" s="10">
        <v>3.5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3.5</v>
      </c>
      <c r="L27" s="10">
        <f t="shared" si="1"/>
        <v>237.16083000000003</v>
      </c>
      <c r="M27" s="10">
        <f t="shared" si="2"/>
        <v>0</v>
      </c>
      <c r="N27" s="10">
        <f t="shared" si="3"/>
        <v>237.16083000000003</v>
      </c>
      <c r="O27" s="10">
        <f t="shared" si="4"/>
        <v>3.5</v>
      </c>
      <c r="P27" s="10">
        <f t="shared" si="5"/>
        <v>0</v>
      </c>
    </row>
    <row r="28" spans="1:16">
      <c r="A28" s="8" t="s">
        <v>33</v>
      </c>
      <c r="B28" s="9" t="s">
        <v>34</v>
      </c>
      <c r="C28" s="10">
        <v>31.483000000000001</v>
      </c>
      <c r="D28" s="10">
        <v>31.483000000000001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2</v>
      </c>
      <c r="L28" s="10">
        <f t="shared" si="1"/>
        <v>31.483000000000001</v>
      </c>
      <c r="M28" s="10">
        <f t="shared" si="2"/>
        <v>0</v>
      </c>
      <c r="N28" s="10">
        <f t="shared" si="3"/>
        <v>31.483000000000001</v>
      </c>
      <c r="O28" s="10">
        <f t="shared" si="4"/>
        <v>2</v>
      </c>
      <c r="P28" s="10">
        <f t="shared" si="5"/>
        <v>0</v>
      </c>
    </row>
    <row r="29" spans="1:16">
      <c r="A29" s="8" t="s">
        <v>35</v>
      </c>
      <c r="B29" s="9" t="s">
        <v>36</v>
      </c>
      <c r="C29" s="10">
        <v>3.456</v>
      </c>
      <c r="D29" s="10">
        <v>3.456</v>
      </c>
      <c r="E29" s="10">
        <v>0.3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0.3</v>
      </c>
      <c r="L29" s="10">
        <f t="shared" si="1"/>
        <v>3.456</v>
      </c>
      <c r="M29" s="10">
        <f t="shared" si="2"/>
        <v>0</v>
      </c>
      <c r="N29" s="10">
        <f t="shared" si="3"/>
        <v>3.456</v>
      </c>
      <c r="O29" s="10">
        <f t="shared" si="4"/>
        <v>0.3</v>
      </c>
      <c r="P29" s="10">
        <f t="shared" si="5"/>
        <v>0</v>
      </c>
    </row>
    <row r="30" spans="1:16">
      <c r="A30" s="8" t="s">
        <v>37</v>
      </c>
      <c r="B30" s="9" t="s">
        <v>38</v>
      </c>
      <c r="C30" s="10">
        <v>6.0860000000000003</v>
      </c>
      <c r="D30" s="10">
        <v>6.0860000000000003</v>
      </c>
      <c r="E30" s="10">
        <v>0.5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0.5</v>
      </c>
      <c r="L30" s="10">
        <f t="shared" si="1"/>
        <v>6.0860000000000003</v>
      </c>
      <c r="M30" s="10">
        <f t="shared" si="2"/>
        <v>0</v>
      </c>
      <c r="N30" s="10">
        <f t="shared" si="3"/>
        <v>6.0860000000000003</v>
      </c>
      <c r="O30" s="10">
        <f t="shared" si="4"/>
        <v>0.5</v>
      </c>
      <c r="P30" s="10">
        <f t="shared" si="5"/>
        <v>0</v>
      </c>
    </row>
    <row r="31" spans="1:16">
      <c r="A31" s="8" t="s">
        <v>43</v>
      </c>
      <c r="B31" s="9" t="s">
        <v>44</v>
      </c>
      <c r="C31" s="10">
        <v>361.803</v>
      </c>
      <c r="D31" s="10">
        <v>27.41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27.41</v>
      </c>
      <c r="M31" s="10">
        <f t="shared" si="2"/>
        <v>0</v>
      </c>
      <c r="N31" s="10">
        <f t="shared" si="3"/>
        <v>27.41</v>
      </c>
      <c r="O31" s="10">
        <f t="shared" si="4"/>
        <v>0</v>
      </c>
      <c r="P31" s="10">
        <f t="shared" si="5"/>
        <v>0</v>
      </c>
    </row>
    <row r="32" spans="1:16" ht="63.75">
      <c r="A32" s="5" t="s">
        <v>51</v>
      </c>
      <c r="B32" s="6" t="s">
        <v>52</v>
      </c>
      <c r="C32" s="7">
        <v>10</v>
      </c>
      <c r="D32" s="7">
        <v>10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0</v>
      </c>
      <c r="L32" s="7">
        <f t="shared" si="1"/>
        <v>10</v>
      </c>
      <c r="M32" s="7">
        <f t="shared" si="2"/>
        <v>0</v>
      </c>
      <c r="N32" s="7">
        <f t="shared" si="3"/>
        <v>10</v>
      </c>
      <c r="O32" s="7">
        <f t="shared" si="4"/>
        <v>0</v>
      </c>
      <c r="P32" s="7">
        <f t="shared" si="5"/>
        <v>0</v>
      </c>
    </row>
    <row r="33" spans="1:16">
      <c r="A33" s="8" t="s">
        <v>29</v>
      </c>
      <c r="B33" s="9" t="s">
        <v>30</v>
      </c>
      <c r="C33" s="10">
        <v>10</v>
      </c>
      <c r="D33" s="10">
        <v>10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10</v>
      </c>
      <c r="M33" s="10">
        <f t="shared" si="2"/>
        <v>0</v>
      </c>
      <c r="N33" s="10">
        <f t="shared" si="3"/>
        <v>10</v>
      </c>
      <c r="O33" s="10">
        <f t="shared" si="4"/>
        <v>0</v>
      </c>
      <c r="P33" s="10">
        <f t="shared" si="5"/>
        <v>0</v>
      </c>
    </row>
    <row r="34" spans="1:16" ht="38.25">
      <c r="A34" s="5" t="s">
        <v>53</v>
      </c>
      <c r="B34" s="6" t="s">
        <v>54</v>
      </c>
      <c r="C34" s="7">
        <v>120</v>
      </c>
      <c r="D34" s="7">
        <v>120</v>
      </c>
      <c r="E34" s="7">
        <v>36</v>
      </c>
      <c r="F34" s="7">
        <v>49.406999999999996</v>
      </c>
      <c r="G34" s="7">
        <v>0</v>
      </c>
      <c r="H34" s="7">
        <v>49.406999999999996</v>
      </c>
      <c r="I34" s="7">
        <v>0</v>
      </c>
      <c r="J34" s="7">
        <v>0</v>
      </c>
      <c r="K34" s="7">
        <f t="shared" si="0"/>
        <v>-13.406999999999996</v>
      </c>
      <c r="L34" s="7">
        <f t="shared" si="1"/>
        <v>70.593000000000004</v>
      </c>
      <c r="M34" s="7">
        <f t="shared" si="2"/>
        <v>137.24166666666667</v>
      </c>
      <c r="N34" s="7">
        <f t="shared" si="3"/>
        <v>70.593000000000004</v>
      </c>
      <c r="O34" s="7">
        <f t="shared" si="4"/>
        <v>-13.406999999999996</v>
      </c>
      <c r="P34" s="7">
        <f t="shared" si="5"/>
        <v>137.24166666666667</v>
      </c>
    </row>
    <row r="35" spans="1:16" ht="25.5">
      <c r="A35" s="8" t="s">
        <v>55</v>
      </c>
      <c r="B35" s="9" t="s">
        <v>56</v>
      </c>
      <c r="C35" s="10">
        <v>120</v>
      </c>
      <c r="D35" s="10">
        <v>120</v>
      </c>
      <c r="E35" s="10">
        <v>36</v>
      </c>
      <c r="F35" s="10">
        <v>49.406999999999996</v>
      </c>
      <c r="G35" s="10">
        <v>0</v>
      </c>
      <c r="H35" s="10">
        <v>49.406999999999996</v>
      </c>
      <c r="I35" s="10">
        <v>0</v>
      </c>
      <c r="J35" s="10">
        <v>0</v>
      </c>
      <c r="K35" s="10">
        <f t="shared" si="0"/>
        <v>-13.406999999999996</v>
      </c>
      <c r="L35" s="10">
        <f t="shared" si="1"/>
        <v>70.593000000000004</v>
      </c>
      <c r="M35" s="10">
        <f t="shared" si="2"/>
        <v>137.24166666666667</v>
      </c>
      <c r="N35" s="10">
        <f t="shared" si="3"/>
        <v>70.593000000000004</v>
      </c>
      <c r="O35" s="10">
        <f t="shared" si="4"/>
        <v>-13.406999999999996</v>
      </c>
      <c r="P35" s="10">
        <f t="shared" si="5"/>
        <v>137.24166666666667</v>
      </c>
    </row>
    <row r="36" spans="1:16" ht="25.5">
      <c r="A36" s="5" t="s">
        <v>57</v>
      </c>
      <c r="B36" s="6" t="s">
        <v>58</v>
      </c>
      <c r="C36" s="7">
        <v>1785.8913700000001</v>
      </c>
      <c r="D36" s="7">
        <v>1785.8913700000001</v>
      </c>
      <c r="E36" s="7">
        <v>140</v>
      </c>
      <c r="F36" s="7">
        <v>101.42400000000001</v>
      </c>
      <c r="G36" s="7">
        <v>0</v>
      </c>
      <c r="H36" s="7">
        <v>101.42400000000001</v>
      </c>
      <c r="I36" s="7">
        <v>0</v>
      </c>
      <c r="J36" s="7">
        <v>0</v>
      </c>
      <c r="K36" s="7">
        <f t="shared" si="0"/>
        <v>38.575999999999993</v>
      </c>
      <c r="L36" s="7">
        <f t="shared" si="1"/>
        <v>1684.4673700000001</v>
      </c>
      <c r="M36" s="7">
        <f t="shared" si="2"/>
        <v>72.445714285714288</v>
      </c>
      <c r="N36" s="7">
        <f t="shared" si="3"/>
        <v>1684.4673700000001</v>
      </c>
      <c r="O36" s="7">
        <f t="shared" si="4"/>
        <v>38.575999999999993</v>
      </c>
      <c r="P36" s="7">
        <f t="shared" si="5"/>
        <v>72.445714285714288</v>
      </c>
    </row>
    <row r="37" spans="1:16" ht="25.5">
      <c r="A37" s="8" t="s">
        <v>55</v>
      </c>
      <c r="B37" s="9" t="s">
        <v>56</v>
      </c>
      <c r="C37" s="10">
        <v>1785.8913700000001</v>
      </c>
      <c r="D37" s="10">
        <v>1785.8913700000001</v>
      </c>
      <c r="E37" s="10">
        <v>140</v>
      </c>
      <c r="F37" s="10">
        <v>101.42400000000001</v>
      </c>
      <c r="G37" s="10">
        <v>0</v>
      </c>
      <c r="H37" s="10">
        <v>101.42400000000001</v>
      </c>
      <c r="I37" s="10">
        <v>0</v>
      </c>
      <c r="J37" s="10">
        <v>0</v>
      </c>
      <c r="K37" s="10">
        <f t="shared" si="0"/>
        <v>38.575999999999993</v>
      </c>
      <c r="L37" s="10">
        <f t="shared" si="1"/>
        <v>1684.4673700000001</v>
      </c>
      <c r="M37" s="10">
        <f t="shared" si="2"/>
        <v>72.445714285714288</v>
      </c>
      <c r="N37" s="10">
        <f t="shared" si="3"/>
        <v>1684.4673700000001</v>
      </c>
      <c r="O37" s="10">
        <f t="shared" si="4"/>
        <v>38.575999999999993</v>
      </c>
      <c r="P37" s="10">
        <f t="shared" si="5"/>
        <v>72.445714285714288</v>
      </c>
    </row>
    <row r="38" spans="1:16">
      <c r="A38" s="5" t="s">
        <v>59</v>
      </c>
      <c r="B38" s="6" t="s">
        <v>60</v>
      </c>
      <c r="C38" s="7">
        <v>2889.9</v>
      </c>
      <c r="D38" s="7">
        <v>2889.9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2889.9</v>
      </c>
      <c r="M38" s="7">
        <f t="shared" si="2"/>
        <v>0</v>
      </c>
      <c r="N38" s="7">
        <f t="shared" si="3"/>
        <v>2889.9</v>
      </c>
      <c r="O38" s="7">
        <f t="shared" si="4"/>
        <v>0</v>
      </c>
      <c r="P38" s="7">
        <f t="shared" si="5"/>
        <v>0</v>
      </c>
    </row>
    <row r="39" spans="1:16" ht="25.5">
      <c r="A39" s="8" t="s">
        <v>55</v>
      </c>
      <c r="B39" s="9" t="s">
        <v>56</v>
      </c>
      <c r="C39" s="10">
        <v>2889.9</v>
      </c>
      <c r="D39" s="10">
        <v>2889.9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2889.9</v>
      </c>
      <c r="M39" s="10">
        <f t="shared" si="2"/>
        <v>0</v>
      </c>
      <c r="N39" s="10">
        <f t="shared" si="3"/>
        <v>2889.9</v>
      </c>
      <c r="O39" s="10">
        <f t="shared" si="4"/>
        <v>0</v>
      </c>
      <c r="P39" s="10">
        <f t="shared" si="5"/>
        <v>0</v>
      </c>
    </row>
    <row r="40" spans="1:16">
      <c r="A40" s="5" t="s">
        <v>61</v>
      </c>
      <c r="B40" s="6" t="s">
        <v>62</v>
      </c>
      <c r="C40" s="7">
        <v>1000</v>
      </c>
      <c r="D40" s="7">
        <v>1000</v>
      </c>
      <c r="E40" s="7">
        <v>0</v>
      </c>
      <c r="F40" s="7">
        <v>6.0229999999999997</v>
      </c>
      <c r="G40" s="7">
        <v>0</v>
      </c>
      <c r="H40" s="7">
        <v>0</v>
      </c>
      <c r="I40" s="7">
        <v>6.0229999999999997</v>
      </c>
      <c r="J40" s="7">
        <v>6.0229999999999997</v>
      </c>
      <c r="K40" s="7">
        <f t="shared" si="0"/>
        <v>-6.0229999999999997</v>
      </c>
      <c r="L40" s="7">
        <f t="shared" si="1"/>
        <v>993.97699999999998</v>
      </c>
      <c r="M40" s="7">
        <f t="shared" si="2"/>
        <v>0</v>
      </c>
      <c r="N40" s="7">
        <f t="shared" si="3"/>
        <v>1000</v>
      </c>
      <c r="O40" s="7">
        <f t="shared" si="4"/>
        <v>0</v>
      </c>
      <c r="P40" s="7">
        <f t="shared" si="5"/>
        <v>0</v>
      </c>
    </row>
    <row r="41" spans="1:16">
      <c r="A41" s="8" t="s">
        <v>29</v>
      </c>
      <c r="B41" s="9" t="s">
        <v>30</v>
      </c>
      <c r="C41" s="10">
        <v>1000</v>
      </c>
      <c r="D41" s="10">
        <v>1000</v>
      </c>
      <c r="E41" s="10">
        <v>0</v>
      </c>
      <c r="F41" s="10">
        <v>6.0229999999999997</v>
      </c>
      <c r="G41" s="10">
        <v>0</v>
      </c>
      <c r="H41" s="10">
        <v>0</v>
      </c>
      <c r="I41" s="10">
        <v>6.0229999999999997</v>
      </c>
      <c r="J41" s="10">
        <v>6.0229999999999997</v>
      </c>
      <c r="K41" s="10">
        <f t="shared" si="0"/>
        <v>-6.0229999999999997</v>
      </c>
      <c r="L41" s="10">
        <f t="shared" si="1"/>
        <v>993.97699999999998</v>
      </c>
      <c r="M41" s="10">
        <f t="shared" si="2"/>
        <v>0</v>
      </c>
      <c r="N41" s="10">
        <f t="shared" si="3"/>
        <v>1000</v>
      </c>
      <c r="O41" s="10">
        <f t="shared" si="4"/>
        <v>0</v>
      </c>
      <c r="P41" s="10">
        <f t="shared" si="5"/>
        <v>0</v>
      </c>
    </row>
    <row r="42" spans="1:16">
      <c r="A42" s="5" t="s">
        <v>63</v>
      </c>
      <c r="B42" s="6" t="s">
        <v>64</v>
      </c>
      <c r="C42" s="7">
        <v>800</v>
      </c>
      <c r="D42" s="7">
        <v>800</v>
      </c>
      <c r="E42" s="7">
        <v>200</v>
      </c>
      <c r="F42" s="7">
        <v>7.3</v>
      </c>
      <c r="G42" s="7">
        <v>0</v>
      </c>
      <c r="H42" s="7">
        <v>7.3</v>
      </c>
      <c r="I42" s="7">
        <v>0</v>
      </c>
      <c r="J42" s="7">
        <v>0</v>
      </c>
      <c r="K42" s="7">
        <f t="shared" si="0"/>
        <v>192.7</v>
      </c>
      <c r="L42" s="7">
        <f t="shared" si="1"/>
        <v>792.7</v>
      </c>
      <c r="M42" s="7">
        <f t="shared" si="2"/>
        <v>3.65</v>
      </c>
      <c r="N42" s="7">
        <f t="shared" si="3"/>
        <v>792.7</v>
      </c>
      <c r="O42" s="7">
        <f t="shared" si="4"/>
        <v>192.7</v>
      </c>
      <c r="P42" s="7">
        <f t="shared" si="5"/>
        <v>3.65</v>
      </c>
    </row>
    <row r="43" spans="1:16">
      <c r="A43" s="8" t="s">
        <v>27</v>
      </c>
      <c r="B43" s="9" t="s">
        <v>28</v>
      </c>
      <c r="C43" s="10">
        <v>135</v>
      </c>
      <c r="D43" s="10">
        <v>135</v>
      </c>
      <c r="E43" s="10">
        <v>0</v>
      </c>
      <c r="F43" s="10">
        <v>7.3</v>
      </c>
      <c r="G43" s="10">
        <v>0</v>
      </c>
      <c r="H43" s="10">
        <v>7.3</v>
      </c>
      <c r="I43" s="10">
        <v>0</v>
      </c>
      <c r="J43" s="10">
        <v>0</v>
      </c>
      <c r="K43" s="10">
        <f t="shared" si="0"/>
        <v>-7.3</v>
      </c>
      <c r="L43" s="10">
        <f t="shared" si="1"/>
        <v>127.7</v>
      </c>
      <c r="M43" s="10">
        <f t="shared" si="2"/>
        <v>0</v>
      </c>
      <c r="N43" s="10">
        <f t="shared" si="3"/>
        <v>127.7</v>
      </c>
      <c r="O43" s="10">
        <f t="shared" si="4"/>
        <v>-7.3</v>
      </c>
      <c r="P43" s="10">
        <f t="shared" si="5"/>
        <v>0</v>
      </c>
    </row>
    <row r="44" spans="1:16">
      <c r="A44" s="8" t="s">
        <v>29</v>
      </c>
      <c r="B44" s="9" t="s">
        <v>30</v>
      </c>
      <c r="C44" s="10">
        <v>665</v>
      </c>
      <c r="D44" s="10">
        <v>665</v>
      </c>
      <c r="E44" s="10">
        <v>200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200</v>
      </c>
      <c r="L44" s="10">
        <f t="shared" si="1"/>
        <v>665</v>
      </c>
      <c r="M44" s="10">
        <f t="shared" si="2"/>
        <v>0</v>
      </c>
      <c r="N44" s="10">
        <f t="shared" si="3"/>
        <v>665</v>
      </c>
      <c r="O44" s="10">
        <f t="shared" si="4"/>
        <v>200</v>
      </c>
      <c r="P44" s="10">
        <f t="shared" si="5"/>
        <v>0</v>
      </c>
    </row>
    <row r="45" spans="1:16">
      <c r="A45" s="5" t="s">
        <v>65</v>
      </c>
      <c r="B45" s="6" t="s">
        <v>66</v>
      </c>
      <c r="C45" s="7">
        <v>5555</v>
      </c>
      <c r="D45" s="7">
        <v>5555</v>
      </c>
      <c r="E45" s="7">
        <v>693</v>
      </c>
      <c r="F45" s="7">
        <v>22.704000000000001</v>
      </c>
      <c r="G45" s="7">
        <v>0</v>
      </c>
      <c r="H45" s="7">
        <v>22.704000000000001</v>
      </c>
      <c r="I45" s="7">
        <v>0</v>
      </c>
      <c r="J45" s="7">
        <v>0</v>
      </c>
      <c r="K45" s="7">
        <f t="shared" si="0"/>
        <v>670.29600000000005</v>
      </c>
      <c r="L45" s="7">
        <f t="shared" si="1"/>
        <v>5532.2960000000003</v>
      </c>
      <c r="M45" s="7">
        <f t="shared" si="2"/>
        <v>3.2761904761904761</v>
      </c>
      <c r="N45" s="7">
        <f t="shared" si="3"/>
        <v>5532.2960000000003</v>
      </c>
      <c r="O45" s="7">
        <f t="shared" si="4"/>
        <v>670.29600000000005</v>
      </c>
      <c r="P45" s="7">
        <f t="shared" si="5"/>
        <v>3.2761904761904761</v>
      </c>
    </row>
    <row r="46" spans="1:16">
      <c r="A46" s="8" t="s">
        <v>27</v>
      </c>
      <c r="B46" s="9" t="s">
        <v>28</v>
      </c>
      <c r="C46" s="10">
        <v>25</v>
      </c>
      <c r="D46" s="10">
        <v>25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25</v>
      </c>
      <c r="M46" s="10">
        <f t="shared" si="2"/>
        <v>0</v>
      </c>
      <c r="N46" s="10">
        <f t="shared" si="3"/>
        <v>25</v>
      </c>
      <c r="O46" s="10">
        <f t="shared" si="4"/>
        <v>0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280</v>
      </c>
      <c r="D47" s="10">
        <v>280</v>
      </c>
      <c r="E47" s="10">
        <v>90</v>
      </c>
      <c r="F47" s="10">
        <v>22.704000000000001</v>
      </c>
      <c r="G47" s="10">
        <v>0</v>
      </c>
      <c r="H47" s="10">
        <v>22.704000000000001</v>
      </c>
      <c r="I47" s="10">
        <v>0</v>
      </c>
      <c r="J47" s="10">
        <v>0</v>
      </c>
      <c r="K47" s="10">
        <f t="shared" si="0"/>
        <v>67.295999999999992</v>
      </c>
      <c r="L47" s="10">
        <f t="shared" si="1"/>
        <v>257.29599999999999</v>
      </c>
      <c r="M47" s="10">
        <f t="shared" si="2"/>
        <v>25.22666666666667</v>
      </c>
      <c r="N47" s="10">
        <f t="shared" si="3"/>
        <v>257.29599999999999</v>
      </c>
      <c r="O47" s="10">
        <f t="shared" si="4"/>
        <v>67.295999999999992</v>
      </c>
      <c r="P47" s="10">
        <f t="shared" si="5"/>
        <v>25.22666666666667</v>
      </c>
    </row>
    <row r="48" spans="1:16" ht="25.5">
      <c r="A48" s="8" t="s">
        <v>55</v>
      </c>
      <c r="B48" s="9" t="s">
        <v>56</v>
      </c>
      <c r="C48" s="10">
        <v>5000</v>
      </c>
      <c r="D48" s="10">
        <v>5000</v>
      </c>
      <c r="E48" s="10">
        <v>543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543</v>
      </c>
      <c r="L48" s="10">
        <f t="shared" si="1"/>
        <v>5000</v>
      </c>
      <c r="M48" s="10">
        <f t="shared" si="2"/>
        <v>0</v>
      </c>
      <c r="N48" s="10">
        <f t="shared" si="3"/>
        <v>5000</v>
      </c>
      <c r="O48" s="10">
        <f t="shared" si="4"/>
        <v>543</v>
      </c>
      <c r="P48" s="10">
        <f t="shared" si="5"/>
        <v>0</v>
      </c>
    </row>
    <row r="49" spans="1:16">
      <c r="A49" s="8" t="s">
        <v>43</v>
      </c>
      <c r="B49" s="9" t="s">
        <v>44</v>
      </c>
      <c r="C49" s="10">
        <v>250</v>
      </c>
      <c r="D49" s="10">
        <v>250</v>
      </c>
      <c r="E49" s="10">
        <v>60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60</v>
      </c>
      <c r="L49" s="10">
        <f t="shared" si="1"/>
        <v>250</v>
      </c>
      <c r="M49" s="10">
        <f t="shared" si="2"/>
        <v>0</v>
      </c>
      <c r="N49" s="10">
        <f t="shared" si="3"/>
        <v>250</v>
      </c>
      <c r="O49" s="10">
        <f t="shared" si="4"/>
        <v>60</v>
      </c>
      <c r="P49" s="10">
        <f t="shared" si="5"/>
        <v>0</v>
      </c>
    </row>
    <row r="50" spans="1:16" ht="25.5">
      <c r="A50" s="5" t="s">
        <v>67</v>
      </c>
      <c r="B50" s="6" t="s">
        <v>68</v>
      </c>
      <c r="C50" s="7">
        <v>160.16200000000001</v>
      </c>
      <c r="D50" s="7">
        <v>160.16200000000001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160.16200000000001</v>
      </c>
      <c r="M50" s="7">
        <f t="shared" si="2"/>
        <v>0</v>
      </c>
      <c r="N50" s="7">
        <f t="shared" si="3"/>
        <v>160.16200000000001</v>
      </c>
      <c r="O50" s="7">
        <f t="shared" si="4"/>
        <v>0</v>
      </c>
      <c r="P50" s="7">
        <f t="shared" si="5"/>
        <v>0</v>
      </c>
    </row>
    <row r="51" spans="1:16">
      <c r="A51" s="8" t="s">
        <v>43</v>
      </c>
      <c r="B51" s="9" t="s">
        <v>44</v>
      </c>
      <c r="C51" s="10">
        <v>160.16200000000001</v>
      </c>
      <c r="D51" s="10">
        <v>160.16200000000001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160.16200000000001</v>
      </c>
      <c r="M51" s="10">
        <f t="shared" si="2"/>
        <v>0</v>
      </c>
      <c r="N51" s="10">
        <f t="shared" si="3"/>
        <v>160.16200000000001</v>
      </c>
      <c r="O51" s="10">
        <f t="shared" si="4"/>
        <v>0</v>
      </c>
      <c r="P51" s="10">
        <f t="shared" si="5"/>
        <v>0</v>
      </c>
    </row>
    <row r="52" spans="1:16">
      <c r="A52" s="5" t="s">
        <v>69</v>
      </c>
      <c r="B52" s="6" t="s">
        <v>70</v>
      </c>
      <c r="C52" s="7">
        <v>4248.2</v>
      </c>
      <c r="D52" s="7">
        <v>2633.2160000000003</v>
      </c>
      <c r="E52" s="7">
        <v>975.64</v>
      </c>
      <c r="F52" s="7">
        <v>50.381140000000002</v>
      </c>
      <c r="G52" s="7">
        <v>0</v>
      </c>
      <c r="H52" s="7">
        <v>113.48396000000001</v>
      </c>
      <c r="I52" s="7">
        <v>0.12</v>
      </c>
      <c r="J52" s="7">
        <v>0.12</v>
      </c>
      <c r="K52" s="7">
        <f t="shared" si="0"/>
        <v>925.25886000000003</v>
      </c>
      <c r="L52" s="7">
        <f t="shared" si="1"/>
        <v>2582.8348600000004</v>
      </c>
      <c r="M52" s="7">
        <f t="shared" si="2"/>
        <v>5.1639067688901648</v>
      </c>
      <c r="N52" s="7">
        <f t="shared" si="3"/>
        <v>2519.7320400000003</v>
      </c>
      <c r="O52" s="7">
        <f t="shared" si="4"/>
        <v>862.15603999999996</v>
      </c>
      <c r="P52" s="7">
        <f t="shared" si="5"/>
        <v>11.631745315895209</v>
      </c>
    </row>
    <row r="53" spans="1:16">
      <c r="A53" s="8" t="s">
        <v>27</v>
      </c>
      <c r="B53" s="9" t="s">
        <v>28</v>
      </c>
      <c r="C53" s="10">
        <v>4200</v>
      </c>
      <c r="D53" s="10">
        <v>2009.816</v>
      </c>
      <c r="E53" s="10">
        <v>854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854</v>
      </c>
      <c r="L53" s="10">
        <f t="shared" si="1"/>
        <v>2009.816</v>
      </c>
      <c r="M53" s="10">
        <f t="shared" si="2"/>
        <v>0</v>
      </c>
      <c r="N53" s="10">
        <f t="shared" si="3"/>
        <v>2009.816</v>
      </c>
      <c r="O53" s="10">
        <f t="shared" si="4"/>
        <v>854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48.2</v>
      </c>
      <c r="D54" s="10">
        <v>48.2</v>
      </c>
      <c r="E54" s="10">
        <v>6.6000000000000005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6.6000000000000005</v>
      </c>
      <c r="L54" s="10">
        <f t="shared" si="1"/>
        <v>48.2</v>
      </c>
      <c r="M54" s="10">
        <f t="shared" si="2"/>
        <v>0</v>
      </c>
      <c r="N54" s="10">
        <f t="shared" si="3"/>
        <v>48.2</v>
      </c>
      <c r="O54" s="10">
        <f t="shared" si="4"/>
        <v>6.6000000000000005</v>
      </c>
      <c r="P54" s="10">
        <f t="shared" si="5"/>
        <v>0</v>
      </c>
    </row>
    <row r="55" spans="1:16" ht="25.5">
      <c r="A55" s="8" t="s">
        <v>55</v>
      </c>
      <c r="B55" s="9" t="s">
        <v>56</v>
      </c>
      <c r="C55" s="10">
        <v>0</v>
      </c>
      <c r="D55" s="10">
        <v>575.20000000000005</v>
      </c>
      <c r="E55" s="10">
        <v>115.04</v>
      </c>
      <c r="F55" s="10">
        <v>50.381140000000002</v>
      </c>
      <c r="G55" s="10">
        <v>0</v>
      </c>
      <c r="H55" s="10">
        <v>113.48396000000001</v>
      </c>
      <c r="I55" s="10">
        <v>0.12</v>
      </c>
      <c r="J55" s="10">
        <v>0.12</v>
      </c>
      <c r="K55" s="10">
        <f t="shared" si="0"/>
        <v>64.658860000000004</v>
      </c>
      <c r="L55" s="10">
        <f t="shared" si="1"/>
        <v>524.81886000000009</v>
      </c>
      <c r="M55" s="10">
        <f t="shared" si="2"/>
        <v>43.794454102920724</v>
      </c>
      <c r="N55" s="10">
        <f t="shared" si="3"/>
        <v>461.71604000000002</v>
      </c>
      <c r="O55" s="10">
        <f t="shared" si="4"/>
        <v>1.5560399999999959</v>
      </c>
      <c r="P55" s="10">
        <f t="shared" si="5"/>
        <v>98.647392211404721</v>
      </c>
    </row>
    <row r="56" spans="1:16">
      <c r="A56" s="5" t="s">
        <v>71</v>
      </c>
      <c r="B56" s="6" t="s">
        <v>72</v>
      </c>
      <c r="C56" s="7">
        <v>1560</v>
      </c>
      <c r="D56" s="7">
        <v>1560</v>
      </c>
      <c r="E56" s="7">
        <v>200</v>
      </c>
      <c r="F56" s="7">
        <v>104.97200000000001</v>
      </c>
      <c r="G56" s="7">
        <v>0</v>
      </c>
      <c r="H56" s="7">
        <v>104.97200000000001</v>
      </c>
      <c r="I56" s="7">
        <v>0</v>
      </c>
      <c r="J56" s="7">
        <v>0</v>
      </c>
      <c r="K56" s="7">
        <f t="shared" si="0"/>
        <v>95.027999999999992</v>
      </c>
      <c r="L56" s="7">
        <f t="shared" si="1"/>
        <v>1455.028</v>
      </c>
      <c r="M56" s="7">
        <f t="shared" si="2"/>
        <v>52.485999999999997</v>
      </c>
      <c r="N56" s="7">
        <f t="shared" si="3"/>
        <v>1455.028</v>
      </c>
      <c r="O56" s="7">
        <f t="shared" si="4"/>
        <v>95.027999999999992</v>
      </c>
      <c r="P56" s="7">
        <f t="shared" si="5"/>
        <v>52.485999999999997</v>
      </c>
    </row>
    <row r="57" spans="1:16">
      <c r="A57" s="8" t="s">
        <v>27</v>
      </c>
      <c r="B57" s="9" t="s">
        <v>28</v>
      </c>
      <c r="C57" s="10">
        <v>377</v>
      </c>
      <c r="D57" s="10">
        <v>347</v>
      </c>
      <c r="E57" s="10">
        <v>50</v>
      </c>
      <c r="F57" s="10">
        <v>32.96</v>
      </c>
      <c r="G57" s="10">
        <v>0</v>
      </c>
      <c r="H57" s="10">
        <v>32.96</v>
      </c>
      <c r="I57" s="10">
        <v>0</v>
      </c>
      <c r="J57" s="10">
        <v>0</v>
      </c>
      <c r="K57" s="10">
        <f t="shared" si="0"/>
        <v>17.04</v>
      </c>
      <c r="L57" s="10">
        <f t="shared" si="1"/>
        <v>314.04000000000002</v>
      </c>
      <c r="M57" s="10">
        <f t="shared" si="2"/>
        <v>65.92</v>
      </c>
      <c r="N57" s="10">
        <f t="shared" si="3"/>
        <v>314.04000000000002</v>
      </c>
      <c r="O57" s="10">
        <f t="shared" si="4"/>
        <v>17.04</v>
      </c>
      <c r="P57" s="10">
        <f t="shared" si="5"/>
        <v>65.92</v>
      </c>
    </row>
    <row r="58" spans="1:16">
      <c r="A58" s="8" t="s">
        <v>29</v>
      </c>
      <c r="B58" s="9" t="s">
        <v>30</v>
      </c>
      <c r="C58" s="10">
        <v>1133</v>
      </c>
      <c r="D58" s="10">
        <v>1163</v>
      </c>
      <c r="E58" s="10">
        <v>150</v>
      </c>
      <c r="F58" s="10">
        <v>72.012</v>
      </c>
      <c r="G58" s="10">
        <v>0</v>
      </c>
      <c r="H58" s="10">
        <v>72.012</v>
      </c>
      <c r="I58" s="10">
        <v>0</v>
      </c>
      <c r="J58" s="10">
        <v>0</v>
      </c>
      <c r="K58" s="10">
        <f t="shared" si="0"/>
        <v>77.988</v>
      </c>
      <c r="L58" s="10">
        <f t="shared" si="1"/>
        <v>1090.9880000000001</v>
      </c>
      <c r="M58" s="10">
        <f t="shared" si="2"/>
        <v>48.008000000000003</v>
      </c>
      <c r="N58" s="10">
        <f t="shared" si="3"/>
        <v>1090.9880000000001</v>
      </c>
      <c r="O58" s="10">
        <f t="shared" si="4"/>
        <v>77.988</v>
      </c>
      <c r="P58" s="10">
        <f t="shared" si="5"/>
        <v>48.008000000000003</v>
      </c>
    </row>
    <row r="59" spans="1:16" ht="25.5">
      <c r="A59" s="8" t="s">
        <v>55</v>
      </c>
      <c r="B59" s="9" t="s">
        <v>56</v>
      </c>
      <c r="C59" s="10">
        <v>50</v>
      </c>
      <c r="D59" s="10">
        <v>50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50</v>
      </c>
      <c r="M59" s="10">
        <f t="shared" si="2"/>
        <v>0</v>
      </c>
      <c r="N59" s="10">
        <f t="shared" si="3"/>
        <v>50</v>
      </c>
      <c r="O59" s="10">
        <f t="shared" si="4"/>
        <v>0</v>
      </c>
      <c r="P59" s="10">
        <f t="shared" si="5"/>
        <v>0</v>
      </c>
    </row>
    <row r="60" spans="1:16">
      <c r="A60" s="5" t="s">
        <v>73</v>
      </c>
      <c r="B60" s="6" t="s">
        <v>74</v>
      </c>
      <c r="C60" s="7">
        <v>1083618.0021899997</v>
      </c>
      <c r="D60" s="7">
        <v>1084403.6261899995</v>
      </c>
      <c r="E60" s="7">
        <v>96782.588999999978</v>
      </c>
      <c r="F60" s="7">
        <v>22513.181570000001</v>
      </c>
      <c r="G60" s="7">
        <v>0</v>
      </c>
      <c r="H60" s="7">
        <v>16360.605189999998</v>
      </c>
      <c r="I60" s="7">
        <v>6843.0777100000014</v>
      </c>
      <c r="J60" s="7">
        <v>32345.036379999998</v>
      </c>
      <c r="K60" s="7">
        <f t="shared" si="0"/>
        <v>74269.407429999977</v>
      </c>
      <c r="L60" s="7">
        <f t="shared" si="1"/>
        <v>1061890.4446199995</v>
      </c>
      <c r="M60" s="7">
        <f t="shared" si="2"/>
        <v>23.261602941826659</v>
      </c>
      <c r="N60" s="7">
        <f t="shared" si="3"/>
        <v>1068043.0209999995</v>
      </c>
      <c r="O60" s="7">
        <f t="shared" si="4"/>
        <v>80421.983809999976</v>
      </c>
      <c r="P60" s="7">
        <f t="shared" si="5"/>
        <v>16.904492180923164</v>
      </c>
    </row>
    <row r="61" spans="1:16" ht="38.25">
      <c r="A61" s="5" t="s">
        <v>75</v>
      </c>
      <c r="B61" s="6" t="s">
        <v>46</v>
      </c>
      <c r="C61" s="7">
        <v>4404.4009999999998</v>
      </c>
      <c r="D61" s="7">
        <v>4454.4009999999998</v>
      </c>
      <c r="E61" s="7">
        <v>389.57400000000007</v>
      </c>
      <c r="F61" s="7">
        <v>187.15521000000001</v>
      </c>
      <c r="G61" s="7">
        <v>0</v>
      </c>
      <c r="H61" s="7">
        <v>187.15521000000001</v>
      </c>
      <c r="I61" s="7">
        <v>0</v>
      </c>
      <c r="J61" s="7">
        <v>0</v>
      </c>
      <c r="K61" s="7">
        <f t="shared" si="0"/>
        <v>202.41879000000006</v>
      </c>
      <c r="L61" s="7">
        <f t="shared" si="1"/>
        <v>4267.2457899999999</v>
      </c>
      <c r="M61" s="7">
        <f t="shared" si="2"/>
        <v>48.040990928552723</v>
      </c>
      <c r="N61" s="7">
        <f t="shared" si="3"/>
        <v>4267.2457899999999</v>
      </c>
      <c r="O61" s="7">
        <f t="shared" si="4"/>
        <v>202.41879000000006</v>
      </c>
      <c r="P61" s="7">
        <f t="shared" si="5"/>
        <v>48.040990928552723</v>
      </c>
    </row>
    <row r="62" spans="1:16">
      <c r="A62" s="8" t="s">
        <v>23</v>
      </c>
      <c r="B62" s="9" t="s">
        <v>24</v>
      </c>
      <c r="C62" s="10">
        <v>3286.3380000000002</v>
      </c>
      <c r="D62" s="10">
        <v>3286.3380000000002</v>
      </c>
      <c r="E62" s="10">
        <v>271.31400000000002</v>
      </c>
      <c r="F62" s="10">
        <v>132.0145</v>
      </c>
      <c r="G62" s="10">
        <v>0</v>
      </c>
      <c r="H62" s="10">
        <v>132.0145</v>
      </c>
      <c r="I62" s="10">
        <v>0</v>
      </c>
      <c r="J62" s="10">
        <v>0</v>
      </c>
      <c r="K62" s="10">
        <f t="shared" si="0"/>
        <v>139.29950000000002</v>
      </c>
      <c r="L62" s="10">
        <f t="shared" si="1"/>
        <v>3154.3235000000004</v>
      </c>
      <c r="M62" s="10">
        <f t="shared" si="2"/>
        <v>48.657459622430096</v>
      </c>
      <c r="N62" s="10">
        <f t="shared" si="3"/>
        <v>3154.3235000000004</v>
      </c>
      <c r="O62" s="10">
        <f t="shared" si="4"/>
        <v>139.29950000000002</v>
      </c>
      <c r="P62" s="10">
        <f t="shared" si="5"/>
        <v>48.657459622430096</v>
      </c>
    </row>
    <row r="63" spans="1:16">
      <c r="A63" s="8" t="s">
        <v>25</v>
      </c>
      <c r="B63" s="9" t="s">
        <v>26</v>
      </c>
      <c r="C63" s="10">
        <v>722.56000000000006</v>
      </c>
      <c r="D63" s="10">
        <v>722.56000000000006</v>
      </c>
      <c r="E63" s="10">
        <v>59.6</v>
      </c>
      <c r="F63" s="10">
        <v>25.340299999999999</v>
      </c>
      <c r="G63" s="10">
        <v>0</v>
      </c>
      <c r="H63" s="10">
        <v>25.340299999999999</v>
      </c>
      <c r="I63" s="10">
        <v>0</v>
      </c>
      <c r="J63" s="10">
        <v>0</v>
      </c>
      <c r="K63" s="10">
        <f t="shared" si="0"/>
        <v>34.259700000000002</v>
      </c>
      <c r="L63" s="10">
        <f t="shared" si="1"/>
        <v>697.2197000000001</v>
      </c>
      <c r="M63" s="10">
        <f t="shared" si="2"/>
        <v>42.517281879194627</v>
      </c>
      <c r="N63" s="10">
        <f t="shared" si="3"/>
        <v>697.2197000000001</v>
      </c>
      <c r="O63" s="10">
        <f t="shared" si="4"/>
        <v>34.259700000000002</v>
      </c>
      <c r="P63" s="10">
        <f t="shared" si="5"/>
        <v>42.517281879194627</v>
      </c>
    </row>
    <row r="64" spans="1:16">
      <c r="A64" s="8" t="s">
        <v>27</v>
      </c>
      <c r="B64" s="9" t="s">
        <v>28</v>
      </c>
      <c r="C64" s="10">
        <v>104.59700000000001</v>
      </c>
      <c r="D64" s="10">
        <v>104.59700000000001</v>
      </c>
      <c r="E64" s="10">
        <v>12.3</v>
      </c>
      <c r="F64" s="10">
        <v>27.81278</v>
      </c>
      <c r="G64" s="10">
        <v>0</v>
      </c>
      <c r="H64" s="10">
        <v>27.81278</v>
      </c>
      <c r="I64" s="10">
        <v>0</v>
      </c>
      <c r="J64" s="10">
        <v>0</v>
      </c>
      <c r="K64" s="10">
        <f t="shared" si="0"/>
        <v>-15.512779999999999</v>
      </c>
      <c r="L64" s="10">
        <f t="shared" si="1"/>
        <v>76.784220000000005</v>
      </c>
      <c r="M64" s="10">
        <f t="shared" si="2"/>
        <v>226.12016260162599</v>
      </c>
      <c r="N64" s="10">
        <f t="shared" si="3"/>
        <v>76.784220000000005</v>
      </c>
      <c r="O64" s="10">
        <f t="shared" si="4"/>
        <v>-15.512779999999999</v>
      </c>
      <c r="P64" s="10">
        <f t="shared" si="5"/>
        <v>226.12016260162599</v>
      </c>
    </row>
    <row r="65" spans="1:16">
      <c r="A65" s="8" t="s">
        <v>29</v>
      </c>
      <c r="B65" s="9" t="s">
        <v>30</v>
      </c>
      <c r="C65" s="10">
        <v>144.137</v>
      </c>
      <c r="D65" s="10">
        <v>194.137</v>
      </c>
      <c r="E65" s="10">
        <v>35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35</v>
      </c>
      <c r="L65" s="10">
        <f t="shared" si="1"/>
        <v>194.137</v>
      </c>
      <c r="M65" s="10">
        <f t="shared" si="2"/>
        <v>0</v>
      </c>
      <c r="N65" s="10">
        <f t="shared" si="3"/>
        <v>194.137</v>
      </c>
      <c r="O65" s="10">
        <f t="shared" si="4"/>
        <v>35</v>
      </c>
      <c r="P65" s="10">
        <f t="shared" si="5"/>
        <v>0</v>
      </c>
    </row>
    <row r="66" spans="1:16">
      <c r="A66" s="8" t="s">
        <v>31</v>
      </c>
      <c r="B66" s="9" t="s">
        <v>32</v>
      </c>
      <c r="C66" s="10">
        <v>1.625</v>
      </c>
      <c r="D66" s="10">
        <v>1.625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1.625</v>
      </c>
      <c r="M66" s="10">
        <f t="shared" si="2"/>
        <v>0</v>
      </c>
      <c r="N66" s="10">
        <f t="shared" si="3"/>
        <v>1.625</v>
      </c>
      <c r="O66" s="10">
        <f t="shared" si="4"/>
        <v>0</v>
      </c>
      <c r="P66" s="10">
        <f t="shared" si="5"/>
        <v>0</v>
      </c>
    </row>
    <row r="67" spans="1:16">
      <c r="A67" s="8" t="s">
        <v>33</v>
      </c>
      <c r="B67" s="9" t="s">
        <v>34</v>
      </c>
      <c r="C67" s="10">
        <v>101.828</v>
      </c>
      <c r="D67" s="10">
        <v>101.828</v>
      </c>
      <c r="E67" s="10">
        <v>8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8</v>
      </c>
      <c r="L67" s="10">
        <f t="shared" si="1"/>
        <v>101.828</v>
      </c>
      <c r="M67" s="10">
        <f t="shared" si="2"/>
        <v>0</v>
      </c>
      <c r="N67" s="10">
        <f t="shared" si="3"/>
        <v>101.828</v>
      </c>
      <c r="O67" s="10">
        <f t="shared" si="4"/>
        <v>8</v>
      </c>
      <c r="P67" s="10">
        <f t="shared" si="5"/>
        <v>0</v>
      </c>
    </row>
    <row r="68" spans="1:16">
      <c r="A68" s="8" t="s">
        <v>35</v>
      </c>
      <c r="B68" s="9" t="s">
        <v>36</v>
      </c>
      <c r="C68" s="10">
        <v>1.927</v>
      </c>
      <c r="D68" s="10">
        <v>1.927</v>
      </c>
      <c r="E68" s="10">
        <v>0.16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0.16</v>
      </c>
      <c r="L68" s="10">
        <f t="shared" si="1"/>
        <v>1.927</v>
      </c>
      <c r="M68" s="10">
        <f t="shared" si="2"/>
        <v>0</v>
      </c>
      <c r="N68" s="10">
        <f t="shared" si="3"/>
        <v>1.927</v>
      </c>
      <c r="O68" s="10">
        <f t="shared" si="4"/>
        <v>0.16</v>
      </c>
      <c r="P68" s="10">
        <f t="shared" si="5"/>
        <v>0</v>
      </c>
    </row>
    <row r="69" spans="1:16">
      <c r="A69" s="8" t="s">
        <v>37</v>
      </c>
      <c r="B69" s="9" t="s">
        <v>38</v>
      </c>
      <c r="C69" s="10">
        <v>29.888999999999999</v>
      </c>
      <c r="D69" s="10">
        <v>29.888999999999999</v>
      </c>
      <c r="E69" s="10">
        <v>2.5</v>
      </c>
      <c r="F69" s="10">
        <v>1.9876300000000002</v>
      </c>
      <c r="G69" s="10">
        <v>0</v>
      </c>
      <c r="H69" s="10">
        <v>1.9876300000000002</v>
      </c>
      <c r="I69" s="10">
        <v>0</v>
      </c>
      <c r="J69" s="10">
        <v>0</v>
      </c>
      <c r="K69" s="10">
        <f t="shared" si="0"/>
        <v>0.51236999999999977</v>
      </c>
      <c r="L69" s="10">
        <f t="shared" si="1"/>
        <v>27.90137</v>
      </c>
      <c r="M69" s="10">
        <f t="shared" si="2"/>
        <v>79.505200000000002</v>
      </c>
      <c r="N69" s="10">
        <f t="shared" si="3"/>
        <v>27.90137</v>
      </c>
      <c r="O69" s="10">
        <f t="shared" si="4"/>
        <v>0.51236999999999977</v>
      </c>
      <c r="P69" s="10">
        <f t="shared" si="5"/>
        <v>79.505200000000002</v>
      </c>
    </row>
    <row r="70" spans="1:16" ht="25.5">
      <c r="A70" s="8" t="s">
        <v>41</v>
      </c>
      <c r="B70" s="9" t="s">
        <v>42</v>
      </c>
      <c r="C70" s="10">
        <v>2.8439999999999999</v>
      </c>
      <c r="D70" s="10">
        <v>2.8439999999999999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2.8439999999999999</v>
      </c>
      <c r="M70" s="10">
        <f t="shared" ref="M70:M133" si="8">IF(E70=0,0,(F70/E70)*100)</f>
        <v>0</v>
      </c>
      <c r="N70" s="10">
        <f t="shared" ref="N70:N133" si="9">D70-H70</f>
        <v>2.8439999999999999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43</v>
      </c>
      <c r="B71" s="9" t="s">
        <v>44</v>
      </c>
      <c r="C71" s="10">
        <v>8.6560000000000006</v>
      </c>
      <c r="D71" s="10">
        <v>8.6560000000000006</v>
      </c>
      <c r="E71" s="10">
        <v>0.70000000000000007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0.70000000000000007</v>
      </c>
      <c r="L71" s="10">
        <f t="shared" si="7"/>
        <v>8.6560000000000006</v>
      </c>
      <c r="M71" s="10">
        <f t="shared" si="8"/>
        <v>0</v>
      </c>
      <c r="N71" s="10">
        <f t="shared" si="9"/>
        <v>8.6560000000000006</v>
      </c>
      <c r="O71" s="10">
        <f t="shared" si="10"/>
        <v>0.70000000000000007</v>
      </c>
      <c r="P71" s="10">
        <f t="shared" si="11"/>
        <v>0</v>
      </c>
    </row>
    <row r="72" spans="1:16">
      <c r="A72" s="5" t="s">
        <v>76</v>
      </c>
      <c r="B72" s="6" t="s">
        <v>77</v>
      </c>
      <c r="C72" s="7">
        <v>375391.60835000005</v>
      </c>
      <c r="D72" s="7">
        <v>375988.43235000008</v>
      </c>
      <c r="E72" s="7">
        <v>37337.688000000009</v>
      </c>
      <c r="F72" s="7">
        <v>3945.75659</v>
      </c>
      <c r="G72" s="7">
        <v>0</v>
      </c>
      <c r="H72" s="7">
        <v>4231.5749500000002</v>
      </c>
      <c r="I72" s="7">
        <v>1.2020200000000001</v>
      </c>
      <c r="J72" s="7">
        <v>11842.43557</v>
      </c>
      <c r="K72" s="7">
        <f t="shared" si="6"/>
        <v>33391.931410000012</v>
      </c>
      <c r="L72" s="7">
        <f t="shared" si="7"/>
        <v>372042.67576000007</v>
      </c>
      <c r="M72" s="7">
        <f t="shared" si="8"/>
        <v>10.567758212559918</v>
      </c>
      <c r="N72" s="7">
        <f t="shared" si="9"/>
        <v>371756.8574000001</v>
      </c>
      <c r="O72" s="7">
        <f t="shared" si="10"/>
        <v>33106.113050000007</v>
      </c>
      <c r="P72" s="7">
        <f t="shared" si="11"/>
        <v>11.333253815822767</v>
      </c>
    </row>
    <row r="73" spans="1:16">
      <c r="A73" s="8" t="s">
        <v>23</v>
      </c>
      <c r="B73" s="9" t="s">
        <v>24</v>
      </c>
      <c r="C73" s="10">
        <v>216956</v>
      </c>
      <c r="D73" s="10">
        <v>216956</v>
      </c>
      <c r="E73" s="10">
        <v>20809.215</v>
      </c>
      <c r="F73" s="10">
        <v>16.08615</v>
      </c>
      <c r="G73" s="10">
        <v>0</v>
      </c>
      <c r="H73" s="10">
        <v>218.30533</v>
      </c>
      <c r="I73" s="10">
        <v>0.85674000000000006</v>
      </c>
      <c r="J73" s="10">
        <v>9691.2988299999997</v>
      </c>
      <c r="K73" s="10">
        <f t="shared" si="6"/>
        <v>20793.128850000001</v>
      </c>
      <c r="L73" s="10">
        <f t="shared" si="7"/>
        <v>216939.91385000001</v>
      </c>
      <c r="M73" s="10">
        <f t="shared" si="8"/>
        <v>7.7303012151107089E-2</v>
      </c>
      <c r="N73" s="10">
        <f t="shared" si="9"/>
        <v>216737.69467</v>
      </c>
      <c r="O73" s="10">
        <f t="shared" si="10"/>
        <v>20590.909670000001</v>
      </c>
      <c r="P73" s="10">
        <f t="shared" si="11"/>
        <v>1.0490800830305227</v>
      </c>
    </row>
    <row r="74" spans="1:16">
      <c r="A74" s="8" t="s">
        <v>25</v>
      </c>
      <c r="B74" s="9" t="s">
        <v>26</v>
      </c>
      <c r="C74" s="10">
        <v>47730.3</v>
      </c>
      <c r="D74" s="10">
        <v>47730.3</v>
      </c>
      <c r="E74" s="10">
        <v>4585.4250000000002</v>
      </c>
      <c r="F74" s="10">
        <v>3.48943</v>
      </c>
      <c r="G74" s="10">
        <v>0</v>
      </c>
      <c r="H74" s="10">
        <v>40.760559999999998</v>
      </c>
      <c r="I74" s="10">
        <v>0</v>
      </c>
      <c r="J74" s="10">
        <v>2151.1367400000004</v>
      </c>
      <c r="K74" s="10">
        <f t="shared" si="6"/>
        <v>4581.9355700000006</v>
      </c>
      <c r="L74" s="10">
        <f t="shared" si="7"/>
        <v>47726.810570000001</v>
      </c>
      <c r="M74" s="10">
        <f t="shared" si="8"/>
        <v>7.6098289689614379E-2</v>
      </c>
      <c r="N74" s="10">
        <f t="shared" si="9"/>
        <v>47689.53944</v>
      </c>
      <c r="O74" s="10">
        <f t="shared" si="10"/>
        <v>4544.6644400000005</v>
      </c>
      <c r="P74" s="10">
        <f t="shared" si="11"/>
        <v>0.88891564031687353</v>
      </c>
    </row>
    <row r="75" spans="1:16">
      <c r="A75" s="8" t="s">
        <v>27</v>
      </c>
      <c r="B75" s="9" t="s">
        <v>28</v>
      </c>
      <c r="C75" s="10">
        <v>10160.933429999999</v>
      </c>
      <c r="D75" s="10">
        <v>10415.450430000001</v>
      </c>
      <c r="E75" s="10">
        <v>2250.9949999999999</v>
      </c>
      <c r="F75" s="10">
        <v>1106.8844099999999</v>
      </c>
      <c r="G75" s="10">
        <v>0</v>
      </c>
      <c r="H75" s="10">
        <v>1106.8844099999999</v>
      </c>
      <c r="I75" s="10">
        <v>0</v>
      </c>
      <c r="J75" s="10">
        <v>0</v>
      </c>
      <c r="K75" s="10">
        <f t="shared" si="6"/>
        <v>1144.11059</v>
      </c>
      <c r="L75" s="10">
        <f t="shared" si="7"/>
        <v>9308.5660200000002</v>
      </c>
      <c r="M75" s="10">
        <f t="shared" si="8"/>
        <v>49.173117221495382</v>
      </c>
      <c r="N75" s="10">
        <f t="shared" si="9"/>
        <v>9308.5660200000002</v>
      </c>
      <c r="O75" s="10">
        <f t="shared" si="10"/>
        <v>1144.11059</v>
      </c>
      <c r="P75" s="10">
        <f t="shared" si="11"/>
        <v>49.173117221495382</v>
      </c>
    </row>
    <row r="76" spans="1:16">
      <c r="A76" s="8" t="s">
        <v>78</v>
      </c>
      <c r="B76" s="9" t="s">
        <v>79</v>
      </c>
      <c r="C76" s="10">
        <v>207.20000000000002</v>
      </c>
      <c r="D76" s="10">
        <v>207.20000000000002</v>
      </c>
      <c r="E76" s="10">
        <v>41.221000000000004</v>
      </c>
      <c r="F76" s="10">
        <v>9.2625100000000007</v>
      </c>
      <c r="G76" s="10">
        <v>0</v>
      </c>
      <c r="H76" s="10">
        <v>9.2625100000000007</v>
      </c>
      <c r="I76" s="10">
        <v>0</v>
      </c>
      <c r="J76" s="10">
        <v>0</v>
      </c>
      <c r="K76" s="10">
        <f t="shared" si="6"/>
        <v>31.958490000000005</v>
      </c>
      <c r="L76" s="10">
        <f t="shared" si="7"/>
        <v>197.93749000000003</v>
      </c>
      <c r="M76" s="10">
        <f t="shared" si="8"/>
        <v>22.470367045923194</v>
      </c>
      <c r="N76" s="10">
        <f t="shared" si="9"/>
        <v>197.93749000000003</v>
      </c>
      <c r="O76" s="10">
        <f t="shared" si="10"/>
        <v>31.958490000000005</v>
      </c>
      <c r="P76" s="10">
        <f t="shared" si="11"/>
        <v>22.470367045923194</v>
      </c>
    </row>
    <row r="77" spans="1:16">
      <c r="A77" s="8" t="s">
        <v>80</v>
      </c>
      <c r="B77" s="9" t="s">
        <v>81</v>
      </c>
      <c r="C77" s="10">
        <v>30714.561259999999</v>
      </c>
      <c r="D77" s="10">
        <v>30714.561259999999</v>
      </c>
      <c r="E77" s="10">
        <v>2578.6979999999999</v>
      </c>
      <c r="F77" s="10">
        <v>933.77115000000003</v>
      </c>
      <c r="G77" s="10">
        <v>0</v>
      </c>
      <c r="H77" s="10">
        <v>961.13147000000004</v>
      </c>
      <c r="I77" s="10">
        <v>0.34527999999999998</v>
      </c>
      <c r="J77" s="10">
        <v>0</v>
      </c>
      <c r="K77" s="10">
        <f t="shared" si="6"/>
        <v>1644.9268499999998</v>
      </c>
      <c r="L77" s="10">
        <f t="shared" si="7"/>
        <v>29780.790109999998</v>
      </c>
      <c r="M77" s="10">
        <f t="shared" si="8"/>
        <v>36.210954132666956</v>
      </c>
      <c r="N77" s="10">
        <f t="shared" si="9"/>
        <v>29753.429789999998</v>
      </c>
      <c r="O77" s="10">
        <f t="shared" si="10"/>
        <v>1617.5665299999998</v>
      </c>
      <c r="P77" s="10">
        <f t="shared" si="11"/>
        <v>37.271967093471204</v>
      </c>
    </row>
    <row r="78" spans="1:16">
      <c r="A78" s="8" t="s">
        <v>29</v>
      </c>
      <c r="B78" s="9" t="s">
        <v>30</v>
      </c>
      <c r="C78" s="10">
        <v>19666.563269999999</v>
      </c>
      <c r="D78" s="10">
        <v>19357.240259999999</v>
      </c>
      <c r="E78" s="10">
        <v>2996.4080300000001</v>
      </c>
      <c r="F78" s="10">
        <v>1196.5866899999999</v>
      </c>
      <c r="G78" s="10">
        <v>0</v>
      </c>
      <c r="H78" s="10">
        <v>1197.29997</v>
      </c>
      <c r="I78" s="10">
        <v>0</v>
      </c>
      <c r="J78" s="10">
        <v>0</v>
      </c>
      <c r="K78" s="10">
        <f t="shared" si="6"/>
        <v>1799.8213400000002</v>
      </c>
      <c r="L78" s="10">
        <f t="shared" si="7"/>
        <v>18160.653569999999</v>
      </c>
      <c r="M78" s="10">
        <f t="shared" si="8"/>
        <v>39.934036954239502</v>
      </c>
      <c r="N78" s="10">
        <f t="shared" si="9"/>
        <v>18159.940289999999</v>
      </c>
      <c r="O78" s="10">
        <f t="shared" si="10"/>
        <v>1799.10806</v>
      </c>
      <c r="P78" s="10">
        <f t="shared" si="11"/>
        <v>39.957841455924815</v>
      </c>
    </row>
    <row r="79" spans="1:16">
      <c r="A79" s="8" t="s">
        <v>31</v>
      </c>
      <c r="B79" s="9" t="s">
        <v>32</v>
      </c>
      <c r="C79" s="10">
        <v>1.2</v>
      </c>
      <c r="D79" s="10">
        <v>1.2</v>
      </c>
      <c r="E79" s="10">
        <v>0.1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0.1</v>
      </c>
      <c r="L79" s="10">
        <f t="shared" si="7"/>
        <v>1.2</v>
      </c>
      <c r="M79" s="10">
        <f t="shared" si="8"/>
        <v>0</v>
      </c>
      <c r="N79" s="10">
        <f t="shared" si="9"/>
        <v>1.2</v>
      </c>
      <c r="O79" s="10">
        <f t="shared" si="10"/>
        <v>0.1</v>
      </c>
      <c r="P79" s="10">
        <f t="shared" si="11"/>
        <v>0</v>
      </c>
    </row>
    <row r="80" spans="1:16">
      <c r="A80" s="8" t="s">
        <v>33</v>
      </c>
      <c r="B80" s="9" t="s">
        <v>34</v>
      </c>
      <c r="C80" s="10">
        <v>28388.608350000002</v>
      </c>
      <c r="D80" s="10">
        <v>28388.608350000002</v>
      </c>
      <c r="E80" s="10">
        <v>2232.377</v>
      </c>
      <c r="F80" s="10">
        <v>-0.1321</v>
      </c>
      <c r="G80" s="10">
        <v>0</v>
      </c>
      <c r="H80" s="10">
        <v>-8.2430000000000003E-2</v>
      </c>
      <c r="I80" s="10">
        <v>0</v>
      </c>
      <c r="J80" s="10">
        <v>0</v>
      </c>
      <c r="K80" s="10">
        <f t="shared" si="6"/>
        <v>2232.5090999999998</v>
      </c>
      <c r="L80" s="10">
        <f t="shared" si="7"/>
        <v>28388.740450000001</v>
      </c>
      <c r="M80" s="10">
        <f t="shared" si="8"/>
        <v>-5.917459282191135E-3</v>
      </c>
      <c r="N80" s="10">
        <f t="shared" si="9"/>
        <v>28388.690780000001</v>
      </c>
      <c r="O80" s="10">
        <f t="shared" si="10"/>
        <v>2232.4594299999999</v>
      </c>
      <c r="P80" s="10">
        <f t="shared" si="11"/>
        <v>-3.6924766739668074E-3</v>
      </c>
    </row>
    <row r="81" spans="1:16">
      <c r="A81" s="8" t="s">
        <v>35</v>
      </c>
      <c r="B81" s="9" t="s">
        <v>36</v>
      </c>
      <c r="C81" s="10">
        <v>3008.7000000000003</v>
      </c>
      <c r="D81" s="10">
        <v>3008.7000000000003</v>
      </c>
      <c r="E81" s="10">
        <v>261.98</v>
      </c>
      <c r="F81" s="10">
        <v>84.104060000000004</v>
      </c>
      <c r="G81" s="10">
        <v>0</v>
      </c>
      <c r="H81" s="10">
        <v>84.546729999999997</v>
      </c>
      <c r="I81" s="10">
        <v>0</v>
      </c>
      <c r="J81" s="10">
        <v>0</v>
      </c>
      <c r="K81" s="10">
        <f t="shared" si="6"/>
        <v>177.87594000000001</v>
      </c>
      <c r="L81" s="10">
        <f t="shared" si="7"/>
        <v>2924.5959400000002</v>
      </c>
      <c r="M81" s="10">
        <f t="shared" si="8"/>
        <v>32.10323688831209</v>
      </c>
      <c r="N81" s="10">
        <f t="shared" si="9"/>
        <v>2924.1532700000002</v>
      </c>
      <c r="O81" s="10">
        <f t="shared" si="10"/>
        <v>177.43327000000002</v>
      </c>
      <c r="P81" s="10">
        <f t="shared" si="11"/>
        <v>32.272207802122296</v>
      </c>
    </row>
    <row r="82" spans="1:16">
      <c r="A82" s="8" t="s">
        <v>37</v>
      </c>
      <c r="B82" s="9" t="s">
        <v>38</v>
      </c>
      <c r="C82" s="10">
        <v>10024.55219</v>
      </c>
      <c r="D82" s="10">
        <v>10024.55219</v>
      </c>
      <c r="E82" s="10">
        <v>912.23699999999997</v>
      </c>
      <c r="F82" s="10">
        <v>505.87789000000004</v>
      </c>
      <c r="G82" s="10">
        <v>0</v>
      </c>
      <c r="H82" s="10">
        <v>523.64</v>
      </c>
      <c r="I82" s="10">
        <v>0</v>
      </c>
      <c r="J82" s="10">
        <v>0</v>
      </c>
      <c r="K82" s="10">
        <f t="shared" si="6"/>
        <v>406.35910999999993</v>
      </c>
      <c r="L82" s="10">
        <f t="shared" si="7"/>
        <v>9518.6743000000006</v>
      </c>
      <c r="M82" s="10">
        <f t="shared" si="8"/>
        <v>55.45465597207744</v>
      </c>
      <c r="N82" s="10">
        <f t="shared" si="9"/>
        <v>9500.9121900000009</v>
      </c>
      <c r="O82" s="10">
        <f t="shared" si="10"/>
        <v>388.59699999999998</v>
      </c>
      <c r="P82" s="10">
        <f t="shared" si="11"/>
        <v>57.401749764589681</v>
      </c>
    </row>
    <row r="83" spans="1:16">
      <c r="A83" s="8" t="s">
        <v>39</v>
      </c>
      <c r="B83" s="9" t="s">
        <v>40</v>
      </c>
      <c r="C83" s="10">
        <v>8022.5</v>
      </c>
      <c r="D83" s="10">
        <v>8022.5</v>
      </c>
      <c r="E83" s="10">
        <v>591.94000000000005</v>
      </c>
      <c r="F83" s="10">
        <v>61.510750000000002</v>
      </c>
      <c r="G83" s="10">
        <v>0</v>
      </c>
      <c r="H83" s="10">
        <v>61.510750000000002</v>
      </c>
      <c r="I83" s="10">
        <v>0</v>
      </c>
      <c r="J83" s="10">
        <v>0</v>
      </c>
      <c r="K83" s="10">
        <f t="shared" si="6"/>
        <v>530.42925000000002</v>
      </c>
      <c r="L83" s="10">
        <f t="shared" si="7"/>
        <v>7960.9892499999996</v>
      </c>
      <c r="M83" s="10">
        <f t="shared" si="8"/>
        <v>10.39138257255803</v>
      </c>
      <c r="N83" s="10">
        <f t="shared" si="9"/>
        <v>7960.9892499999996</v>
      </c>
      <c r="O83" s="10">
        <f t="shared" si="10"/>
        <v>530.42925000000002</v>
      </c>
      <c r="P83" s="10">
        <f t="shared" si="11"/>
        <v>10.39138257255803</v>
      </c>
    </row>
    <row r="84" spans="1:16">
      <c r="A84" s="8" t="s">
        <v>82</v>
      </c>
      <c r="B84" s="9" t="s">
        <v>83</v>
      </c>
      <c r="C84" s="10">
        <v>356.40000000000003</v>
      </c>
      <c r="D84" s="10">
        <v>1008.0300100000002</v>
      </c>
      <c r="E84" s="10">
        <v>51.491970000000002</v>
      </c>
      <c r="F84" s="10">
        <v>26.837779999999999</v>
      </c>
      <c r="G84" s="10">
        <v>0</v>
      </c>
      <c r="H84" s="10">
        <v>26.837779999999999</v>
      </c>
      <c r="I84" s="10">
        <v>0</v>
      </c>
      <c r="J84" s="10">
        <v>0</v>
      </c>
      <c r="K84" s="10">
        <f t="shared" si="6"/>
        <v>24.654190000000003</v>
      </c>
      <c r="L84" s="10">
        <f t="shared" si="7"/>
        <v>981.19223000000022</v>
      </c>
      <c r="M84" s="10">
        <f t="shared" si="8"/>
        <v>52.120320896636883</v>
      </c>
      <c r="N84" s="10">
        <f t="shared" si="9"/>
        <v>981.19223000000022</v>
      </c>
      <c r="O84" s="10">
        <f t="shared" si="10"/>
        <v>24.654190000000003</v>
      </c>
      <c r="P84" s="10">
        <f t="shared" si="11"/>
        <v>52.120320896636883</v>
      </c>
    </row>
    <row r="85" spans="1:16" ht="25.5">
      <c r="A85" s="8" t="s">
        <v>41</v>
      </c>
      <c r="B85" s="9" t="s">
        <v>42</v>
      </c>
      <c r="C85" s="10">
        <v>68.189850000000007</v>
      </c>
      <c r="D85" s="10">
        <v>68.189850000000007</v>
      </c>
      <c r="E85" s="10">
        <v>6.7</v>
      </c>
      <c r="F85" s="10">
        <v>1.47787</v>
      </c>
      <c r="G85" s="10">
        <v>0</v>
      </c>
      <c r="H85" s="10">
        <v>1.47787</v>
      </c>
      <c r="I85" s="10">
        <v>0</v>
      </c>
      <c r="J85" s="10">
        <v>0</v>
      </c>
      <c r="K85" s="10">
        <f t="shared" si="6"/>
        <v>5.2221299999999999</v>
      </c>
      <c r="L85" s="10">
        <f t="shared" si="7"/>
        <v>66.711980000000011</v>
      </c>
      <c r="M85" s="10">
        <f t="shared" si="8"/>
        <v>22.057761194029851</v>
      </c>
      <c r="N85" s="10">
        <f t="shared" si="9"/>
        <v>66.711980000000011</v>
      </c>
      <c r="O85" s="10">
        <f t="shared" si="10"/>
        <v>5.2221299999999999</v>
      </c>
      <c r="P85" s="10">
        <f t="shared" si="11"/>
        <v>22.057761194029851</v>
      </c>
    </row>
    <row r="86" spans="1:16">
      <c r="A86" s="8" t="s">
        <v>43</v>
      </c>
      <c r="B86" s="9" t="s">
        <v>44</v>
      </c>
      <c r="C86" s="10">
        <v>85.9</v>
      </c>
      <c r="D86" s="10">
        <v>85.9</v>
      </c>
      <c r="E86" s="10">
        <v>18.900000000000002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18.900000000000002</v>
      </c>
      <c r="L86" s="10">
        <f t="shared" si="7"/>
        <v>85.9</v>
      </c>
      <c r="M86" s="10">
        <f t="shared" si="8"/>
        <v>0</v>
      </c>
      <c r="N86" s="10">
        <f t="shared" si="9"/>
        <v>85.9</v>
      </c>
      <c r="O86" s="10">
        <f t="shared" si="10"/>
        <v>18.900000000000002</v>
      </c>
      <c r="P86" s="10">
        <f t="shared" si="11"/>
        <v>0</v>
      </c>
    </row>
    <row r="87" spans="1:16" ht="51">
      <c r="A87" s="5" t="s">
        <v>84</v>
      </c>
      <c r="B87" s="6" t="s">
        <v>85</v>
      </c>
      <c r="C87" s="7">
        <v>543391.77567</v>
      </c>
      <c r="D87" s="7">
        <v>547873.29067000002</v>
      </c>
      <c r="E87" s="7">
        <v>45882.489000000001</v>
      </c>
      <c r="F87" s="7">
        <v>11346.498139999998</v>
      </c>
      <c r="G87" s="7">
        <v>0</v>
      </c>
      <c r="H87" s="7">
        <v>4657.2661200000002</v>
      </c>
      <c r="I87" s="7">
        <v>6815.125680000001</v>
      </c>
      <c r="J87" s="7">
        <v>20475.8508</v>
      </c>
      <c r="K87" s="7">
        <f t="shared" si="6"/>
        <v>34535.990860000005</v>
      </c>
      <c r="L87" s="7">
        <f t="shared" si="7"/>
        <v>536526.79252999998</v>
      </c>
      <c r="M87" s="7">
        <f t="shared" si="8"/>
        <v>24.729473895803686</v>
      </c>
      <c r="N87" s="7">
        <f t="shared" si="9"/>
        <v>543216.02454999997</v>
      </c>
      <c r="O87" s="7">
        <f t="shared" si="10"/>
        <v>41225.222880000001</v>
      </c>
      <c r="P87" s="7">
        <f t="shared" si="11"/>
        <v>10.15042170009565</v>
      </c>
    </row>
    <row r="88" spans="1:16">
      <c r="A88" s="8" t="s">
        <v>23</v>
      </c>
      <c r="B88" s="9" t="s">
        <v>24</v>
      </c>
      <c r="C88" s="10">
        <v>349720.89</v>
      </c>
      <c r="D88" s="10">
        <v>349720.89</v>
      </c>
      <c r="E88" s="10">
        <v>28423.81</v>
      </c>
      <c r="F88" s="10">
        <v>5455.0003299999998</v>
      </c>
      <c r="G88" s="10">
        <v>0</v>
      </c>
      <c r="H88" s="10">
        <v>121.16556</v>
      </c>
      <c r="I88" s="10">
        <v>5336.5006800000001</v>
      </c>
      <c r="J88" s="10">
        <v>16632.779350000001</v>
      </c>
      <c r="K88" s="10">
        <f t="shared" si="6"/>
        <v>22968.809670000002</v>
      </c>
      <c r="L88" s="10">
        <f t="shared" si="7"/>
        <v>344265.88967</v>
      </c>
      <c r="M88" s="10">
        <f t="shared" si="8"/>
        <v>19.191657733428418</v>
      </c>
      <c r="N88" s="10">
        <f t="shared" si="9"/>
        <v>349599.72444000002</v>
      </c>
      <c r="O88" s="10">
        <f t="shared" si="10"/>
        <v>28302.64444</v>
      </c>
      <c r="P88" s="10">
        <f t="shared" si="11"/>
        <v>0.42628190942734279</v>
      </c>
    </row>
    <row r="89" spans="1:16">
      <c r="A89" s="8" t="s">
        <v>25</v>
      </c>
      <c r="B89" s="9" t="s">
        <v>26</v>
      </c>
      <c r="C89" s="10">
        <v>78102.480519999997</v>
      </c>
      <c r="D89" s="10">
        <v>78102.480519999997</v>
      </c>
      <c r="E89" s="10">
        <v>6251.0519999999997</v>
      </c>
      <c r="F89" s="10">
        <v>1215.8932600000001</v>
      </c>
      <c r="G89" s="10">
        <v>0</v>
      </c>
      <c r="H89" s="10">
        <v>21.716419999999999</v>
      </c>
      <c r="I89" s="10">
        <v>1194.7768400000002</v>
      </c>
      <c r="J89" s="10">
        <v>3560.3132500000002</v>
      </c>
      <c r="K89" s="10">
        <f t="shared" si="6"/>
        <v>5035.1587399999999</v>
      </c>
      <c r="L89" s="10">
        <f t="shared" si="7"/>
        <v>76886.58726</v>
      </c>
      <c r="M89" s="10">
        <f t="shared" si="8"/>
        <v>19.451018164622532</v>
      </c>
      <c r="N89" s="10">
        <f t="shared" si="9"/>
        <v>78080.7641</v>
      </c>
      <c r="O89" s="10">
        <f t="shared" si="10"/>
        <v>6229.3355799999999</v>
      </c>
      <c r="P89" s="10">
        <f t="shared" si="11"/>
        <v>0.3474042449174955</v>
      </c>
    </row>
    <row r="90" spans="1:16">
      <c r="A90" s="8" t="s">
        <v>27</v>
      </c>
      <c r="B90" s="9" t="s">
        <v>28</v>
      </c>
      <c r="C90" s="10">
        <v>10699.166660000001</v>
      </c>
      <c r="D90" s="10">
        <v>11116.539060000001</v>
      </c>
      <c r="E90" s="10">
        <v>1194.0720000000001</v>
      </c>
      <c r="F90" s="10">
        <v>1902.4326900000001</v>
      </c>
      <c r="G90" s="10">
        <v>0</v>
      </c>
      <c r="H90" s="10">
        <v>1739.33349</v>
      </c>
      <c r="I90" s="10">
        <v>163.09920000000002</v>
      </c>
      <c r="J90" s="10">
        <v>163.09920000000002</v>
      </c>
      <c r="K90" s="10">
        <f t="shared" si="6"/>
        <v>-708.36068999999998</v>
      </c>
      <c r="L90" s="10">
        <f t="shared" si="7"/>
        <v>9214.1063700000013</v>
      </c>
      <c r="M90" s="10">
        <f t="shared" si="8"/>
        <v>159.32311368158702</v>
      </c>
      <c r="N90" s="10">
        <f t="shared" si="9"/>
        <v>9377.2055700000019</v>
      </c>
      <c r="O90" s="10">
        <f t="shared" si="10"/>
        <v>-545.26148999999987</v>
      </c>
      <c r="P90" s="10">
        <f t="shared" si="11"/>
        <v>145.66403784696399</v>
      </c>
    </row>
    <row r="91" spans="1:16">
      <c r="A91" s="8" t="s">
        <v>78</v>
      </c>
      <c r="B91" s="9" t="s">
        <v>79</v>
      </c>
      <c r="C91" s="10">
        <v>228.9</v>
      </c>
      <c r="D91" s="10">
        <v>228.9</v>
      </c>
      <c r="E91" s="10">
        <v>60.045000000000002</v>
      </c>
      <c r="F91" s="10">
        <v>14.113049999999999</v>
      </c>
      <c r="G91" s="10">
        <v>0</v>
      </c>
      <c r="H91" s="10">
        <v>14.113049999999999</v>
      </c>
      <c r="I91" s="10">
        <v>0</v>
      </c>
      <c r="J91" s="10">
        <v>0</v>
      </c>
      <c r="K91" s="10">
        <f t="shared" si="6"/>
        <v>45.931950000000001</v>
      </c>
      <c r="L91" s="10">
        <f t="shared" si="7"/>
        <v>214.78695000000002</v>
      </c>
      <c r="M91" s="10">
        <f t="shared" si="8"/>
        <v>23.504121908568575</v>
      </c>
      <c r="N91" s="10">
        <f t="shared" si="9"/>
        <v>214.78695000000002</v>
      </c>
      <c r="O91" s="10">
        <f t="shared" si="10"/>
        <v>45.931950000000001</v>
      </c>
      <c r="P91" s="10">
        <f t="shared" si="11"/>
        <v>23.504121908568575</v>
      </c>
    </row>
    <row r="92" spans="1:16">
      <c r="A92" s="8" t="s">
        <v>80</v>
      </c>
      <c r="B92" s="9" t="s">
        <v>81</v>
      </c>
      <c r="C92" s="10">
        <v>30296.451379999999</v>
      </c>
      <c r="D92" s="10">
        <v>30296.451379999999</v>
      </c>
      <c r="E92" s="10">
        <v>3351.6</v>
      </c>
      <c r="F92" s="10">
        <v>1409.25397</v>
      </c>
      <c r="G92" s="10">
        <v>0</v>
      </c>
      <c r="H92" s="10">
        <v>1409.25397</v>
      </c>
      <c r="I92" s="10">
        <v>0</v>
      </c>
      <c r="J92" s="10">
        <v>0</v>
      </c>
      <c r="K92" s="10">
        <f t="shared" si="6"/>
        <v>1942.3460299999999</v>
      </c>
      <c r="L92" s="10">
        <f t="shared" si="7"/>
        <v>28887.197409999997</v>
      </c>
      <c r="M92" s="10">
        <f t="shared" si="8"/>
        <v>42.047200441580138</v>
      </c>
      <c r="N92" s="10">
        <f t="shared" si="9"/>
        <v>28887.197409999997</v>
      </c>
      <c r="O92" s="10">
        <f t="shared" si="10"/>
        <v>1942.3460299999999</v>
      </c>
      <c r="P92" s="10">
        <f t="shared" si="11"/>
        <v>42.047200441580138</v>
      </c>
    </row>
    <row r="93" spans="1:16">
      <c r="A93" s="8" t="s">
        <v>29</v>
      </c>
      <c r="B93" s="9" t="s">
        <v>30</v>
      </c>
      <c r="C93" s="10">
        <v>19235.38855</v>
      </c>
      <c r="D93" s="10">
        <v>18178.417809999999</v>
      </c>
      <c r="E93" s="10">
        <v>1704.4477400000001</v>
      </c>
      <c r="F93" s="10">
        <v>638.91825000000006</v>
      </c>
      <c r="G93" s="10">
        <v>0</v>
      </c>
      <c r="H93" s="10">
        <v>642.89038000000005</v>
      </c>
      <c r="I93" s="10">
        <v>0.6</v>
      </c>
      <c r="J93" s="10">
        <v>0.6</v>
      </c>
      <c r="K93" s="10">
        <f t="shared" si="6"/>
        <v>1065.5294899999999</v>
      </c>
      <c r="L93" s="10">
        <f t="shared" si="7"/>
        <v>17539.49956</v>
      </c>
      <c r="M93" s="10">
        <f t="shared" si="8"/>
        <v>37.485352880341175</v>
      </c>
      <c r="N93" s="10">
        <f t="shared" si="9"/>
        <v>17535.527429999998</v>
      </c>
      <c r="O93" s="10">
        <f t="shared" si="10"/>
        <v>1061.55736</v>
      </c>
      <c r="P93" s="10">
        <f t="shared" si="11"/>
        <v>37.718397866513641</v>
      </c>
    </row>
    <row r="94" spans="1:16">
      <c r="A94" s="8" t="s">
        <v>31</v>
      </c>
      <c r="B94" s="9" t="s">
        <v>32</v>
      </c>
      <c r="C94" s="10">
        <v>195.08700000000002</v>
      </c>
      <c r="D94" s="10">
        <v>195.08700000000002</v>
      </c>
      <c r="E94" s="10">
        <v>25.150000000000002</v>
      </c>
      <c r="F94" s="10">
        <v>21.719480000000001</v>
      </c>
      <c r="G94" s="10">
        <v>0</v>
      </c>
      <c r="H94" s="10">
        <v>21.719480000000001</v>
      </c>
      <c r="I94" s="10">
        <v>0</v>
      </c>
      <c r="J94" s="10">
        <v>0</v>
      </c>
      <c r="K94" s="10">
        <f t="shared" si="6"/>
        <v>3.4305200000000013</v>
      </c>
      <c r="L94" s="10">
        <f t="shared" si="7"/>
        <v>173.36752000000001</v>
      </c>
      <c r="M94" s="10">
        <f t="shared" si="8"/>
        <v>86.359761431411528</v>
      </c>
      <c r="N94" s="10">
        <f t="shared" si="9"/>
        <v>173.36752000000001</v>
      </c>
      <c r="O94" s="10">
        <f t="shared" si="10"/>
        <v>3.4305200000000013</v>
      </c>
      <c r="P94" s="10">
        <f t="shared" si="11"/>
        <v>86.359761431411528</v>
      </c>
    </row>
    <row r="95" spans="1:16">
      <c r="A95" s="8" t="s">
        <v>33</v>
      </c>
      <c r="B95" s="9" t="s">
        <v>34</v>
      </c>
      <c r="C95" s="10">
        <v>42052.233590000003</v>
      </c>
      <c r="D95" s="10">
        <v>42052.233590000003</v>
      </c>
      <c r="E95" s="10">
        <v>3403</v>
      </c>
      <c r="F95" s="10">
        <v>111.66434</v>
      </c>
      <c r="G95" s="10">
        <v>0</v>
      </c>
      <c r="H95" s="10">
        <v>117.42877</v>
      </c>
      <c r="I95" s="10">
        <v>1.0488499999999998</v>
      </c>
      <c r="J95" s="10">
        <v>0</v>
      </c>
      <c r="K95" s="10">
        <f t="shared" si="6"/>
        <v>3291.3356600000002</v>
      </c>
      <c r="L95" s="10">
        <f t="shared" si="7"/>
        <v>41940.56925</v>
      </c>
      <c r="M95" s="10">
        <f t="shared" si="8"/>
        <v>3.2813499853070818</v>
      </c>
      <c r="N95" s="10">
        <f t="shared" si="9"/>
        <v>41934.804820000005</v>
      </c>
      <c r="O95" s="10">
        <f t="shared" si="10"/>
        <v>3285.57123</v>
      </c>
      <c r="P95" s="10">
        <f t="shared" si="11"/>
        <v>3.4507425800764033</v>
      </c>
    </row>
    <row r="96" spans="1:16">
      <c r="A96" s="8" t="s">
        <v>35</v>
      </c>
      <c r="B96" s="9" t="s">
        <v>36</v>
      </c>
      <c r="C96" s="10">
        <v>1784.1000000000001</v>
      </c>
      <c r="D96" s="10">
        <v>1784.1000000000001</v>
      </c>
      <c r="E96" s="10">
        <v>167</v>
      </c>
      <c r="F96" s="10">
        <v>57.726599999999998</v>
      </c>
      <c r="G96" s="10">
        <v>0</v>
      </c>
      <c r="H96" s="10">
        <v>64.973129999999998</v>
      </c>
      <c r="I96" s="10">
        <v>1.154E-2</v>
      </c>
      <c r="J96" s="10">
        <v>0</v>
      </c>
      <c r="K96" s="10">
        <f t="shared" si="6"/>
        <v>109.27340000000001</v>
      </c>
      <c r="L96" s="10">
        <f t="shared" si="7"/>
        <v>1726.3734000000002</v>
      </c>
      <c r="M96" s="10">
        <f t="shared" si="8"/>
        <v>34.566826347305394</v>
      </c>
      <c r="N96" s="10">
        <f t="shared" si="9"/>
        <v>1719.1268700000001</v>
      </c>
      <c r="O96" s="10">
        <f t="shared" si="10"/>
        <v>102.02687</v>
      </c>
      <c r="P96" s="10">
        <f t="shared" si="11"/>
        <v>38.906065868263475</v>
      </c>
    </row>
    <row r="97" spans="1:16">
      <c r="A97" s="8" t="s">
        <v>37</v>
      </c>
      <c r="B97" s="9" t="s">
        <v>38</v>
      </c>
      <c r="C97" s="10">
        <v>6169</v>
      </c>
      <c r="D97" s="10">
        <v>6169</v>
      </c>
      <c r="E97" s="10">
        <v>609</v>
      </c>
      <c r="F97" s="10">
        <v>252.95587</v>
      </c>
      <c r="G97" s="10">
        <v>0</v>
      </c>
      <c r="H97" s="10">
        <v>285.97190000000001</v>
      </c>
      <c r="I97" s="10">
        <v>2.9570000000000003E-2</v>
      </c>
      <c r="J97" s="10">
        <v>0</v>
      </c>
      <c r="K97" s="10">
        <f t="shared" si="6"/>
        <v>356.04413</v>
      </c>
      <c r="L97" s="10">
        <f t="shared" si="7"/>
        <v>5916.0441300000002</v>
      </c>
      <c r="M97" s="10">
        <f t="shared" si="8"/>
        <v>41.536267651888345</v>
      </c>
      <c r="N97" s="10">
        <f t="shared" si="9"/>
        <v>5883.0280999999995</v>
      </c>
      <c r="O97" s="10">
        <f t="shared" si="10"/>
        <v>323.02809999999999</v>
      </c>
      <c r="P97" s="10">
        <f t="shared" si="11"/>
        <v>46.957619047619048</v>
      </c>
    </row>
    <row r="98" spans="1:16">
      <c r="A98" s="8" t="s">
        <v>39</v>
      </c>
      <c r="B98" s="9" t="s">
        <v>40</v>
      </c>
      <c r="C98" s="10">
        <v>3677.6</v>
      </c>
      <c r="D98" s="10">
        <v>3677.6</v>
      </c>
      <c r="E98" s="10">
        <v>277.7</v>
      </c>
      <c r="F98" s="10">
        <v>1.8961800000000002</v>
      </c>
      <c r="G98" s="10">
        <v>0</v>
      </c>
      <c r="H98" s="10">
        <v>72.789839999999998</v>
      </c>
      <c r="I98" s="10">
        <v>0</v>
      </c>
      <c r="J98" s="10">
        <v>0</v>
      </c>
      <c r="K98" s="10">
        <f t="shared" si="6"/>
        <v>275.80381999999997</v>
      </c>
      <c r="L98" s="10">
        <f t="shared" si="7"/>
        <v>3675.7038199999997</v>
      </c>
      <c r="M98" s="10">
        <f t="shared" si="8"/>
        <v>0.68281598847677361</v>
      </c>
      <c r="N98" s="10">
        <f t="shared" si="9"/>
        <v>3604.81016</v>
      </c>
      <c r="O98" s="10">
        <f t="shared" si="10"/>
        <v>204.91015999999999</v>
      </c>
      <c r="P98" s="10">
        <f t="shared" si="11"/>
        <v>26.211681670867844</v>
      </c>
    </row>
    <row r="99" spans="1:16">
      <c r="A99" s="8" t="s">
        <v>82</v>
      </c>
      <c r="B99" s="9" t="s">
        <v>83</v>
      </c>
      <c r="C99" s="10">
        <v>1104.3</v>
      </c>
      <c r="D99" s="10">
        <v>1763.89834</v>
      </c>
      <c r="E99" s="10">
        <v>56.352260000000001</v>
      </c>
      <c r="F99" s="10">
        <v>57.074750000000002</v>
      </c>
      <c r="G99" s="10">
        <v>0</v>
      </c>
      <c r="H99" s="10">
        <v>57.119760000000007</v>
      </c>
      <c r="I99" s="10">
        <v>0</v>
      </c>
      <c r="J99" s="10">
        <v>0</v>
      </c>
      <c r="K99" s="10">
        <f t="shared" si="6"/>
        <v>-0.72249000000000052</v>
      </c>
      <c r="L99" s="10">
        <f t="shared" si="7"/>
        <v>1706.82359</v>
      </c>
      <c r="M99" s="10">
        <f t="shared" si="8"/>
        <v>101.28209587335095</v>
      </c>
      <c r="N99" s="10">
        <f t="shared" si="9"/>
        <v>1706.7785799999999</v>
      </c>
      <c r="O99" s="10">
        <f t="shared" si="10"/>
        <v>-0.7675000000000054</v>
      </c>
      <c r="P99" s="10">
        <f t="shared" si="11"/>
        <v>101.36196844634094</v>
      </c>
    </row>
    <row r="100" spans="1:16" ht="25.5">
      <c r="A100" s="8" t="s">
        <v>41</v>
      </c>
      <c r="B100" s="9" t="s">
        <v>42</v>
      </c>
      <c r="C100" s="10">
        <v>71.777969999999996</v>
      </c>
      <c r="D100" s="10">
        <v>71.777969999999996</v>
      </c>
      <c r="E100" s="10">
        <v>0</v>
      </c>
      <c r="F100" s="10">
        <v>2.33</v>
      </c>
      <c r="G100" s="10">
        <v>0</v>
      </c>
      <c r="H100" s="10">
        <v>2.33</v>
      </c>
      <c r="I100" s="10">
        <v>0</v>
      </c>
      <c r="J100" s="10">
        <v>0</v>
      </c>
      <c r="K100" s="10">
        <f t="shared" si="6"/>
        <v>-2.33</v>
      </c>
      <c r="L100" s="10">
        <f t="shared" si="7"/>
        <v>69.447969999999998</v>
      </c>
      <c r="M100" s="10">
        <f t="shared" si="8"/>
        <v>0</v>
      </c>
      <c r="N100" s="10">
        <f t="shared" si="9"/>
        <v>69.447969999999998</v>
      </c>
      <c r="O100" s="10">
        <f t="shared" si="10"/>
        <v>-2.33</v>
      </c>
      <c r="P100" s="10">
        <f t="shared" si="11"/>
        <v>0</v>
      </c>
    </row>
    <row r="101" spans="1:16" ht="25.5">
      <c r="A101" s="8" t="s">
        <v>55</v>
      </c>
      <c r="B101" s="9" t="s">
        <v>56</v>
      </c>
      <c r="C101" s="10">
        <v>0</v>
      </c>
      <c r="D101" s="10">
        <v>4461.5150000000003</v>
      </c>
      <c r="E101" s="10">
        <v>348.26</v>
      </c>
      <c r="F101" s="10">
        <v>205.30500000000001</v>
      </c>
      <c r="G101" s="10">
        <v>0</v>
      </c>
      <c r="H101" s="10">
        <v>86.245999999999995</v>
      </c>
      <c r="I101" s="10">
        <v>119.059</v>
      </c>
      <c r="J101" s="10">
        <v>119.059</v>
      </c>
      <c r="K101" s="10">
        <f t="shared" si="6"/>
        <v>142.95499999999998</v>
      </c>
      <c r="L101" s="10">
        <f t="shared" si="7"/>
        <v>4256.21</v>
      </c>
      <c r="M101" s="10">
        <f t="shared" si="8"/>
        <v>58.95164532246023</v>
      </c>
      <c r="N101" s="10">
        <f t="shared" si="9"/>
        <v>4375.2690000000002</v>
      </c>
      <c r="O101" s="10">
        <f t="shared" si="10"/>
        <v>262.01400000000001</v>
      </c>
      <c r="P101" s="10">
        <f t="shared" si="11"/>
        <v>24.764830873485327</v>
      </c>
    </row>
    <row r="102" spans="1:16">
      <c r="A102" s="8" t="s">
        <v>86</v>
      </c>
      <c r="B102" s="9" t="s">
        <v>87</v>
      </c>
      <c r="C102" s="10">
        <v>39.800000000000004</v>
      </c>
      <c r="D102" s="10">
        <v>39.800000000000004</v>
      </c>
      <c r="E102" s="10">
        <v>7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7</v>
      </c>
      <c r="L102" s="10">
        <f t="shared" si="7"/>
        <v>39.800000000000004</v>
      </c>
      <c r="M102" s="10">
        <f t="shared" si="8"/>
        <v>0</v>
      </c>
      <c r="N102" s="10">
        <f t="shared" si="9"/>
        <v>39.800000000000004</v>
      </c>
      <c r="O102" s="10">
        <f t="shared" si="10"/>
        <v>7</v>
      </c>
      <c r="P102" s="10">
        <f t="shared" si="11"/>
        <v>0</v>
      </c>
    </row>
    <row r="103" spans="1:16">
      <c r="A103" s="8" t="s">
        <v>43</v>
      </c>
      <c r="B103" s="9" t="s">
        <v>44</v>
      </c>
      <c r="C103" s="10">
        <v>14.6</v>
      </c>
      <c r="D103" s="10">
        <v>14.6</v>
      </c>
      <c r="E103" s="10">
        <v>4</v>
      </c>
      <c r="F103" s="10">
        <v>0.21437</v>
      </c>
      <c r="G103" s="10">
        <v>0</v>
      </c>
      <c r="H103" s="10">
        <v>0.21437</v>
      </c>
      <c r="I103" s="10">
        <v>0</v>
      </c>
      <c r="J103" s="10">
        <v>0</v>
      </c>
      <c r="K103" s="10">
        <f t="shared" si="6"/>
        <v>3.7856299999999998</v>
      </c>
      <c r="L103" s="10">
        <f t="shared" si="7"/>
        <v>14.385629999999999</v>
      </c>
      <c r="M103" s="10">
        <f t="shared" si="8"/>
        <v>5.3592500000000003</v>
      </c>
      <c r="N103" s="10">
        <f t="shared" si="9"/>
        <v>14.385629999999999</v>
      </c>
      <c r="O103" s="10">
        <f t="shared" si="10"/>
        <v>3.7856299999999998</v>
      </c>
      <c r="P103" s="10">
        <f t="shared" si="11"/>
        <v>5.3592500000000003</v>
      </c>
    </row>
    <row r="104" spans="1:16" ht="25.5">
      <c r="A104" s="5" t="s">
        <v>88</v>
      </c>
      <c r="B104" s="6" t="s">
        <v>89</v>
      </c>
      <c r="C104" s="7">
        <v>3096.7609499999999</v>
      </c>
      <c r="D104" s="7">
        <v>3096.7609499999999</v>
      </c>
      <c r="E104" s="7">
        <v>303.75</v>
      </c>
      <c r="F104" s="7">
        <v>87.746870000000015</v>
      </c>
      <c r="G104" s="7">
        <v>0</v>
      </c>
      <c r="H104" s="7">
        <v>60.996860000000005</v>
      </c>
      <c r="I104" s="7">
        <v>26.75001</v>
      </c>
      <c r="J104" s="7">
        <v>26.75001</v>
      </c>
      <c r="K104" s="7">
        <f t="shared" si="6"/>
        <v>216.00313</v>
      </c>
      <c r="L104" s="7">
        <f t="shared" si="7"/>
        <v>3009.0140799999999</v>
      </c>
      <c r="M104" s="7">
        <f t="shared" si="8"/>
        <v>28.887858436213996</v>
      </c>
      <c r="N104" s="7">
        <f t="shared" si="9"/>
        <v>3035.7640899999997</v>
      </c>
      <c r="O104" s="7">
        <f t="shared" si="10"/>
        <v>242.75314</v>
      </c>
      <c r="P104" s="7">
        <f t="shared" si="11"/>
        <v>20.081270781893007</v>
      </c>
    </row>
    <row r="105" spans="1:16">
      <c r="A105" s="8" t="s">
        <v>23</v>
      </c>
      <c r="B105" s="9" t="s">
        <v>24</v>
      </c>
      <c r="C105" s="10">
        <v>2170.6</v>
      </c>
      <c r="D105" s="10">
        <v>2170.6</v>
      </c>
      <c r="E105" s="10">
        <v>172</v>
      </c>
      <c r="F105" s="10">
        <v>72.358210000000014</v>
      </c>
      <c r="G105" s="10">
        <v>0</v>
      </c>
      <c r="H105" s="10">
        <v>49.483370000000001</v>
      </c>
      <c r="I105" s="10">
        <v>22.874839999999999</v>
      </c>
      <c r="J105" s="10">
        <v>22.874839999999999</v>
      </c>
      <c r="K105" s="10">
        <f t="shared" si="6"/>
        <v>99.641789999999986</v>
      </c>
      <c r="L105" s="10">
        <f t="shared" si="7"/>
        <v>2098.24179</v>
      </c>
      <c r="M105" s="10">
        <f t="shared" si="8"/>
        <v>42.068726744186051</v>
      </c>
      <c r="N105" s="10">
        <f t="shared" si="9"/>
        <v>2121.11663</v>
      </c>
      <c r="O105" s="10">
        <f t="shared" si="10"/>
        <v>122.51662999999999</v>
      </c>
      <c r="P105" s="10">
        <f t="shared" si="11"/>
        <v>28.769401162790697</v>
      </c>
    </row>
    <row r="106" spans="1:16">
      <c r="A106" s="8" t="s">
        <v>25</v>
      </c>
      <c r="B106" s="9" t="s">
        <v>26</v>
      </c>
      <c r="C106" s="10">
        <v>477.5</v>
      </c>
      <c r="D106" s="10">
        <v>477.5</v>
      </c>
      <c r="E106" s="10">
        <v>37.9</v>
      </c>
      <c r="F106" s="10">
        <v>12.32089</v>
      </c>
      <c r="G106" s="10">
        <v>0</v>
      </c>
      <c r="H106" s="10">
        <v>8.4457199999999997</v>
      </c>
      <c r="I106" s="10">
        <v>3.8751700000000002</v>
      </c>
      <c r="J106" s="10">
        <v>3.8751700000000002</v>
      </c>
      <c r="K106" s="10">
        <f t="shared" si="6"/>
        <v>25.57911</v>
      </c>
      <c r="L106" s="10">
        <f t="shared" si="7"/>
        <v>465.17910999999998</v>
      </c>
      <c r="M106" s="10">
        <f t="shared" si="8"/>
        <v>32.508944591029028</v>
      </c>
      <c r="N106" s="10">
        <f t="shared" si="9"/>
        <v>469.05428000000001</v>
      </c>
      <c r="O106" s="10">
        <f t="shared" si="10"/>
        <v>29.454279999999997</v>
      </c>
      <c r="P106" s="10">
        <f t="shared" si="11"/>
        <v>22.284221635883906</v>
      </c>
    </row>
    <row r="107" spans="1:16">
      <c r="A107" s="8" t="s">
        <v>27</v>
      </c>
      <c r="B107" s="9" t="s">
        <v>28</v>
      </c>
      <c r="C107" s="10">
        <v>25</v>
      </c>
      <c r="D107" s="10">
        <v>25</v>
      </c>
      <c r="E107" s="10">
        <v>2</v>
      </c>
      <c r="F107" s="10">
        <v>1.2827500000000001</v>
      </c>
      <c r="G107" s="10">
        <v>0</v>
      </c>
      <c r="H107" s="10">
        <v>1.2827500000000001</v>
      </c>
      <c r="I107" s="10">
        <v>0</v>
      </c>
      <c r="J107" s="10">
        <v>0</v>
      </c>
      <c r="K107" s="10">
        <f t="shared" si="6"/>
        <v>0.71724999999999994</v>
      </c>
      <c r="L107" s="10">
        <f t="shared" si="7"/>
        <v>23.71725</v>
      </c>
      <c r="M107" s="10">
        <f t="shared" si="8"/>
        <v>64.137500000000003</v>
      </c>
      <c r="N107" s="10">
        <f t="shared" si="9"/>
        <v>23.71725</v>
      </c>
      <c r="O107" s="10">
        <f t="shared" si="10"/>
        <v>0.71724999999999994</v>
      </c>
      <c r="P107" s="10">
        <f t="shared" si="11"/>
        <v>64.137500000000003</v>
      </c>
    </row>
    <row r="108" spans="1:16">
      <c r="A108" s="8" t="s">
        <v>78</v>
      </c>
      <c r="B108" s="9" t="s">
        <v>79</v>
      </c>
      <c r="C108" s="10">
        <v>1.1000000000000001</v>
      </c>
      <c r="D108" s="10">
        <v>1.1000000000000001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1.1000000000000001</v>
      </c>
      <c r="M108" s="10">
        <f t="shared" si="8"/>
        <v>0</v>
      </c>
      <c r="N108" s="10">
        <f t="shared" si="9"/>
        <v>1.1000000000000001</v>
      </c>
      <c r="O108" s="10">
        <f t="shared" si="10"/>
        <v>0</v>
      </c>
      <c r="P108" s="10">
        <f t="shared" si="11"/>
        <v>0</v>
      </c>
    </row>
    <row r="109" spans="1:16">
      <c r="A109" s="8" t="s">
        <v>29</v>
      </c>
      <c r="B109" s="9" t="s">
        <v>30</v>
      </c>
      <c r="C109" s="10">
        <v>159.56095000000002</v>
      </c>
      <c r="D109" s="10">
        <v>158.56095000000002</v>
      </c>
      <c r="E109" s="10">
        <v>65</v>
      </c>
      <c r="F109" s="10">
        <v>0.55210000000000004</v>
      </c>
      <c r="G109" s="10">
        <v>0</v>
      </c>
      <c r="H109" s="10">
        <v>0.55210000000000004</v>
      </c>
      <c r="I109" s="10">
        <v>0</v>
      </c>
      <c r="J109" s="10">
        <v>0</v>
      </c>
      <c r="K109" s="10">
        <f t="shared" si="6"/>
        <v>64.447900000000004</v>
      </c>
      <c r="L109" s="10">
        <f t="shared" si="7"/>
        <v>158.00885000000002</v>
      </c>
      <c r="M109" s="10">
        <f t="shared" si="8"/>
        <v>0.8493846153846154</v>
      </c>
      <c r="N109" s="10">
        <f t="shared" si="9"/>
        <v>158.00885000000002</v>
      </c>
      <c r="O109" s="10">
        <f t="shared" si="10"/>
        <v>64.447900000000004</v>
      </c>
      <c r="P109" s="10">
        <f t="shared" si="11"/>
        <v>0.8493846153846154</v>
      </c>
    </row>
    <row r="110" spans="1:16">
      <c r="A110" s="8" t="s">
        <v>35</v>
      </c>
      <c r="B110" s="9" t="s">
        <v>36</v>
      </c>
      <c r="C110" s="10">
        <v>4.4000000000000004</v>
      </c>
      <c r="D110" s="10">
        <v>4.4000000000000004</v>
      </c>
      <c r="E110" s="10">
        <v>0.35000000000000003</v>
      </c>
      <c r="F110" s="10">
        <v>0.18790000000000001</v>
      </c>
      <c r="G110" s="10">
        <v>0</v>
      </c>
      <c r="H110" s="10">
        <v>0.18790000000000001</v>
      </c>
      <c r="I110" s="10">
        <v>0</v>
      </c>
      <c r="J110" s="10">
        <v>0</v>
      </c>
      <c r="K110" s="10">
        <f t="shared" si="6"/>
        <v>0.16210000000000002</v>
      </c>
      <c r="L110" s="10">
        <f t="shared" si="7"/>
        <v>4.2121000000000004</v>
      </c>
      <c r="M110" s="10">
        <f t="shared" si="8"/>
        <v>53.685714285714283</v>
      </c>
      <c r="N110" s="10">
        <f t="shared" si="9"/>
        <v>4.2121000000000004</v>
      </c>
      <c r="O110" s="10">
        <f t="shared" si="10"/>
        <v>0.16210000000000002</v>
      </c>
      <c r="P110" s="10">
        <f t="shared" si="11"/>
        <v>53.685714285714283</v>
      </c>
    </row>
    <row r="111" spans="1:16">
      <c r="A111" s="8" t="s">
        <v>37</v>
      </c>
      <c r="B111" s="9" t="s">
        <v>38</v>
      </c>
      <c r="C111" s="10">
        <v>18.900000000000002</v>
      </c>
      <c r="D111" s="10">
        <v>18.900000000000002</v>
      </c>
      <c r="E111" s="10">
        <v>1.5</v>
      </c>
      <c r="F111" s="10">
        <v>0.97177999999999998</v>
      </c>
      <c r="G111" s="10">
        <v>0</v>
      </c>
      <c r="H111" s="10">
        <v>0.97177999999999998</v>
      </c>
      <c r="I111" s="10">
        <v>0</v>
      </c>
      <c r="J111" s="10">
        <v>0</v>
      </c>
      <c r="K111" s="10">
        <f t="shared" si="6"/>
        <v>0.52822000000000002</v>
      </c>
      <c r="L111" s="10">
        <f t="shared" si="7"/>
        <v>17.928220000000003</v>
      </c>
      <c r="M111" s="10">
        <f t="shared" si="8"/>
        <v>64.785333333333327</v>
      </c>
      <c r="N111" s="10">
        <f t="shared" si="9"/>
        <v>17.928220000000003</v>
      </c>
      <c r="O111" s="10">
        <f t="shared" si="10"/>
        <v>0.52822000000000002</v>
      </c>
      <c r="P111" s="10">
        <f t="shared" si="11"/>
        <v>64.785333333333327</v>
      </c>
    </row>
    <row r="112" spans="1:16">
      <c r="A112" s="8" t="s">
        <v>39</v>
      </c>
      <c r="B112" s="9" t="s">
        <v>40</v>
      </c>
      <c r="C112" s="10">
        <v>238.20000000000002</v>
      </c>
      <c r="D112" s="10">
        <v>238.20000000000002</v>
      </c>
      <c r="E112" s="10">
        <v>25</v>
      </c>
      <c r="F112" s="10">
        <v>7.324E-2</v>
      </c>
      <c r="G112" s="10">
        <v>0</v>
      </c>
      <c r="H112" s="10">
        <v>7.324E-2</v>
      </c>
      <c r="I112" s="10">
        <v>0</v>
      </c>
      <c r="J112" s="10">
        <v>0</v>
      </c>
      <c r="K112" s="10">
        <f t="shared" si="6"/>
        <v>24.926760000000002</v>
      </c>
      <c r="L112" s="10">
        <f t="shared" si="7"/>
        <v>238.12676000000002</v>
      </c>
      <c r="M112" s="10">
        <f t="shared" si="8"/>
        <v>0.29296</v>
      </c>
      <c r="N112" s="10">
        <f t="shared" si="9"/>
        <v>238.12676000000002</v>
      </c>
      <c r="O112" s="10">
        <f t="shared" si="10"/>
        <v>24.926760000000002</v>
      </c>
      <c r="P112" s="10">
        <f t="shared" si="11"/>
        <v>0.29296</v>
      </c>
    </row>
    <row r="113" spans="1:16">
      <c r="A113" s="8" t="s">
        <v>82</v>
      </c>
      <c r="B113" s="9" t="s">
        <v>83</v>
      </c>
      <c r="C113" s="10">
        <v>0</v>
      </c>
      <c r="D113" s="10">
        <v>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</v>
      </c>
      <c r="M113" s="10">
        <f t="shared" si="8"/>
        <v>0</v>
      </c>
      <c r="N113" s="10">
        <f t="shared" si="9"/>
        <v>1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1.2</v>
      </c>
      <c r="D114" s="10">
        <v>1.2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1.2</v>
      </c>
      <c r="M114" s="10">
        <f t="shared" si="8"/>
        <v>0</v>
      </c>
      <c r="N114" s="10">
        <f t="shared" si="9"/>
        <v>1.2</v>
      </c>
      <c r="O114" s="10">
        <f t="shared" si="10"/>
        <v>0</v>
      </c>
      <c r="P114" s="10">
        <f t="shared" si="11"/>
        <v>0</v>
      </c>
    </row>
    <row r="115" spans="1:16">
      <c r="A115" s="8" t="s">
        <v>86</v>
      </c>
      <c r="B115" s="9" t="s">
        <v>87</v>
      </c>
      <c r="C115" s="10">
        <v>0.3</v>
      </c>
      <c r="D115" s="10">
        <v>0.3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0.3</v>
      </c>
      <c r="M115" s="10">
        <f t="shared" si="8"/>
        <v>0</v>
      </c>
      <c r="N115" s="10">
        <f t="shared" si="9"/>
        <v>0.3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90</v>
      </c>
      <c r="B116" s="6" t="s">
        <v>91</v>
      </c>
      <c r="C116" s="7">
        <v>24411.651410000006</v>
      </c>
      <c r="D116" s="7">
        <v>24411.651410000002</v>
      </c>
      <c r="E116" s="7">
        <v>2249.0999999999995</v>
      </c>
      <c r="F116" s="7">
        <v>1134.6946600000001</v>
      </c>
      <c r="G116" s="7">
        <v>0</v>
      </c>
      <c r="H116" s="7">
        <v>1149.18254</v>
      </c>
      <c r="I116" s="7">
        <v>0</v>
      </c>
      <c r="J116" s="7">
        <v>0</v>
      </c>
      <c r="K116" s="7">
        <f t="shared" si="6"/>
        <v>1114.4053399999993</v>
      </c>
      <c r="L116" s="7">
        <f t="shared" si="7"/>
        <v>23276.956750000001</v>
      </c>
      <c r="M116" s="7">
        <f t="shared" si="8"/>
        <v>50.45105419945758</v>
      </c>
      <c r="N116" s="7">
        <f t="shared" si="9"/>
        <v>23262.468870000001</v>
      </c>
      <c r="O116" s="7">
        <f t="shared" si="10"/>
        <v>1099.9174599999994</v>
      </c>
      <c r="P116" s="7">
        <f t="shared" si="11"/>
        <v>51.09521764261261</v>
      </c>
    </row>
    <row r="117" spans="1:16">
      <c r="A117" s="8" t="s">
        <v>23</v>
      </c>
      <c r="B117" s="9" t="s">
        <v>24</v>
      </c>
      <c r="C117" s="10">
        <v>15158.300000000001</v>
      </c>
      <c r="D117" s="10">
        <v>15158.300000000001</v>
      </c>
      <c r="E117" s="10">
        <v>1249.4000000000001</v>
      </c>
      <c r="F117" s="10">
        <v>634.34768000000008</v>
      </c>
      <c r="G117" s="10">
        <v>0</v>
      </c>
      <c r="H117" s="10">
        <v>634.34768000000008</v>
      </c>
      <c r="I117" s="10">
        <v>0</v>
      </c>
      <c r="J117" s="10">
        <v>0</v>
      </c>
      <c r="K117" s="10">
        <f t="shared" si="6"/>
        <v>615.05232000000001</v>
      </c>
      <c r="L117" s="10">
        <f t="shared" si="7"/>
        <v>14523.95232</v>
      </c>
      <c r="M117" s="10">
        <f t="shared" si="8"/>
        <v>50.772185048823438</v>
      </c>
      <c r="N117" s="10">
        <f t="shared" si="9"/>
        <v>14523.95232</v>
      </c>
      <c r="O117" s="10">
        <f t="shared" si="10"/>
        <v>615.05232000000001</v>
      </c>
      <c r="P117" s="10">
        <f t="shared" si="11"/>
        <v>50.772185048823438</v>
      </c>
    </row>
    <row r="118" spans="1:16">
      <c r="A118" s="8" t="s">
        <v>25</v>
      </c>
      <c r="B118" s="9" t="s">
        <v>26</v>
      </c>
      <c r="C118" s="10">
        <v>3334.8</v>
      </c>
      <c r="D118" s="10">
        <v>3334.8</v>
      </c>
      <c r="E118" s="10">
        <v>275.40000000000003</v>
      </c>
      <c r="F118" s="10">
        <v>132.35046</v>
      </c>
      <c r="G118" s="10">
        <v>0</v>
      </c>
      <c r="H118" s="10">
        <v>132.35046</v>
      </c>
      <c r="I118" s="10">
        <v>0</v>
      </c>
      <c r="J118" s="10">
        <v>0</v>
      </c>
      <c r="K118" s="10">
        <f t="shared" si="6"/>
        <v>143.04954000000004</v>
      </c>
      <c r="L118" s="10">
        <f t="shared" si="7"/>
        <v>3202.4495400000001</v>
      </c>
      <c r="M118" s="10">
        <f t="shared" si="8"/>
        <v>48.057538126361649</v>
      </c>
      <c r="N118" s="10">
        <f t="shared" si="9"/>
        <v>3202.4495400000001</v>
      </c>
      <c r="O118" s="10">
        <f t="shared" si="10"/>
        <v>143.04954000000004</v>
      </c>
      <c r="P118" s="10">
        <f t="shared" si="11"/>
        <v>48.057538126361649</v>
      </c>
    </row>
    <row r="119" spans="1:16">
      <c r="A119" s="8" t="s">
        <v>27</v>
      </c>
      <c r="B119" s="9" t="s">
        <v>28</v>
      </c>
      <c r="C119" s="10">
        <v>1111.1843200000001</v>
      </c>
      <c r="D119" s="10">
        <v>1111.1843200000001</v>
      </c>
      <c r="E119" s="10">
        <v>174.6</v>
      </c>
      <c r="F119" s="10">
        <v>97.029880000000006</v>
      </c>
      <c r="G119" s="10">
        <v>0</v>
      </c>
      <c r="H119" s="10">
        <v>97.029880000000006</v>
      </c>
      <c r="I119" s="10">
        <v>0</v>
      </c>
      <c r="J119" s="10">
        <v>0</v>
      </c>
      <c r="K119" s="10">
        <f t="shared" si="6"/>
        <v>77.570119999999989</v>
      </c>
      <c r="L119" s="10">
        <f t="shared" si="7"/>
        <v>1014.15444</v>
      </c>
      <c r="M119" s="10">
        <f t="shared" si="8"/>
        <v>55.572668957617424</v>
      </c>
      <c r="N119" s="10">
        <f t="shared" si="9"/>
        <v>1014.15444</v>
      </c>
      <c r="O119" s="10">
        <f t="shared" si="10"/>
        <v>77.570119999999989</v>
      </c>
      <c r="P119" s="10">
        <f t="shared" si="11"/>
        <v>55.572668957617424</v>
      </c>
    </row>
    <row r="120" spans="1:16">
      <c r="A120" s="8" t="s">
        <v>78</v>
      </c>
      <c r="B120" s="9" t="s">
        <v>79</v>
      </c>
      <c r="C120" s="10">
        <v>10.200000000000001</v>
      </c>
      <c r="D120" s="10">
        <v>10.200000000000001</v>
      </c>
      <c r="E120" s="10">
        <v>1</v>
      </c>
      <c r="F120" s="10">
        <v>2.1750000000000003</v>
      </c>
      <c r="G120" s="10">
        <v>0</v>
      </c>
      <c r="H120" s="10">
        <v>2.1750000000000003</v>
      </c>
      <c r="I120" s="10">
        <v>0</v>
      </c>
      <c r="J120" s="10">
        <v>0</v>
      </c>
      <c r="K120" s="10">
        <f t="shared" si="6"/>
        <v>-1.1750000000000003</v>
      </c>
      <c r="L120" s="10">
        <f t="shared" si="7"/>
        <v>8.0250000000000004</v>
      </c>
      <c r="M120" s="10">
        <f t="shared" si="8"/>
        <v>217.50000000000003</v>
      </c>
      <c r="N120" s="10">
        <f t="shared" si="9"/>
        <v>8.0250000000000004</v>
      </c>
      <c r="O120" s="10">
        <f t="shared" si="10"/>
        <v>-1.1750000000000003</v>
      </c>
      <c r="P120" s="10">
        <f t="shared" si="11"/>
        <v>217.50000000000003</v>
      </c>
    </row>
    <row r="121" spans="1:16">
      <c r="A121" s="8" t="s">
        <v>29</v>
      </c>
      <c r="B121" s="9" t="s">
        <v>30</v>
      </c>
      <c r="C121" s="10">
        <v>2626.0639100000003</v>
      </c>
      <c r="D121" s="10">
        <v>2609.7139100000004</v>
      </c>
      <c r="E121" s="10">
        <v>348.2</v>
      </c>
      <c r="F121" s="10">
        <v>222.96726999999998</v>
      </c>
      <c r="G121" s="10">
        <v>0</v>
      </c>
      <c r="H121" s="10">
        <v>222.96726999999998</v>
      </c>
      <c r="I121" s="10">
        <v>0</v>
      </c>
      <c r="J121" s="10">
        <v>0</v>
      </c>
      <c r="K121" s="10">
        <f t="shared" si="6"/>
        <v>125.23273</v>
      </c>
      <c r="L121" s="10">
        <f t="shared" si="7"/>
        <v>2386.7466400000003</v>
      </c>
      <c r="M121" s="10">
        <f t="shared" si="8"/>
        <v>64.034253302699597</v>
      </c>
      <c r="N121" s="10">
        <f t="shared" si="9"/>
        <v>2386.7466400000003</v>
      </c>
      <c r="O121" s="10">
        <f t="shared" si="10"/>
        <v>125.23273</v>
      </c>
      <c r="P121" s="10">
        <f t="shared" si="11"/>
        <v>64.034253302699597</v>
      </c>
    </row>
    <row r="122" spans="1:16">
      <c r="A122" s="8" t="s">
        <v>31</v>
      </c>
      <c r="B122" s="9" t="s">
        <v>32</v>
      </c>
      <c r="C122" s="10">
        <v>238.54318000000001</v>
      </c>
      <c r="D122" s="10">
        <v>238.54318000000001</v>
      </c>
      <c r="E122" s="10">
        <v>38</v>
      </c>
      <c r="F122" s="10">
        <v>22.682759999999998</v>
      </c>
      <c r="G122" s="10">
        <v>0</v>
      </c>
      <c r="H122" s="10">
        <v>22.682759999999998</v>
      </c>
      <c r="I122" s="10">
        <v>0</v>
      </c>
      <c r="J122" s="10">
        <v>0</v>
      </c>
      <c r="K122" s="10">
        <f t="shared" si="6"/>
        <v>15.317240000000002</v>
      </c>
      <c r="L122" s="10">
        <f t="shared" si="7"/>
        <v>215.86042</v>
      </c>
      <c r="M122" s="10">
        <f t="shared" si="8"/>
        <v>59.691473684210514</v>
      </c>
      <c r="N122" s="10">
        <f t="shared" si="9"/>
        <v>215.86042</v>
      </c>
      <c r="O122" s="10">
        <f t="shared" si="10"/>
        <v>15.317240000000002</v>
      </c>
      <c r="P122" s="10">
        <f t="shared" si="11"/>
        <v>59.691473684210514</v>
      </c>
    </row>
    <row r="123" spans="1:16">
      <c r="A123" s="8" t="s">
        <v>33</v>
      </c>
      <c r="B123" s="9" t="s">
        <v>34</v>
      </c>
      <c r="C123" s="10">
        <v>1339.1000000000001</v>
      </c>
      <c r="D123" s="10">
        <v>1339.1000000000001</v>
      </c>
      <c r="E123" s="10">
        <v>116.7</v>
      </c>
      <c r="F123" s="10">
        <v>0</v>
      </c>
      <c r="G123" s="10">
        <v>0</v>
      </c>
      <c r="H123" s="10">
        <v>7.9670500000000004</v>
      </c>
      <c r="I123" s="10">
        <v>0</v>
      </c>
      <c r="J123" s="10">
        <v>0</v>
      </c>
      <c r="K123" s="10">
        <f t="shared" si="6"/>
        <v>116.7</v>
      </c>
      <c r="L123" s="10">
        <f t="shared" si="7"/>
        <v>1339.1000000000001</v>
      </c>
      <c r="M123" s="10">
        <f t="shared" si="8"/>
        <v>0</v>
      </c>
      <c r="N123" s="10">
        <f t="shared" si="9"/>
        <v>1331.1329500000002</v>
      </c>
      <c r="O123" s="10">
        <f t="shared" si="10"/>
        <v>108.73295</v>
      </c>
      <c r="P123" s="10">
        <f t="shared" si="11"/>
        <v>6.8269494430162805</v>
      </c>
    </row>
    <row r="124" spans="1:16">
      <c r="A124" s="8" t="s">
        <v>35</v>
      </c>
      <c r="B124" s="9" t="s">
        <v>36</v>
      </c>
      <c r="C124" s="10">
        <v>69.400000000000006</v>
      </c>
      <c r="D124" s="10">
        <v>69.400000000000006</v>
      </c>
      <c r="E124" s="10">
        <v>6.6000000000000005</v>
      </c>
      <c r="F124" s="10">
        <v>-1.7100000000000001E-2</v>
      </c>
      <c r="G124" s="10">
        <v>0</v>
      </c>
      <c r="H124" s="10">
        <v>0.79871000000000003</v>
      </c>
      <c r="I124" s="10">
        <v>0</v>
      </c>
      <c r="J124" s="10">
        <v>0</v>
      </c>
      <c r="K124" s="10">
        <f t="shared" si="6"/>
        <v>6.6171000000000006</v>
      </c>
      <c r="L124" s="10">
        <f t="shared" si="7"/>
        <v>69.417100000000005</v>
      </c>
      <c r="M124" s="10">
        <f t="shared" si="8"/>
        <v>-0.25909090909090909</v>
      </c>
      <c r="N124" s="10">
        <f t="shared" si="9"/>
        <v>68.601290000000006</v>
      </c>
      <c r="O124" s="10">
        <f t="shared" si="10"/>
        <v>5.8012900000000007</v>
      </c>
      <c r="P124" s="10">
        <f t="shared" si="11"/>
        <v>12.101666666666667</v>
      </c>
    </row>
    <row r="125" spans="1:16">
      <c r="A125" s="8" t="s">
        <v>37</v>
      </c>
      <c r="B125" s="9" t="s">
        <v>38</v>
      </c>
      <c r="C125" s="10">
        <v>360.5</v>
      </c>
      <c r="D125" s="10">
        <v>360.5</v>
      </c>
      <c r="E125" s="10">
        <v>39.200000000000003</v>
      </c>
      <c r="F125" s="10">
        <v>21.74577</v>
      </c>
      <c r="G125" s="10">
        <v>0</v>
      </c>
      <c r="H125" s="10">
        <v>27.18139</v>
      </c>
      <c r="I125" s="10">
        <v>0</v>
      </c>
      <c r="J125" s="10">
        <v>0</v>
      </c>
      <c r="K125" s="10">
        <f t="shared" si="6"/>
        <v>17.454230000000003</v>
      </c>
      <c r="L125" s="10">
        <f t="shared" si="7"/>
        <v>338.75423000000001</v>
      </c>
      <c r="M125" s="10">
        <f t="shared" si="8"/>
        <v>55.473903061224483</v>
      </c>
      <c r="N125" s="10">
        <f t="shared" si="9"/>
        <v>333.31860999999998</v>
      </c>
      <c r="O125" s="10">
        <f t="shared" si="10"/>
        <v>12.018610000000002</v>
      </c>
      <c r="P125" s="10">
        <f t="shared" si="11"/>
        <v>69.340280612244896</v>
      </c>
    </row>
    <row r="126" spans="1:16">
      <c r="A126" s="8" t="s">
        <v>82</v>
      </c>
      <c r="B126" s="9" t="s">
        <v>83</v>
      </c>
      <c r="C126" s="10">
        <v>151.5</v>
      </c>
      <c r="D126" s="10">
        <v>167.85</v>
      </c>
      <c r="E126" s="10">
        <v>0</v>
      </c>
      <c r="F126" s="10">
        <v>0</v>
      </c>
      <c r="G126" s="10">
        <v>0</v>
      </c>
      <c r="H126" s="10">
        <v>0.26939999999999997</v>
      </c>
      <c r="I126" s="10">
        <v>0</v>
      </c>
      <c r="J126" s="10">
        <v>0</v>
      </c>
      <c r="K126" s="10">
        <f t="shared" si="6"/>
        <v>0</v>
      </c>
      <c r="L126" s="10">
        <f t="shared" si="7"/>
        <v>167.85</v>
      </c>
      <c r="M126" s="10">
        <f t="shared" si="8"/>
        <v>0</v>
      </c>
      <c r="N126" s="10">
        <f t="shared" si="9"/>
        <v>167.5806</v>
      </c>
      <c r="O126" s="10">
        <f t="shared" si="10"/>
        <v>-0.26939999999999997</v>
      </c>
      <c r="P126" s="10">
        <f t="shared" si="11"/>
        <v>0</v>
      </c>
    </row>
    <row r="127" spans="1:16" ht="25.5">
      <c r="A127" s="8" t="s">
        <v>41</v>
      </c>
      <c r="B127" s="9" t="s">
        <v>42</v>
      </c>
      <c r="C127" s="10">
        <v>11.16</v>
      </c>
      <c r="D127" s="10">
        <v>11.16</v>
      </c>
      <c r="E127" s="10">
        <v>0</v>
      </c>
      <c r="F127" s="10">
        <v>1.4000000000000001</v>
      </c>
      <c r="G127" s="10">
        <v>0</v>
      </c>
      <c r="H127" s="10">
        <v>1.4000000000000001</v>
      </c>
      <c r="I127" s="10">
        <v>0</v>
      </c>
      <c r="J127" s="10">
        <v>0</v>
      </c>
      <c r="K127" s="10">
        <f t="shared" si="6"/>
        <v>-1.4000000000000001</v>
      </c>
      <c r="L127" s="10">
        <f t="shared" si="7"/>
        <v>9.76</v>
      </c>
      <c r="M127" s="10">
        <f t="shared" si="8"/>
        <v>0</v>
      </c>
      <c r="N127" s="10">
        <f t="shared" si="9"/>
        <v>9.76</v>
      </c>
      <c r="O127" s="10">
        <f t="shared" si="10"/>
        <v>-1.4000000000000001</v>
      </c>
      <c r="P127" s="10">
        <f t="shared" si="11"/>
        <v>0</v>
      </c>
    </row>
    <row r="128" spans="1:16">
      <c r="A128" s="8" t="s">
        <v>43</v>
      </c>
      <c r="B128" s="9" t="s">
        <v>44</v>
      </c>
      <c r="C128" s="10">
        <v>0.9</v>
      </c>
      <c r="D128" s="10">
        <v>0.9</v>
      </c>
      <c r="E128" s="10">
        <v>0</v>
      </c>
      <c r="F128" s="10">
        <v>1.294E-2</v>
      </c>
      <c r="G128" s="10">
        <v>0</v>
      </c>
      <c r="H128" s="10">
        <v>1.294E-2</v>
      </c>
      <c r="I128" s="10">
        <v>0</v>
      </c>
      <c r="J128" s="10">
        <v>0</v>
      </c>
      <c r="K128" s="10">
        <f t="shared" si="6"/>
        <v>-1.294E-2</v>
      </c>
      <c r="L128" s="10">
        <f t="shared" si="7"/>
        <v>0.88706000000000007</v>
      </c>
      <c r="M128" s="10">
        <f t="shared" si="8"/>
        <v>0</v>
      </c>
      <c r="N128" s="10">
        <f t="shared" si="9"/>
        <v>0.88706000000000007</v>
      </c>
      <c r="O128" s="10">
        <f t="shared" si="10"/>
        <v>-1.294E-2</v>
      </c>
      <c r="P128" s="10">
        <f t="shared" si="11"/>
        <v>0</v>
      </c>
    </row>
    <row r="129" spans="1:16" ht="25.5">
      <c r="A129" s="5" t="s">
        <v>92</v>
      </c>
      <c r="B129" s="6" t="s">
        <v>93</v>
      </c>
      <c r="C129" s="7">
        <v>97337.770959999994</v>
      </c>
      <c r="D129" s="7">
        <v>97456.570960000012</v>
      </c>
      <c r="E129" s="7">
        <v>7876.1</v>
      </c>
      <c r="F129" s="7">
        <v>4591.13832</v>
      </c>
      <c r="G129" s="7">
        <v>0</v>
      </c>
      <c r="H129" s="7">
        <v>4846.3463599999995</v>
      </c>
      <c r="I129" s="7">
        <v>0</v>
      </c>
      <c r="J129" s="7">
        <v>0</v>
      </c>
      <c r="K129" s="7">
        <f t="shared" si="6"/>
        <v>3284.9616800000003</v>
      </c>
      <c r="L129" s="7">
        <f t="shared" si="7"/>
        <v>92865.432640000014</v>
      </c>
      <c r="M129" s="7">
        <f t="shared" si="8"/>
        <v>58.292026764515427</v>
      </c>
      <c r="N129" s="7">
        <f t="shared" si="9"/>
        <v>92610.224600000016</v>
      </c>
      <c r="O129" s="7">
        <f t="shared" si="10"/>
        <v>3029.7536400000008</v>
      </c>
      <c r="P129" s="7">
        <f t="shared" si="11"/>
        <v>61.532311169233502</v>
      </c>
    </row>
    <row r="130" spans="1:16">
      <c r="A130" s="8" t="s">
        <v>23</v>
      </c>
      <c r="B130" s="9" t="s">
        <v>24</v>
      </c>
      <c r="C130" s="10">
        <v>54488.6</v>
      </c>
      <c r="D130" s="10">
        <v>54488.6</v>
      </c>
      <c r="E130" s="10">
        <v>4637</v>
      </c>
      <c r="F130" s="10">
        <v>2634.8465799999999</v>
      </c>
      <c r="G130" s="10">
        <v>0</v>
      </c>
      <c r="H130" s="10">
        <v>2634.8465799999999</v>
      </c>
      <c r="I130" s="10">
        <v>0</v>
      </c>
      <c r="J130" s="10">
        <v>0</v>
      </c>
      <c r="K130" s="10">
        <f t="shared" si="6"/>
        <v>2002.1534200000001</v>
      </c>
      <c r="L130" s="10">
        <f t="shared" si="7"/>
        <v>51853.753420000001</v>
      </c>
      <c r="M130" s="10">
        <f t="shared" si="8"/>
        <v>56.822225145568254</v>
      </c>
      <c r="N130" s="10">
        <f t="shared" si="9"/>
        <v>51853.753420000001</v>
      </c>
      <c r="O130" s="10">
        <f t="shared" si="10"/>
        <v>2002.1534200000001</v>
      </c>
      <c r="P130" s="10">
        <f t="shared" si="11"/>
        <v>56.822225145568254</v>
      </c>
    </row>
    <row r="131" spans="1:16">
      <c r="A131" s="8" t="s">
        <v>25</v>
      </c>
      <c r="B131" s="9" t="s">
        <v>26</v>
      </c>
      <c r="C131" s="10">
        <v>11987.2</v>
      </c>
      <c r="D131" s="10">
        <v>11987.2</v>
      </c>
      <c r="E131" s="10">
        <v>1020.1</v>
      </c>
      <c r="F131" s="10">
        <v>566.70254</v>
      </c>
      <c r="G131" s="10">
        <v>0</v>
      </c>
      <c r="H131" s="10">
        <v>566.70254</v>
      </c>
      <c r="I131" s="10">
        <v>0</v>
      </c>
      <c r="J131" s="10">
        <v>0</v>
      </c>
      <c r="K131" s="10">
        <f t="shared" si="6"/>
        <v>453.39746000000002</v>
      </c>
      <c r="L131" s="10">
        <f t="shared" si="7"/>
        <v>11420.497460000001</v>
      </c>
      <c r="M131" s="10">
        <f t="shared" si="8"/>
        <v>55.55362611508675</v>
      </c>
      <c r="N131" s="10">
        <f t="shared" si="9"/>
        <v>11420.497460000001</v>
      </c>
      <c r="O131" s="10">
        <f t="shared" si="10"/>
        <v>453.39746000000002</v>
      </c>
      <c r="P131" s="10">
        <f t="shared" si="11"/>
        <v>55.55362611508675</v>
      </c>
    </row>
    <row r="132" spans="1:16">
      <c r="A132" s="8" t="s">
        <v>27</v>
      </c>
      <c r="B132" s="9" t="s">
        <v>28</v>
      </c>
      <c r="C132" s="10">
        <v>113.9224</v>
      </c>
      <c r="D132" s="10">
        <v>113.9224</v>
      </c>
      <c r="E132" s="10">
        <v>0</v>
      </c>
      <c r="F132" s="10">
        <v>0.59499999999999997</v>
      </c>
      <c r="G132" s="10">
        <v>0</v>
      </c>
      <c r="H132" s="10">
        <v>0.59499999999999997</v>
      </c>
      <c r="I132" s="10">
        <v>0</v>
      </c>
      <c r="J132" s="10">
        <v>0</v>
      </c>
      <c r="K132" s="10">
        <f t="shared" si="6"/>
        <v>-0.59499999999999997</v>
      </c>
      <c r="L132" s="10">
        <f t="shared" si="7"/>
        <v>113.3274</v>
      </c>
      <c r="M132" s="10">
        <f t="shared" si="8"/>
        <v>0</v>
      </c>
      <c r="N132" s="10">
        <f t="shared" si="9"/>
        <v>113.3274</v>
      </c>
      <c r="O132" s="10">
        <f t="shared" si="10"/>
        <v>-0.59499999999999997</v>
      </c>
      <c r="P132" s="10">
        <f t="shared" si="11"/>
        <v>0</v>
      </c>
    </row>
    <row r="133" spans="1:16">
      <c r="A133" s="8" t="s">
        <v>78</v>
      </c>
      <c r="B133" s="9" t="s">
        <v>79</v>
      </c>
      <c r="C133" s="10">
        <v>20.100000000000001</v>
      </c>
      <c r="D133" s="10">
        <v>20.100000000000001</v>
      </c>
      <c r="E133" s="10">
        <v>1.8</v>
      </c>
      <c r="F133" s="10">
        <v>1.7133499999999999</v>
      </c>
      <c r="G133" s="10">
        <v>0</v>
      </c>
      <c r="H133" s="10">
        <v>1.7133499999999999</v>
      </c>
      <c r="I133" s="10">
        <v>0</v>
      </c>
      <c r="J133" s="10">
        <v>0</v>
      </c>
      <c r="K133" s="10">
        <f t="shared" si="6"/>
        <v>8.6650000000000116E-2</v>
      </c>
      <c r="L133" s="10">
        <f t="shared" si="7"/>
        <v>18.386650000000003</v>
      </c>
      <c r="M133" s="10">
        <f t="shared" si="8"/>
        <v>95.186111111111103</v>
      </c>
      <c r="N133" s="10">
        <f t="shared" si="9"/>
        <v>18.386650000000003</v>
      </c>
      <c r="O133" s="10">
        <f t="shared" si="10"/>
        <v>8.6650000000000116E-2</v>
      </c>
      <c r="P133" s="10">
        <f t="shared" si="11"/>
        <v>95.186111111111103</v>
      </c>
    </row>
    <row r="134" spans="1:16">
      <c r="A134" s="8" t="s">
        <v>80</v>
      </c>
      <c r="B134" s="9" t="s">
        <v>81</v>
      </c>
      <c r="C134" s="10">
        <v>2916.6</v>
      </c>
      <c r="D134" s="10">
        <v>2916.6</v>
      </c>
      <c r="E134" s="10">
        <v>239.70000000000002</v>
      </c>
      <c r="F134" s="10">
        <v>120.13037</v>
      </c>
      <c r="G134" s="10">
        <v>0</v>
      </c>
      <c r="H134" s="10">
        <v>120.13037</v>
      </c>
      <c r="I134" s="10">
        <v>0</v>
      </c>
      <c r="J134" s="10">
        <v>0</v>
      </c>
      <c r="K134" s="10">
        <f t="shared" ref="K134:K197" si="12">E134-F134</f>
        <v>119.56963000000002</v>
      </c>
      <c r="L134" s="10">
        <f t="shared" ref="L134:L197" si="13">D134-F134</f>
        <v>2796.4696300000001</v>
      </c>
      <c r="M134" s="10">
        <f t="shared" ref="M134:M197" si="14">IF(E134=0,0,(F134/E134)*100)</f>
        <v>50.116967042135997</v>
      </c>
      <c r="N134" s="10">
        <f t="shared" ref="N134:N197" si="15">D134-H134</f>
        <v>2796.4696300000001</v>
      </c>
      <c r="O134" s="10">
        <f t="shared" ref="O134:O197" si="16">E134-H134</f>
        <v>119.56963000000002</v>
      </c>
      <c r="P134" s="10">
        <f t="shared" ref="P134:P197" si="17">IF(E134=0,0,(H134/E134)*100)</f>
        <v>50.116967042135997</v>
      </c>
    </row>
    <row r="135" spans="1:16">
      <c r="A135" s="8" t="s">
        <v>29</v>
      </c>
      <c r="B135" s="9" t="s">
        <v>30</v>
      </c>
      <c r="C135" s="10">
        <v>152.26915</v>
      </c>
      <c r="D135" s="10">
        <v>178.96914999999998</v>
      </c>
      <c r="E135" s="10">
        <v>4.3</v>
      </c>
      <c r="F135" s="10">
        <v>61.188540000000003</v>
      </c>
      <c r="G135" s="10">
        <v>0</v>
      </c>
      <c r="H135" s="10">
        <v>61.188540000000003</v>
      </c>
      <c r="I135" s="10">
        <v>0</v>
      </c>
      <c r="J135" s="10">
        <v>0</v>
      </c>
      <c r="K135" s="10">
        <f t="shared" si="12"/>
        <v>-56.888540000000006</v>
      </c>
      <c r="L135" s="10">
        <f t="shared" si="13"/>
        <v>117.78060999999998</v>
      </c>
      <c r="M135" s="10">
        <f t="shared" si="14"/>
        <v>1422.9893023255815</v>
      </c>
      <c r="N135" s="10">
        <f t="shared" si="15"/>
        <v>117.78060999999998</v>
      </c>
      <c r="O135" s="10">
        <f t="shared" si="16"/>
        <v>-56.888540000000006</v>
      </c>
      <c r="P135" s="10">
        <f t="shared" si="17"/>
        <v>1422.9893023255815</v>
      </c>
    </row>
    <row r="136" spans="1:16">
      <c r="A136" s="8" t="s">
        <v>33</v>
      </c>
      <c r="B136" s="9" t="s">
        <v>34</v>
      </c>
      <c r="C136" s="10">
        <v>11601.47941</v>
      </c>
      <c r="D136" s="10">
        <v>11601.47941</v>
      </c>
      <c r="E136" s="10">
        <v>680</v>
      </c>
      <c r="F136" s="10">
        <v>100</v>
      </c>
      <c r="G136" s="10">
        <v>0</v>
      </c>
      <c r="H136" s="10">
        <v>320.22771999999998</v>
      </c>
      <c r="I136" s="10">
        <v>0</v>
      </c>
      <c r="J136" s="10">
        <v>0</v>
      </c>
      <c r="K136" s="10">
        <f t="shared" si="12"/>
        <v>580</v>
      </c>
      <c r="L136" s="10">
        <f t="shared" si="13"/>
        <v>11501.47941</v>
      </c>
      <c r="M136" s="10">
        <f t="shared" si="14"/>
        <v>14.705882352941178</v>
      </c>
      <c r="N136" s="10">
        <f t="shared" si="15"/>
        <v>11281.251689999999</v>
      </c>
      <c r="O136" s="10">
        <f t="shared" si="16"/>
        <v>359.77228000000002</v>
      </c>
      <c r="P136" s="10">
        <f t="shared" si="17"/>
        <v>47.092311764705883</v>
      </c>
    </row>
    <row r="137" spans="1:16">
      <c r="A137" s="8" t="s">
        <v>35</v>
      </c>
      <c r="B137" s="9" t="s">
        <v>36</v>
      </c>
      <c r="C137" s="10">
        <v>544.4</v>
      </c>
      <c r="D137" s="10">
        <v>544.4</v>
      </c>
      <c r="E137" s="10">
        <v>50.4</v>
      </c>
      <c r="F137" s="10">
        <v>2.6903100000000002</v>
      </c>
      <c r="G137" s="10">
        <v>0</v>
      </c>
      <c r="H137" s="10">
        <v>37.670629999999996</v>
      </c>
      <c r="I137" s="10">
        <v>0</v>
      </c>
      <c r="J137" s="10">
        <v>0</v>
      </c>
      <c r="K137" s="10">
        <f t="shared" si="12"/>
        <v>47.709689999999995</v>
      </c>
      <c r="L137" s="10">
        <f t="shared" si="13"/>
        <v>541.70969000000002</v>
      </c>
      <c r="M137" s="10">
        <f t="shared" si="14"/>
        <v>5.3379166666666675</v>
      </c>
      <c r="N137" s="10">
        <f t="shared" si="15"/>
        <v>506.72936999999996</v>
      </c>
      <c r="O137" s="10">
        <f t="shared" si="16"/>
        <v>12.729370000000003</v>
      </c>
      <c r="P137" s="10">
        <f t="shared" si="17"/>
        <v>74.743313492063493</v>
      </c>
    </row>
    <row r="138" spans="1:16">
      <c r="A138" s="8" t="s">
        <v>37</v>
      </c>
      <c r="B138" s="9" t="s">
        <v>38</v>
      </c>
      <c r="C138" s="10">
        <v>2672.3</v>
      </c>
      <c r="D138" s="10">
        <v>2672.3</v>
      </c>
      <c r="E138" s="10">
        <v>250</v>
      </c>
      <c r="F138" s="10">
        <v>118.10545</v>
      </c>
      <c r="G138" s="10">
        <v>0</v>
      </c>
      <c r="H138" s="10">
        <v>118.10545</v>
      </c>
      <c r="I138" s="10">
        <v>0</v>
      </c>
      <c r="J138" s="10">
        <v>0</v>
      </c>
      <c r="K138" s="10">
        <f t="shared" si="12"/>
        <v>131.89454999999998</v>
      </c>
      <c r="L138" s="10">
        <f t="shared" si="13"/>
        <v>2554.1945500000002</v>
      </c>
      <c r="M138" s="10">
        <f t="shared" si="14"/>
        <v>47.242179999999998</v>
      </c>
      <c r="N138" s="10">
        <f t="shared" si="15"/>
        <v>2554.1945500000002</v>
      </c>
      <c r="O138" s="10">
        <f t="shared" si="16"/>
        <v>131.89454999999998</v>
      </c>
      <c r="P138" s="10">
        <f t="shared" si="17"/>
        <v>47.242179999999998</v>
      </c>
    </row>
    <row r="139" spans="1:16">
      <c r="A139" s="8" t="s">
        <v>82</v>
      </c>
      <c r="B139" s="9" t="s">
        <v>83</v>
      </c>
      <c r="C139" s="10">
        <v>0</v>
      </c>
      <c r="D139" s="10">
        <v>92.100000000000009</v>
      </c>
      <c r="E139" s="10">
        <v>7.8</v>
      </c>
      <c r="F139" s="10">
        <v>7.3</v>
      </c>
      <c r="G139" s="10">
        <v>0</v>
      </c>
      <c r="H139" s="10">
        <v>7.3</v>
      </c>
      <c r="I139" s="10">
        <v>0</v>
      </c>
      <c r="J139" s="10">
        <v>0</v>
      </c>
      <c r="K139" s="10">
        <f t="shared" si="12"/>
        <v>0.5</v>
      </c>
      <c r="L139" s="10">
        <f t="shared" si="13"/>
        <v>84.800000000000011</v>
      </c>
      <c r="M139" s="10">
        <f t="shared" si="14"/>
        <v>93.589743589743591</v>
      </c>
      <c r="N139" s="10">
        <f t="shared" si="15"/>
        <v>84.800000000000011</v>
      </c>
      <c r="O139" s="10">
        <f t="shared" si="16"/>
        <v>0.5</v>
      </c>
      <c r="P139" s="10">
        <f t="shared" si="17"/>
        <v>93.589743589743591</v>
      </c>
    </row>
    <row r="140" spans="1:16">
      <c r="A140" s="8" t="s">
        <v>94</v>
      </c>
      <c r="B140" s="9" t="s">
        <v>95</v>
      </c>
      <c r="C140" s="10">
        <v>11835.5</v>
      </c>
      <c r="D140" s="10">
        <v>11835.5</v>
      </c>
      <c r="E140" s="10">
        <v>985</v>
      </c>
      <c r="F140" s="10">
        <v>954.67818000000011</v>
      </c>
      <c r="G140" s="10">
        <v>0</v>
      </c>
      <c r="H140" s="10">
        <v>954.67818000000011</v>
      </c>
      <c r="I140" s="10">
        <v>0</v>
      </c>
      <c r="J140" s="10">
        <v>0</v>
      </c>
      <c r="K140" s="10">
        <f t="shared" si="12"/>
        <v>30.321819999999889</v>
      </c>
      <c r="L140" s="10">
        <f t="shared" si="13"/>
        <v>10880.821819999999</v>
      </c>
      <c r="M140" s="10">
        <f t="shared" si="14"/>
        <v>96.921642639593912</v>
      </c>
      <c r="N140" s="10">
        <f t="shared" si="15"/>
        <v>10880.821819999999</v>
      </c>
      <c r="O140" s="10">
        <f t="shared" si="16"/>
        <v>30.321819999999889</v>
      </c>
      <c r="P140" s="10">
        <f t="shared" si="17"/>
        <v>96.921642639593912</v>
      </c>
    </row>
    <row r="141" spans="1:16">
      <c r="A141" s="8" t="s">
        <v>86</v>
      </c>
      <c r="B141" s="9" t="s">
        <v>87</v>
      </c>
      <c r="C141" s="10">
        <v>1005.4</v>
      </c>
      <c r="D141" s="10">
        <v>1005.4</v>
      </c>
      <c r="E141" s="10">
        <v>0</v>
      </c>
      <c r="F141" s="10">
        <v>23.187999999999999</v>
      </c>
      <c r="G141" s="10">
        <v>0</v>
      </c>
      <c r="H141" s="10">
        <v>23.187999999999999</v>
      </c>
      <c r="I141" s="10">
        <v>0</v>
      </c>
      <c r="J141" s="10">
        <v>0</v>
      </c>
      <c r="K141" s="10">
        <f t="shared" si="12"/>
        <v>-23.187999999999999</v>
      </c>
      <c r="L141" s="10">
        <f t="shared" si="13"/>
        <v>982.21199999999999</v>
      </c>
      <c r="M141" s="10">
        <f t="shared" si="14"/>
        <v>0</v>
      </c>
      <c r="N141" s="10">
        <f t="shared" si="15"/>
        <v>982.21199999999999</v>
      </c>
      <c r="O141" s="10">
        <f t="shared" si="16"/>
        <v>-23.187999999999999</v>
      </c>
      <c r="P141" s="10">
        <f t="shared" si="17"/>
        <v>0</v>
      </c>
    </row>
    <row r="142" spans="1:16">
      <c r="A142" s="5" t="s">
        <v>96</v>
      </c>
      <c r="B142" s="6" t="s">
        <v>97</v>
      </c>
      <c r="C142" s="7">
        <v>7130.2581399999999</v>
      </c>
      <c r="D142" s="7">
        <v>7130.2581399999999</v>
      </c>
      <c r="E142" s="7">
        <v>533.73400000000004</v>
      </c>
      <c r="F142" s="7">
        <v>244.85186999999999</v>
      </c>
      <c r="G142" s="7">
        <v>0</v>
      </c>
      <c r="H142" s="7">
        <v>244.85186999999999</v>
      </c>
      <c r="I142" s="7">
        <v>0</v>
      </c>
      <c r="J142" s="7">
        <v>0</v>
      </c>
      <c r="K142" s="7">
        <f t="shared" si="12"/>
        <v>288.88213000000007</v>
      </c>
      <c r="L142" s="7">
        <f t="shared" si="13"/>
        <v>6885.4062699999995</v>
      </c>
      <c r="M142" s="7">
        <f t="shared" si="14"/>
        <v>45.875261834546791</v>
      </c>
      <c r="N142" s="7">
        <f t="shared" si="15"/>
        <v>6885.4062699999995</v>
      </c>
      <c r="O142" s="7">
        <f t="shared" si="16"/>
        <v>288.88213000000007</v>
      </c>
      <c r="P142" s="7">
        <f t="shared" si="17"/>
        <v>45.875261834546791</v>
      </c>
    </row>
    <row r="143" spans="1:16">
      <c r="A143" s="8" t="s">
        <v>23</v>
      </c>
      <c r="B143" s="9" t="s">
        <v>24</v>
      </c>
      <c r="C143" s="10">
        <v>4295.2</v>
      </c>
      <c r="D143" s="10">
        <v>4295.2</v>
      </c>
      <c r="E143" s="10">
        <v>340.40000000000003</v>
      </c>
      <c r="F143" s="10">
        <v>163.34164999999999</v>
      </c>
      <c r="G143" s="10">
        <v>0</v>
      </c>
      <c r="H143" s="10">
        <v>163.34164999999999</v>
      </c>
      <c r="I143" s="10">
        <v>0</v>
      </c>
      <c r="J143" s="10">
        <v>0</v>
      </c>
      <c r="K143" s="10">
        <f t="shared" si="12"/>
        <v>177.05835000000005</v>
      </c>
      <c r="L143" s="10">
        <f t="shared" si="13"/>
        <v>4131.8583499999995</v>
      </c>
      <c r="M143" s="10">
        <f t="shared" si="14"/>
        <v>47.98520857814335</v>
      </c>
      <c r="N143" s="10">
        <f t="shared" si="15"/>
        <v>4131.8583499999995</v>
      </c>
      <c r="O143" s="10">
        <f t="shared" si="16"/>
        <v>177.05835000000005</v>
      </c>
      <c r="P143" s="10">
        <f t="shared" si="17"/>
        <v>47.98520857814335</v>
      </c>
    </row>
    <row r="144" spans="1:16">
      <c r="A144" s="8" t="s">
        <v>25</v>
      </c>
      <c r="B144" s="9" t="s">
        <v>26</v>
      </c>
      <c r="C144" s="10">
        <v>945</v>
      </c>
      <c r="D144" s="10">
        <v>945</v>
      </c>
      <c r="E144" s="10">
        <v>75</v>
      </c>
      <c r="F144" s="10">
        <v>31.537849999999999</v>
      </c>
      <c r="G144" s="10">
        <v>0</v>
      </c>
      <c r="H144" s="10">
        <v>31.537849999999999</v>
      </c>
      <c r="I144" s="10">
        <v>0</v>
      </c>
      <c r="J144" s="10">
        <v>0</v>
      </c>
      <c r="K144" s="10">
        <f t="shared" si="12"/>
        <v>43.462150000000001</v>
      </c>
      <c r="L144" s="10">
        <f t="shared" si="13"/>
        <v>913.46214999999995</v>
      </c>
      <c r="M144" s="10">
        <f t="shared" si="14"/>
        <v>42.050466666666665</v>
      </c>
      <c r="N144" s="10">
        <f t="shared" si="15"/>
        <v>913.46214999999995</v>
      </c>
      <c r="O144" s="10">
        <f t="shared" si="16"/>
        <v>43.462150000000001</v>
      </c>
      <c r="P144" s="10">
        <f t="shared" si="17"/>
        <v>42.050466666666665</v>
      </c>
    </row>
    <row r="145" spans="1:16">
      <c r="A145" s="8" t="s">
        <v>27</v>
      </c>
      <c r="B145" s="9" t="s">
        <v>28</v>
      </c>
      <c r="C145" s="10">
        <v>383.185</v>
      </c>
      <c r="D145" s="10">
        <v>383.185</v>
      </c>
      <c r="E145" s="10">
        <v>28.8</v>
      </c>
      <c r="F145" s="10">
        <v>44.99286</v>
      </c>
      <c r="G145" s="10">
        <v>0</v>
      </c>
      <c r="H145" s="10">
        <v>44.99286</v>
      </c>
      <c r="I145" s="10">
        <v>0</v>
      </c>
      <c r="J145" s="10">
        <v>0</v>
      </c>
      <c r="K145" s="10">
        <f t="shared" si="12"/>
        <v>-16.19286</v>
      </c>
      <c r="L145" s="10">
        <f t="shared" si="13"/>
        <v>338.19213999999999</v>
      </c>
      <c r="M145" s="10">
        <f t="shared" si="14"/>
        <v>156.22520833333334</v>
      </c>
      <c r="N145" s="10">
        <f t="shared" si="15"/>
        <v>338.19213999999999</v>
      </c>
      <c r="O145" s="10">
        <f t="shared" si="16"/>
        <v>-16.19286</v>
      </c>
      <c r="P145" s="10">
        <f t="shared" si="17"/>
        <v>156.22520833333334</v>
      </c>
    </row>
    <row r="146" spans="1:16">
      <c r="A146" s="8" t="s">
        <v>29</v>
      </c>
      <c r="B146" s="9" t="s">
        <v>30</v>
      </c>
      <c r="C146" s="10">
        <v>915.47314000000006</v>
      </c>
      <c r="D146" s="10">
        <v>915.47314000000006</v>
      </c>
      <c r="E146" s="10">
        <v>24</v>
      </c>
      <c r="F146" s="10">
        <v>4.0600000000000005</v>
      </c>
      <c r="G146" s="10">
        <v>0</v>
      </c>
      <c r="H146" s="10">
        <v>4.0600000000000005</v>
      </c>
      <c r="I146" s="10">
        <v>0</v>
      </c>
      <c r="J146" s="10">
        <v>0</v>
      </c>
      <c r="K146" s="10">
        <f t="shared" si="12"/>
        <v>19.939999999999998</v>
      </c>
      <c r="L146" s="10">
        <f t="shared" si="13"/>
        <v>911.41314000000011</v>
      </c>
      <c r="M146" s="10">
        <f t="shared" si="14"/>
        <v>16.916666666666668</v>
      </c>
      <c r="N146" s="10">
        <f t="shared" si="15"/>
        <v>911.41314000000011</v>
      </c>
      <c r="O146" s="10">
        <f t="shared" si="16"/>
        <v>19.939999999999998</v>
      </c>
      <c r="P146" s="10">
        <f t="shared" si="17"/>
        <v>16.916666666666668</v>
      </c>
    </row>
    <row r="147" spans="1:16">
      <c r="A147" s="8" t="s">
        <v>31</v>
      </c>
      <c r="B147" s="9" t="s">
        <v>32</v>
      </c>
      <c r="C147" s="10">
        <v>72.400000000000006</v>
      </c>
      <c r="D147" s="10">
        <v>72.400000000000006</v>
      </c>
      <c r="E147" s="10">
        <v>1.534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1.534</v>
      </c>
      <c r="L147" s="10">
        <f t="shared" si="13"/>
        <v>72.400000000000006</v>
      </c>
      <c r="M147" s="10">
        <f t="shared" si="14"/>
        <v>0</v>
      </c>
      <c r="N147" s="10">
        <f t="shared" si="15"/>
        <v>72.400000000000006</v>
      </c>
      <c r="O147" s="10">
        <f t="shared" si="16"/>
        <v>1.534</v>
      </c>
      <c r="P147" s="10">
        <f t="shared" si="17"/>
        <v>0</v>
      </c>
    </row>
    <row r="148" spans="1:16">
      <c r="A148" s="8" t="s">
        <v>33</v>
      </c>
      <c r="B148" s="9" t="s">
        <v>34</v>
      </c>
      <c r="C148" s="10">
        <v>27.3</v>
      </c>
      <c r="D148" s="10">
        <v>27.3</v>
      </c>
      <c r="E148" s="10">
        <v>2.5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2.5</v>
      </c>
      <c r="L148" s="10">
        <f t="shared" si="13"/>
        <v>27.3</v>
      </c>
      <c r="M148" s="10">
        <f t="shared" si="14"/>
        <v>0</v>
      </c>
      <c r="N148" s="10">
        <f t="shared" si="15"/>
        <v>27.3</v>
      </c>
      <c r="O148" s="10">
        <f t="shared" si="16"/>
        <v>2.5</v>
      </c>
      <c r="P148" s="10">
        <f t="shared" si="17"/>
        <v>0</v>
      </c>
    </row>
    <row r="149" spans="1:16">
      <c r="A149" s="8" t="s">
        <v>35</v>
      </c>
      <c r="B149" s="9" t="s">
        <v>36</v>
      </c>
      <c r="C149" s="10">
        <v>3.3000000000000003</v>
      </c>
      <c r="D149" s="10">
        <v>3.3000000000000003</v>
      </c>
      <c r="E149" s="10">
        <v>0.2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0.2</v>
      </c>
      <c r="L149" s="10">
        <f t="shared" si="13"/>
        <v>3.3000000000000003</v>
      </c>
      <c r="M149" s="10">
        <f t="shared" si="14"/>
        <v>0</v>
      </c>
      <c r="N149" s="10">
        <f t="shared" si="15"/>
        <v>3.3000000000000003</v>
      </c>
      <c r="O149" s="10">
        <f t="shared" si="16"/>
        <v>0.2</v>
      </c>
      <c r="P149" s="10">
        <f t="shared" si="17"/>
        <v>0</v>
      </c>
    </row>
    <row r="150" spans="1:16">
      <c r="A150" s="8" t="s">
        <v>37</v>
      </c>
      <c r="B150" s="9" t="s">
        <v>38</v>
      </c>
      <c r="C150" s="10">
        <v>13.700000000000001</v>
      </c>
      <c r="D150" s="10">
        <v>13.700000000000001</v>
      </c>
      <c r="E150" s="10">
        <v>1.3</v>
      </c>
      <c r="F150" s="10">
        <v>0.91951000000000005</v>
      </c>
      <c r="G150" s="10">
        <v>0</v>
      </c>
      <c r="H150" s="10">
        <v>0.91951000000000005</v>
      </c>
      <c r="I150" s="10">
        <v>0</v>
      </c>
      <c r="J150" s="10">
        <v>0</v>
      </c>
      <c r="K150" s="10">
        <f t="shared" si="12"/>
        <v>0.38048999999999999</v>
      </c>
      <c r="L150" s="10">
        <f t="shared" si="13"/>
        <v>12.78049</v>
      </c>
      <c r="M150" s="10">
        <f t="shared" si="14"/>
        <v>70.731538461538463</v>
      </c>
      <c r="N150" s="10">
        <f t="shared" si="15"/>
        <v>12.78049</v>
      </c>
      <c r="O150" s="10">
        <f t="shared" si="16"/>
        <v>0.38048999999999999</v>
      </c>
      <c r="P150" s="10">
        <f t="shared" si="17"/>
        <v>70.731538461538463</v>
      </c>
    </row>
    <row r="151" spans="1:16">
      <c r="A151" s="8" t="s">
        <v>86</v>
      </c>
      <c r="B151" s="9" t="s">
        <v>87</v>
      </c>
      <c r="C151" s="10">
        <v>474.7</v>
      </c>
      <c r="D151" s="10">
        <v>474.7</v>
      </c>
      <c r="E151" s="10">
        <v>60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60</v>
      </c>
      <c r="L151" s="10">
        <f t="shared" si="13"/>
        <v>474.7</v>
      </c>
      <c r="M151" s="10">
        <f t="shared" si="14"/>
        <v>0</v>
      </c>
      <c r="N151" s="10">
        <f t="shared" si="15"/>
        <v>474.7</v>
      </c>
      <c r="O151" s="10">
        <f t="shared" si="16"/>
        <v>60</v>
      </c>
      <c r="P151" s="10">
        <f t="shared" si="17"/>
        <v>0</v>
      </c>
    </row>
    <row r="152" spans="1:16">
      <c r="A152" s="5" t="s">
        <v>98</v>
      </c>
      <c r="B152" s="6" t="s">
        <v>99</v>
      </c>
      <c r="C152" s="7">
        <v>16172.688030000001</v>
      </c>
      <c r="D152" s="7">
        <v>16172.688030000001</v>
      </c>
      <c r="E152" s="7">
        <v>1390.5940000000003</v>
      </c>
      <c r="F152" s="7">
        <v>577.08206000000007</v>
      </c>
      <c r="G152" s="7">
        <v>0</v>
      </c>
      <c r="H152" s="7">
        <v>584.97343000000012</v>
      </c>
      <c r="I152" s="7">
        <v>0</v>
      </c>
      <c r="J152" s="7">
        <v>0</v>
      </c>
      <c r="K152" s="7">
        <f t="shared" si="12"/>
        <v>813.51194000000021</v>
      </c>
      <c r="L152" s="7">
        <f t="shared" si="13"/>
        <v>15595.605970000001</v>
      </c>
      <c r="M152" s="7">
        <f t="shared" si="14"/>
        <v>41.498960875712108</v>
      </c>
      <c r="N152" s="7">
        <f t="shared" si="15"/>
        <v>15587.714600000001</v>
      </c>
      <c r="O152" s="7">
        <f t="shared" si="16"/>
        <v>805.62057000000016</v>
      </c>
      <c r="P152" s="7">
        <f t="shared" si="17"/>
        <v>42.066442829467121</v>
      </c>
    </row>
    <row r="153" spans="1:16">
      <c r="A153" s="8" t="s">
        <v>23</v>
      </c>
      <c r="B153" s="9" t="s">
        <v>24</v>
      </c>
      <c r="C153" s="10">
        <v>11843.6</v>
      </c>
      <c r="D153" s="10">
        <v>11843.6</v>
      </c>
      <c r="E153" s="10">
        <v>990.92000000000007</v>
      </c>
      <c r="F153" s="10">
        <v>419.79611</v>
      </c>
      <c r="G153" s="10">
        <v>0</v>
      </c>
      <c r="H153" s="10">
        <v>419.79611</v>
      </c>
      <c r="I153" s="10">
        <v>0</v>
      </c>
      <c r="J153" s="10">
        <v>0</v>
      </c>
      <c r="K153" s="10">
        <f t="shared" si="12"/>
        <v>571.12389000000007</v>
      </c>
      <c r="L153" s="10">
        <f t="shared" si="13"/>
        <v>11423.803890000001</v>
      </c>
      <c r="M153" s="10">
        <f t="shared" si="14"/>
        <v>42.364278650143298</v>
      </c>
      <c r="N153" s="10">
        <f t="shared" si="15"/>
        <v>11423.803890000001</v>
      </c>
      <c r="O153" s="10">
        <f t="shared" si="16"/>
        <v>571.12389000000007</v>
      </c>
      <c r="P153" s="10">
        <f t="shared" si="17"/>
        <v>42.364278650143298</v>
      </c>
    </row>
    <row r="154" spans="1:16">
      <c r="A154" s="8" t="s">
        <v>25</v>
      </c>
      <c r="B154" s="9" t="s">
        <v>26</v>
      </c>
      <c r="C154" s="10">
        <v>2614.5589800000002</v>
      </c>
      <c r="D154" s="10">
        <v>2614.5589800000002</v>
      </c>
      <c r="E154" s="10">
        <v>218.16</v>
      </c>
      <c r="F154" s="10">
        <v>87.696990000000014</v>
      </c>
      <c r="G154" s="10">
        <v>0</v>
      </c>
      <c r="H154" s="10">
        <v>87.696990000000014</v>
      </c>
      <c r="I154" s="10">
        <v>0</v>
      </c>
      <c r="J154" s="10">
        <v>0</v>
      </c>
      <c r="K154" s="10">
        <f t="shared" si="12"/>
        <v>130.46301</v>
      </c>
      <c r="L154" s="10">
        <f t="shared" si="13"/>
        <v>2526.8619900000003</v>
      </c>
      <c r="M154" s="10">
        <f t="shared" si="14"/>
        <v>40.198473597359744</v>
      </c>
      <c r="N154" s="10">
        <f t="shared" si="15"/>
        <v>2526.8619900000003</v>
      </c>
      <c r="O154" s="10">
        <f t="shared" si="16"/>
        <v>130.46301</v>
      </c>
      <c r="P154" s="10">
        <f t="shared" si="17"/>
        <v>40.198473597359744</v>
      </c>
    </row>
    <row r="155" spans="1:16">
      <c r="A155" s="8" t="s">
        <v>27</v>
      </c>
      <c r="B155" s="9" t="s">
        <v>28</v>
      </c>
      <c r="C155" s="10">
        <v>800.54275000000007</v>
      </c>
      <c r="D155" s="10">
        <v>800.54275000000007</v>
      </c>
      <c r="E155" s="10">
        <v>59.9</v>
      </c>
      <c r="F155" s="10">
        <v>62.981560000000002</v>
      </c>
      <c r="G155" s="10">
        <v>0</v>
      </c>
      <c r="H155" s="10">
        <v>62.981560000000002</v>
      </c>
      <c r="I155" s="10">
        <v>0</v>
      </c>
      <c r="J155" s="10">
        <v>0</v>
      </c>
      <c r="K155" s="10">
        <f t="shared" si="12"/>
        <v>-3.0815600000000032</v>
      </c>
      <c r="L155" s="10">
        <f t="shared" si="13"/>
        <v>737.56119000000012</v>
      </c>
      <c r="M155" s="10">
        <f t="shared" si="14"/>
        <v>105.14450751252087</v>
      </c>
      <c r="N155" s="10">
        <f t="shared" si="15"/>
        <v>737.56119000000012</v>
      </c>
      <c r="O155" s="10">
        <f t="shared" si="16"/>
        <v>-3.0815600000000032</v>
      </c>
      <c r="P155" s="10">
        <f t="shared" si="17"/>
        <v>105.14450751252087</v>
      </c>
    </row>
    <row r="156" spans="1:16">
      <c r="A156" s="8" t="s">
        <v>29</v>
      </c>
      <c r="B156" s="9" t="s">
        <v>30</v>
      </c>
      <c r="C156" s="10">
        <v>323.98629999999997</v>
      </c>
      <c r="D156" s="10">
        <v>319.98629999999997</v>
      </c>
      <c r="E156" s="10">
        <v>59.9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59.9</v>
      </c>
      <c r="L156" s="10">
        <f t="shared" si="13"/>
        <v>319.98629999999997</v>
      </c>
      <c r="M156" s="10">
        <f t="shared" si="14"/>
        <v>0</v>
      </c>
      <c r="N156" s="10">
        <f t="shared" si="15"/>
        <v>319.98629999999997</v>
      </c>
      <c r="O156" s="10">
        <f t="shared" si="16"/>
        <v>59.9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458</v>
      </c>
      <c r="D157" s="10">
        <v>458</v>
      </c>
      <c r="E157" s="10">
        <v>49.5</v>
      </c>
      <c r="F157" s="10">
        <v>0</v>
      </c>
      <c r="G157" s="10">
        <v>0</v>
      </c>
      <c r="H157" s="10">
        <v>7.8913700000000002</v>
      </c>
      <c r="I157" s="10">
        <v>0</v>
      </c>
      <c r="J157" s="10">
        <v>0</v>
      </c>
      <c r="K157" s="10">
        <f t="shared" si="12"/>
        <v>49.5</v>
      </c>
      <c r="L157" s="10">
        <f t="shared" si="13"/>
        <v>458</v>
      </c>
      <c r="M157" s="10">
        <f t="shared" si="14"/>
        <v>0</v>
      </c>
      <c r="N157" s="10">
        <f t="shared" si="15"/>
        <v>450.10863000000001</v>
      </c>
      <c r="O157" s="10">
        <f t="shared" si="16"/>
        <v>41.608629999999998</v>
      </c>
      <c r="P157" s="10">
        <f t="shared" si="17"/>
        <v>15.942161616161615</v>
      </c>
    </row>
    <row r="158" spans="1:16">
      <c r="A158" s="8" t="s">
        <v>35</v>
      </c>
      <c r="B158" s="9" t="s">
        <v>36</v>
      </c>
      <c r="C158" s="10">
        <v>14.9</v>
      </c>
      <c r="D158" s="10">
        <v>14.9</v>
      </c>
      <c r="E158" s="10">
        <v>1.014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1.014</v>
      </c>
      <c r="L158" s="10">
        <f t="shared" si="13"/>
        <v>14.9</v>
      </c>
      <c r="M158" s="10">
        <f t="shared" si="14"/>
        <v>0</v>
      </c>
      <c r="N158" s="10">
        <f t="shared" si="15"/>
        <v>14.9</v>
      </c>
      <c r="O158" s="10">
        <f t="shared" si="16"/>
        <v>1.014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111.2</v>
      </c>
      <c r="D159" s="10">
        <v>111.2</v>
      </c>
      <c r="E159" s="10">
        <v>11.200000000000001</v>
      </c>
      <c r="F159" s="10">
        <v>6.6074000000000002</v>
      </c>
      <c r="G159" s="10">
        <v>0</v>
      </c>
      <c r="H159" s="10">
        <v>6.6074000000000002</v>
      </c>
      <c r="I159" s="10">
        <v>0</v>
      </c>
      <c r="J159" s="10">
        <v>0</v>
      </c>
      <c r="K159" s="10">
        <f t="shared" si="12"/>
        <v>4.5926000000000009</v>
      </c>
      <c r="L159" s="10">
        <f t="shared" si="13"/>
        <v>104.5926</v>
      </c>
      <c r="M159" s="10">
        <f t="shared" si="14"/>
        <v>58.994642857142857</v>
      </c>
      <c r="N159" s="10">
        <f t="shared" si="15"/>
        <v>104.5926</v>
      </c>
      <c r="O159" s="10">
        <f t="shared" si="16"/>
        <v>4.5926000000000009</v>
      </c>
      <c r="P159" s="10">
        <f t="shared" si="17"/>
        <v>58.994642857142857</v>
      </c>
    </row>
    <row r="160" spans="1:16">
      <c r="A160" s="8" t="s">
        <v>82</v>
      </c>
      <c r="B160" s="9" t="s">
        <v>83</v>
      </c>
      <c r="C160" s="10">
        <v>0</v>
      </c>
      <c r="D160" s="10">
        <v>4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</v>
      </c>
      <c r="M160" s="10">
        <f t="shared" si="14"/>
        <v>0</v>
      </c>
      <c r="N160" s="10">
        <f t="shared" si="15"/>
        <v>4</v>
      </c>
      <c r="O160" s="10">
        <f t="shared" si="16"/>
        <v>0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5.9</v>
      </c>
      <c r="D161" s="10">
        <v>5.9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5.9</v>
      </c>
      <c r="M161" s="10">
        <f t="shared" si="14"/>
        <v>0</v>
      </c>
      <c r="N161" s="10">
        <f t="shared" si="15"/>
        <v>5.9</v>
      </c>
      <c r="O161" s="10">
        <f t="shared" si="16"/>
        <v>0</v>
      </c>
      <c r="P161" s="10">
        <f t="shared" si="17"/>
        <v>0</v>
      </c>
    </row>
    <row r="162" spans="1:16">
      <c r="A162" s="5" t="s">
        <v>100</v>
      </c>
      <c r="B162" s="6" t="s">
        <v>101</v>
      </c>
      <c r="C162" s="7">
        <v>4543.0150000000003</v>
      </c>
      <c r="D162" s="7">
        <v>81.5</v>
      </c>
      <c r="E162" s="7">
        <v>10.86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10.86</v>
      </c>
      <c r="L162" s="7">
        <f t="shared" si="13"/>
        <v>81.5</v>
      </c>
      <c r="M162" s="7">
        <f t="shared" si="14"/>
        <v>0</v>
      </c>
      <c r="N162" s="7">
        <f t="shared" si="15"/>
        <v>81.5</v>
      </c>
      <c r="O162" s="7">
        <f t="shared" si="16"/>
        <v>10.86</v>
      </c>
      <c r="P162" s="7">
        <f t="shared" si="17"/>
        <v>0</v>
      </c>
    </row>
    <row r="163" spans="1:16">
      <c r="A163" s="8" t="s">
        <v>23</v>
      </c>
      <c r="B163" s="9" t="s">
        <v>24</v>
      </c>
      <c r="C163" s="10">
        <v>3656.98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804.53499999999997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0</v>
      </c>
      <c r="M164" s="10">
        <f t="shared" si="14"/>
        <v>0</v>
      </c>
      <c r="N164" s="10">
        <f t="shared" si="15"/>
        <v>0</v>
      </c>
      <c r="O164" s="10">
        <f t="shared" si="16"/>
        <v>0</v>
      </c>
      <c r="P164" s="10">
        <f t="shared" si="17"/>
        <v>0</v>
      </c>
    </row>
    <row r="165" spans="1:16">
      <c r="A165" s="8" t="s">
        <v>86</v>
      </c>
      <c r="B165" s="9" t="s">
        <v>87</v>
      </c>
      <c r="C165" s="10">
        <v>81.5</v>
      </c>
      <c r="D165" s="10">
        <v>81.5</v>
      </c>
      <c r="E165" s="10">
        <v>10.86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10.86</v>
      </c>
      <c r="L165" s="10">
        <f t="shared" si="13"/>
        <v>81.5</v>
      </c>
      <c r="M165" s="10">
        <f t="shared" si="14"/>
        <v>0</v>
      </c>
      <c r="N165" s="10">
        <f t="shared" si="15"/>
        <v>81.5</v>
      </c>
      <c r="O165" s="10">
        <f t="shared" si="16"/>
        <v>10.86</v>
      </c>
      <c r="P165" s="10">
        <f t="shared" si="17"/>
        <v>0</v>
      </c>
    </row>
    <row r="166" spans="1:16" ht="25.5">
      <c r="A166" s="5" t="s">
        <v>102</v>
      </c>
      <c r="B166" s="6" t="s">
        <v>103</v>
      </c>
      <c r="C166" s="7">
        <v>7738.0726799999984</v>
      </c>
      <c r="D166" s="7">
        <v>7738.0726799999984</v>
      </c>
      <c r="E166" s="7">
        <v>808.7</v>
      </c>
      <c r="F166" s="7">
        <v>398.25784999999996</v>
      </c>
      <c r="G166" s="7">
        <v>0</v>
      </c>
      <c r="H166" s="7">
        <v>398.25784999999996</v>
      </c>
      <c r="I166" s="7">
        <v>0</v>
      </c>
      <c r="J166" s="7">
        <v>0</v>
      </c>
      <c r="K166" s="7">
        <f t="shared" si="12"/>
        <v>410.44215000000008</v>
      </c>
      <c r="L166" s="7">
        <f t="shared" si="13"/>
        <v>7339.8148299999984</v>
      </c>
      <c r="M166" s="7">
        <f t="shared" si="14"/>
        <v>49.246673673797446</v>
      </c>
      <c r="N166" s="7">
        <f t="shared" si="15"/>
        <v>7339.8148299999984</v>
      </c>
      <c r="O166" s="7">
        <f t="shared" si="16"/>
        <v>410.44215000000008</v>
      </c>
      <c r="P166" s="7">
        <f t="shared" si="17"/>
        <v>49.246673673797446</v>
      </c>
    </row>
    <row r="167" spans="1:16">
      <c r="A167" s="8" t="s">
        <v>23</v>
      </c>
      <c r="B167" s="9" t="s">
        <v>24</v>
      </c>
      <c r="C167" s="10">
        <v>5055.6000000000004</v>
      </c>
      <c r="D167" s="10">
        <v>5055.6000000000004</v>
      </c>
      <c r="E167" s="10">
        <v>421.7</v>
      </c>
      <c r="F167" s="10">
        <v>222.69799</v>
      </c>
      <c r="G167" s="10">
        <v>0</v>
      </c>
      <c r="H167" s="10">
        <v>222.69799</v>
      </c>
      <c r="I167" s="10">
        <v>0</v>
      </c>
      <c r="J167" s="10">
        <v>0</v>
      </c>
      <c r="K167" s="10">
        <f t="shared" si="12"/>
        <v>199.00200999999998</v>
      </c>
      <c r="L167" s="10">
        <f t="shared" si="13"/>
        <v>4832.9020100000007</v>
      </c>
      <c r="M167" s="10">
        <f t="shared" si="14"/>
        <v>52.809577898980322</v>
      </c>
      <c r="N167" s="10">
        <f t="shared" si="15"/>
        <v>4832.9020100000007</v>
      </c>
      <c r="O167" s="10">
        <f t="shared" si="16"/>
        <v>199.00200999999998</v>
      </c>
      <c r="P167" s="10">
        <f t="shared" si="17"/>
        <v>52.809577898980322</v>
      </c>
    </row>
    <row r="168" spans="1:16">
      <c r="A168" s="8" t="s">
        <v>25</v>
      </c>
      <c r="B168" s="9" t="s">
        <v>26</v>
      </c>
      <c r="C168" s="10">
        <v>1112.3</v>
      </c>
      <c r="D168" s="10">
        <v>1112.3</v>
      </c>
      <c r="E168" s="10">
        <v>92.8</v>
      </c>
      <c r="F168" s="10">
        <v>42.270139999999998</v>
      </c>
      <c r="G168" s="10">
        <v>0</v>
      </c>
      <c r="H168" s="10">
        <v>42.270139999999998</v>
      </c>
      <c r="I168" s="10">
        <v>0</v>
      </c>
      <c r="J168" s="10">
        <v>0</v>
      </c>
      <c r="K168" s="10">
        <f t="shared" si="12"/>
        <v>50.529859999999999</v>
      </c>
      <c r="L168" s="10">
        <f t="shared" si="13"/>
        <v>1070.0298599999999</v>
      </c>
      <c r="M168" s="10">
        <f t="shared" si="14"/>
        <v>45.549719827586202</v>
      </c>
      <c r="N168" s="10">
        <f t="shared" si="15"/>
        <v>1070.0298599999999</v>
      </c>
      <c r="O168" s="10">
        <f t="shared" si="16"/>
        <v>50.529859999999999</v>
      </c>
      <c r="P168" s="10">
        <f t="shared" si="17"/>
        <v>45.549719827586202</v>
      </c>
    </row>
    <row r="169" spans="1:16">
      <c r="A169" s="8" t="s">
        <v>27</v>
      </c>
      <c r="B169" s="9" t="s">
        <v>28</v>
      </c>
      <c r="C169" s="10">
        <v>186.31100000000001</v>
      </c>
      <c r="D169" s="10">
        <v>194.31100000000001</v>
      </c>
      <c r="E169" s="10">
        <v>71.3</v>
      </c>
      <c r="F169" s="10">
        <v>93.515079999999998</v>
      </c>
      <c r="G169" s="10">
        <v>0</v>
      </c>
      <c r="H169" s="10">
        <v>93.515079999999998</v>
      </c>
      <c r="I169" s="10">
        <v>0</v>
      </c>
      <c r="J169" s="10">
        <v>0</v>
      </c>
      <c r="K169" s="10">
        <f t="shared" si="12"/>
        <v>-22.21508</v>
      </c>
      <c r="L169" s="10">
        <f t="shared" si="13"/>
        <v>100.79592000000001</v>
      </c>
      <c r="M169" s="10">
        <f t="shared" si="14"/>
        <v>131.15719495091165</v>
      </c>
      <c r="N169" s="10">
        <f t="shared" si="15"/>
        <v>100.79592000000001</v>
      </c>
      <c r="O169" s="10">
        <f t="shared" si="16"/>
        <v>-22.21508</v>
      </c>
      <c r="P169" s="10">
        <f t="shared" si="17"/>
        <v>131.15719495091165</v>
      </c>
    </row>
    <row r="170" spans="1:16">
      <c r="A170" s="8" t="s">
        <v>78</v>
      </c>
      <c r="B170" s="9" t="s">
        <v>79</v>
      </c>
      <c r="C170" s="10">
        <v>2.4</v>
      </c>
      <c r="D170" s="10">
        <v>2.4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2.4</v>
      </c>
      <c r="M170" s="10">
        <f t="shared" si="14"/>
        <v>0</v>
      </c>
      <c r="N170" s="10">
        <f t="shared" si="15"/>
        <v>2.4</v>
      </c>
      <c r="O170" s="10">
        <f t="shared" si="16"/>
        <v>0</v>
      </c>
      <c r="P170" s="10">
        <f t="shared" si="17"/>
        <v>0</v>
      </c>
    </row>
    <row r="171" spans="1:16">
      <c r="A171" s="8" t="s">
        <v>29</v>
      </c>
      <c r="B171" s="9" t="s">
        <v>30</v>
      </c>
      <c r="C171" s="10">
        <v>579.27167999999995</v>
      </c>
      <c r="D171" s="10">
        <v>571.27167999999995</v>
      </c>
      <c r="E171" s="10">
        <v>143.70000000000002</v>
      </c>
      <c r="F171" s="10">
        <v>25.71434</v>
      </c>
      <c r="G171" s="10">
        <v>0</v>
      </c>
      <c r="H171" s="10">
        <v>25.71434</v>
      </c>
      <c r="I171" s="10">
        <v>0</v>
      </c>
      <c r="J171" s="10">
        <v>0</v>
      </c>
      <c r="K171" s="10">
        <f t="shared" si="12"/>
        <v>117.98566000000002</v>
      </c>
      <c r="L171" s="10">
        <f t="shared" si="13"/>
        <v>545.55733999999995</v>
      </c>
      <c r="M171" s="10">
        <f t="shared" si="14"/>
        <v>17.894460681976337</v>
      </c>
      <c r="N171" s="10">
        <f t="shared" si="15"/>
        <v>545.55733999999995</v>
      </c>
      <c r="O171" s="10">
        <f t="shared" si="16"/>
        <v>117.98566000000002</v>
      </c>
      <c r="P171" s="10">
        <f t="shared" si="17"/>
        <v>17.894460681976337</v>
      </c>
    </row>
    <row r="172" spans="1:16">
      <c r="A172" s="8" t="s">
        <v>31</v>
      </c>
      <c r="B172" s="9" t="s">
        <v>32</v>
      </c>
      <c r="C172" s="10">
        <v>66.989999999999995</v>
      </c>
      <c r="D172" s="10">
        <v>66.989999999999995</v>
      </c>
      <c r="E172" s="10">
        <v>7.5</v>
      </c>
      <c r="F172" s="10">
        <v>6.1351400000000007</v>
      </c>
      <c r="G172" s="10">
        <v>0</v>
      </c>
      <c r="H172" s="10">
        <v>6.1351400000000007</v>
      </c>
      <c r="I172" s="10">
        <v>0</v>
      </c>
      <c r="J172" s="10">
        <v>0</v>
      </c>
      <c r="K172" s="10">
        <f t="shared" si="12"/>
        <v>1.3648599999999993</v>
      </c>
      <c r="L172" s="10">
        <f t="shared" si="13"/>
        <v>60.854859999999995</v>
      </c>
      <c r="M172" s="10">
        <f t="shared" si="14"/>
        <v>81.801866666666683</v>
      </c>
      <c r="N172" s="10">
        <f t="shared" si="15"/>
        <v>60.854859999999995</v>
      </c>
      <c r="O172" s="10">
        <f t="shared" si="16"/>
        <v>1.3648599999999993</v>
      </c>
      <c r="P172" s="10">
        <f t="shared" si="17"/>
        <v>81.801866666666683</v>
      </c>
    </row>
    <row r="173" spans="1:16">
      <c r="A173" s="8" t="s">
        <v>33</v>
      </c>
      <c r="B173" s="9" t="s">
        <v>34</v>
      </c>
      <c r="C173" s="10">
        <v>455.5</v>
      </c>
      <c r="D173" s="10">
        <v>455.5</v>
      </c>
      <c r="E173" s="10">
        <v>44.7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44.7</v>
      </c>
      <c r="L173" s="10">
        <f t="shared" si="13"/>
        <v>455.5</v>
      </c>
      <c r="M173" s="10">
        <f t="shared" si="14"/>
        <v>0</v>
      </c>
      <c r="N173" s="10">
        <f t="shared" si="15"/>
        <v>455.5</v>
      </c>
      <c r="O173" s="10">
        <f t="shared" si="16"/>
        <v>44.7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32.700000000000003</v>
      </c>
      <c r="D174" s="10">
        <v>32.700000000000003</v>
      </c>
      <c r="E174" s="10">
        <v>3.1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3.1</v>
      </c>
      <c r="L174" s="10">
        <f t="shared" si="13"/>
        <v>32.700000000000003</v>
      </c>
      <c r="M174" s="10">
        <f t="shared" si="14"/>
        <v>0</v>
      </c>
      <c r="N174" s="10">
        <f t="shared" si="15"/>
        <v>32.700000000000003</v>
      </c>
      <c r="O174" s="10">
        <f t="shared" si="16"/>
        <v>3.1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81.400000000000006</v>
      </c>
      <c r="D175" s="10">
        <v>81.400000000000006</v>
      </c>
      <c r="E175" s="10">
        <v>7</v>
      </c>
      <c r="F175" s="10">
        <v>7.92516</v>
      </c>
      <c r="G175" s="10">
        <v>0</v>
      </c>
      <c r="H175" s="10">
        <v>7.92516</v>
      </c>
      <c r="I175" s="10">
        <v>0</v>
      </c>
      <c r="J175" s="10">
        <v>0</v>
      </c>
      <c r="K175" s="10">
        <f t="shared" si="12"/>
        <v>-0.92515999999999998</v>
      </c>
      <c r="L175" s="10">
        <f t="shared" si="13"/>
        <v>73.47484</v>
      </c>
      <c r="M175" s="10">
        <f t="shared" si="14"/>
        <v>113.21657142857143</v>
      </c>
      <c r="N175" s="10">
        <f t="shared" si="15"/>
        <v>73.47484</v>
      </c>
      <c r="O175" s="10">
        <f t="shared" si="16"/>
        <v>-0.92515999999999998</v>
      </c>
      <c r="P175" s="10">
        <f t="shared" si="17"/>
        <v>113.21657142857143</v>
      </c>
    </row>
    <row r="176" spans="1:16">
      <c r="A176" s="8" t="s">
        <v>39</v>
      </c>
      <c r="B176" s="9" t="s">
        <v>40</v>
      </c>
      <c r="C176" s="10">
        <v>152.70000000000002</v>
      </c>
      <c r="D176" s="10">
        <v>152.70000000000002</v>
      </c>
      <c r="E176" s="10">
        <v>16.899999999999999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16.899999999999999</v>
      </c>
      <c r="L176" s="10">
        <f t="shared" si="13"/>
        <v>152.70000000000002</v>
      </c>
      <c r="M176" s="10">
        <f t="shared" si="14"/>
        <v>0</v>
      </c>
      <c r="N176" s="10">
        <f t="shared" si="15"/>
        <v>152.70000000000002</v>
      </c>
      <c r="O176" s="10">
        <f t="shared" si="16"/>
        <v>16.899999999999999</v>
      </c>
      <c r="P176" s="10">
        <f t="shared" si="17"/>
        <v>0</v>
      </c>
    </row>
    <row r="177" spans="1:16" ht="25.5">
      <c r="A177" s="8" t="s">
        <v>41</v>
      </c>
      <c r="B177" s="9" t="s">
        <v>42</v>
      </c>
      <c r="C177" s="10">
        <v>12.4</v>
      </c>
      <c r="D177" s="10">
        <v>12.4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12.4</v>
      </c>
      <c r="M177" s="10">
        <f t="shared" si="14"/>
        <v>0</v>
      </c>
      <c r="N177" s="10">
        <f t="shared" si="15"/>
        <v>12.4</v>
      </c>
      <c r="O177" s="10">
        <f t="shared" si="16"/>
        <v>0</v>
      </c>
      <c r="P177" s="10">
        <f t="shared" si="17"/>
        <v>0</v>
      </c>
    </row>
    <row r="178" spans="1:16">
      <c r="A178" s="8" t="s">
        <v>43</v>
      </c>
      <c r="B178" s="9" t="s">
        <v>44</v>
      </c>
      <c r="C178" s="10">
        <v>0.5</v>
      </c>
      <c r="D178" s="10">
        <v>0.5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0.5</v>
      </c>
      <c r="M178" s="10">
        <f t="shared" si="14"/>
        <v>0</v>
      </c>
      <c r="N178" s="10">
        <f t="shared" si="15"/>
        <v>0.5</v>
      </c>
      <c r="O178" s="10">
        <f t="shared" si="16"/>
        <v>0</v>
      </c>
      <c r="P178" s="10">
        <f t="shared" si="17"/>
        <v>0</v>
      </c>
    </row>
    <row r="179" spans="1:16">
      <c r="A179" s="5" t="s">
        <v>104</v>
      </c>
      <c r="B179" s="6" t="s">
        <v>105</v>
      </c>
      <c r="C179" s="7">
        <v>310146.69733</v>
      </c>
      <c r="D179" s="7">
        <v>310447.36467000004</v>
      </c>
      <c r="E179" s="7">
        <v>25887.332999999995</v>
      </c>
      <c r="F179" s="7">
        <v>3351.3809199999996</v>
      </c>
      <c r="G179" s="7">
        <v>23.374220000000001</v>
      </c>
      <c r="H179" s="7">
        <v>3341.6106600000003</v>
      </c>
      <c r="I179" s="7">
        <v>48.851739999999999</v>
      </c>
      <c r="J179" s="7">
        <v>9715.6600500000004</v>
      </c>
      <c r="K179" s="7">
        <f t="shared" si="12"/>
        <v>22535.952079999995</v>
      </c>
      <c r="L179" s="7">
        <f t="shared" si="13"/>
        <v>307095.98375000001</v>
      </c>
      <c r="M179" s="7">
        <f t="shared" si="14"/>
        <v>12.946026228348822</v>
      </c>
      <c r="N179" s="7">
        <f t="shared" si="15"/>
        <v>307105.75401000003</v>
      </c>
      <c r="O179" s="7">
        <f t="shared" si="16"/>
        <v>22545.722339999993</v>
      </c>
      <c r="P179" s="7">
        <f t="shared" si="17"/>
        <v>12.90828475841834</v>
      </c>
    </row>
    <row r="180" spans="1:16" ht="38.25">
      <c r="A180" s="5" t="s">
        <v>106</v>
      </c>
      <c r="B180" s="6" t="s">
        <v>46</v>
      </c>
      <c r="C180" s="7">
        <v>1769.395</v>
      </c>
      <c r="D180" s="7">
        <v>1769.395</v>
      </c>
      <c r="E180" s="7">
        <v>152.256</v>
      </c>
      <c r="F180" s="7">
        <v>102.2681</v>
      </c>
      <c r="G180" s="7">
        <v>0</v>
      </c>
      <c r="H180" s="7">
        <v>102.2681</v>
      </c>
      <c r="I180" s="7">
        <v>0</v>
      </c>
      <c r="J180" s="7">
        <v>0</v>
      </c>
      <c r="K180" s="7">
        <f t="shared" si="12"/>
        <v>49.987899999999996</v>
      </c>
      <c r="L180" s="7">
        <f t="shared" si="13"/>
        <v>1667.1269</v>
      </c>
      <c r="M180" s="7">
        <f t="shared" si="14"/>
        <v>67.168518810424544</v>
      </c>
      <c r="N180" s="7">
        <f t="shared" si="15"/>
        <v>1667.1269</v>
      </c>
      <c r="O180" s="7">
        <f t="shared" si="16"/>
        <v>49.987899999999996</v>
      </c>
      <c r="P180" s="7">
        <f t="shared" si="17"/>
        <v>67.168518810424544</v>
      </c>
    </row>
    <row r="181" spans="1:16">
      <c r="A181" s="8" t="s">
        <v>23</v>
      </c>
      <c r="B181" s="9" t="s">
        <v>24</v>
      </c>
      <c r="C181" s="10">
        <v>1405.106</v>
      </c>
      <c r="D181" s="10">
        <v>1405.106</v>
      </c>
      <c r="E181" s="10">
        <v>121.256</v>
      </c>
      <c r="F181" s="10">
        <v>86.250100000000003</v>
      </c>
      <c r="G181" s="10">
        <v>0</v>
      </c>
      <c r="H181" s="10">
        <v>86.250100000000003</v>
      </c>
      <c r="I181" s="10">
        <v>0</v>
      </c>
      <c r="J181" s="10">
        <v>0</v>
      </c>
      <c r="K181" s="10">
        <f t="shared" si="12"/>
        <v>35.005899999999997</v>
      </c>
      <c r="L181" s="10">
        <f t="shared" si="13"/>
        <v>1318.8559</v>
      </c>
      <c r="M181" s="10">
        <f t="shared" si="14"/>
        <v>71.130583228871146</v>
      </c>
      <c r="N181" s="10">
        <f t="shared" si="15"/>
        <v>1318.8559</v>
      </c>
      <c r="O181" s="10">
        <f t="shared" si="16"/>
        <v>35.005899999999997</v>
      </c>
      <c r="P181" s="10">
        <f t="shared" si="17"/>
        <v>71.130583228871146</v>
      </c>
    </row>
    <row r="182" spans="1:16">
      <c r="A182" s="8" t="s">
        <v>25</v>
      </c>
      <c r="B182" s="9" t="s">
        <v>26</v>
      </c>
      <c r="C182" s="10">
        <v>276.47300000000001</v>
      </c>
      <c r="D182" s="10">
        <v>276.47300000000001</v>
      </c>
      <c r="E182" s="10">
        <v>24</v>
      </c>
      <c r="F182" s="10">
        <v>16.018000000000001</v>
      </c>
      <c r="G182" s="10">
        <v>0</v>
      </c>
      <c r="H182" s="10">
        <v>16.018000000000001</v>
      </c>
      <c r="I182" s="10">
        <v>0</v>
      </c>
      <c r="J182" s="10">
        <v>0</v>
      </c>
      <c r="K182" s="10">
        <f t="shared" si="12"/>
        <v>7.9819999999999993</v>
      </c>
      <c r="L182" s="10">
        <f t="shared" si="13"/>
        <v>260.45500000000004</v>
      </c>
      <c r="M182" s="10">
        <f t="shared" si="14"/>
        <v>66.74166666666666</v>
      </c>
      <c r="N182" s="10">
        <f t="shared" si="15"/>
        <v>260.45500000000004</v>
      </c>
      <c r="O182" s="10">
        <f t="shared" si="16"/>
        <v>7.9819999999999993</v>
      </c>
      <c r="P182" s="10">
        <f t="shared" si="17"/>
        <v>66.74166666666666</v>
      </c>
    </row>
    <row r="183" spans="1:16">
      <c r="A183" s="8" t="s">
        <v>27</v>
      </c>
      <c r="B183" s="9" t="s">
        <v>28</v>
      </c>
      <c r="C183" s="10">
        <v>31.286999999999999</v>
      </c>
      <c r="D183" s="10">
        <v>31.286999999999999</v>
      </c>
      <c r="E183" s="10">
        <v>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2</v>
      </c>
      <c r="L183" s="10">
        <f t="shared" si="13"/>
        <v>31.286999999999999</v>
      </c>
      <c r="M183" s="10">
        <f t="shared" si="14"/>
        <v>0</v>
      </c>
      <c r="N183" s="10">
        <f t="shared" si="15"/>
        <v>31.286999999999999</v>
      </c>
      <c r="O183" s="10">
        <f t="shared" si="16"/>
        <v>2</v>
      </c>
      <c r="P183" s="10">
        <f t="shared" si="17"/>
        <v>0</v>
      </c>
    </row>
    <row r="184" spans="1:16">
      <c r="A184" s="8" t="s">
        <v>29</v>
      </c>
      <c r="B184" s="9" t="s">
        <v>30</v>
      </c>
      <c r="C184" s="10">
        <v>51.03</v>
      </c>
      <c r="D184" s="10">
        <v>51.03</v>
      </c>
      <c r="E184" s="10">
        <v>5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5</v>
      </c>
      <c r="L184" s="10">
        <f t="shared" si="13"/>
        <v>51.03</v>
      </c>
      <c r="M184" s="10">
        <f t="shared" si="14"/>
        <v>0</v>
      </c>
      <c r="N184" s="10">
        <f t="shared" si="15"/>
        <v>51.03</v>
      </c>
      <c r="O184" s="10">
        <f t="shared" si="16"/>
        <v>5</v>
      </c>
      <c r="P184" s="10">
        <f t="shared" si="17"/>
        <v>0</v>
      </c>
    </row>
    <row r="185" spans="1:16">
      <c r="A185" s="8" t="s">
        <v>31</v>
      </c>
      <c r="B185" s="9" t="s">
        <v>32</v>
      </c>
      <c r="C185" s="10">
        <v>3.0609999999999999</v>
      </c>
      <c r="D185" s="10">
        <v>3.0609999999999999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3.0609999999999999</v>
      </c>
      <c r="M185" s="10">
        <f t="shared" si="14"/>
        <v>0</v>
      </c>
      <c r="N185" s="10">
        <f t="shared" si="15"/>
        <v>3.0609999999999999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41</v>
      </c>
      <c r="B186" s="9" t="s">
        <v>42</v>
      </c>
      <c r="C186" s="10">
        <v>2.4380000000000002</v>
      </c>
      <c r="D186" s="10">
        <v>2.4380000000000002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2.4380000000000002</v>
      </c>
      <c r="M186" s="10">
        <f t="shared" si="14"/>
        <v>0</v>
      </c>
      <c r="N186" s="10">
        <f t="shared" si="15"/>
        <v>2.4380000000000002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107</v>
      </c>
      <c r="B187" s="6" t="s">
        <v>108</v>
      </c>
      <c r="C187" s="7">
        <v>181807.14468</v>
      </c>
      <c r="D187" s="7">
        <v>182107.81202000004</v>
      </c>
      <c r="E187" s="7">
        <v>15444.9</v>
      </c>
      <c r="F187" s="7">
        <v>2077.89338</v>
      </c>
      <c r="G187" s="7">
        <v>4.75509</v>
      </c>
      <c r="H187" s="7">
        <v>2077.5830800000003</v>
      </c>
      <c r="I187" s="7">
        <v>3.8795300000000004</v>
      </c>
      <c r="J187" s="7">
        <v>6470.2809999999999</v>
      </c>
      <c r="K187" s="7">
        <f t="shared" si="12"/>
        <v>13367.00662</v>
      </c>
      <c r="L187" s="7">
        <f t="shared" si="13"/>
        <v>180029.91864000005</v>
      </c>
      <c r="M187" s="7">
        <f t="shared" si="14"/>
        <v>13.453589081185374</v>
      </c>
      <c r="N187" s="7">
        <f t="shared" si="15"/>
        <v>180030.22894000003</v>
      </c>
      <c r="O187" s="7">
        <f t="shared" si="16"/>
        <v>13367.316919999999</v>
      </c>
      <c r="P187" s="7">
        <f t="shared" si="17"/>
        <v>13.451580003755288</v>
      </c>
    </row>
    <row r="188" spans="1:16" ht="25.5">
      <c r="A188" s="8" t="s">
        <v>41</v>
      </c>
      <c r="B188" s="9" t="s">
        <v>42</v>
      </c>
      <c r="C188" s="10">
        <v>181807.14468</v>
      </c>
      <c r="D188" s="10">
        <v>31246.063660000018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31246.063660000018</v>
      </c>
      <c r="M188" s="10">
        <f t="shared" si="14"/>
        <v>0</v>
      </c>
      <c r="N188" s="10">
        <f t="shared" si="15"/>
        <v>31246.063660000018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55</v>
      </c>
      <c r="B189" s="9" t="s">
        <v>56</v>
      </c>
      <c r="C189" s="10">
        <v>0</v>
      </c>
      <c r="D189" s="10">
        <v>150861.74836000003</v>
      </c>
      <c r="E189" s="10">
        <v>15444.9</v>
      </c>
      <c r="F189" s="10">
        <v>2077.89338</v>
      </c>
      <c r="G189" s="10">
        <v>4.75509</v>
      </c>
      <c r="H189" s="10">
        <v>2077.5830800000003</v>
      </c>
      <c r="I189" s="10">
        <v>3.8795300000000004</v>
      </c>
      <c r="J189" s="10">
        <v>6470.2809999999999</v>
      </c>
      <c r="K189" s="10">
        <f t="shared" si="12"/>
        <v>13367.00662</v>
      </c>
      <c r="L189" s="10">
        <f t="shared" si="13"/>
        <v>148783.85498000003</v>
      </c>
      <c r="M189" s="10">
        <f t="shared" si="14"/>
        <v>13.453589081185374</v>
      </c>
      <c r="N189" s="10">
        <f t="shared" si="15"/>
        <v>148784.16528000002</v>
      </c>
      <c r="O189" s="10">
        <f t="shared" si="16"/>
        <v>13367.316919999999</v>
      </c>
      <c r="P189" s="10">
        <f t="shared" si="17"/>
        <v>13.451580003755288</v>
      </c>
    </row>
    <row r="190" spans="1:16" ht="25.5">
      <c r="A190" s="5" t="s">
        <v>109</v>
      </c>
      <c r="B190" s="6" t="s">
        <v>110</v>
      </c>
      <c r="C190" s="7">
        <v>83478</v>
      </c>
      <c r="D190" s="7">
        <v>83478</v>
      </c>
      <c r="E190" s="7">
        <v>7156.25</v>
      </c>
      <c r="F190" s="7">
        <v>185.35542000000001</v>
      </c>
      <c r="G190" s="7">
        <v>18.619130000000002</v>
      </c>
      <c r="H190" s="7">
        <v>175.67117999999999</v>
      </c>
      <c r="I190" s="7">
        <v>44.972209999999997</v>
      </c>
      <c r="J190" s="7">
        <v>2556.2428100000002</v>
      </c>
      <c r="K190" s="7">
        <f t="shared" si="12"/>
        <v>6970.8945800000001</v>
      </c>
      <c r="L190" s="7">
        <f t="shared" si="13"/>
        <v>83292.644579999993</v>
      </c>
      <c r="M190" s="7">
        <f t="shared" si="14"/>
        <v>2.5901194061135375</v>
      </c>
      <c r="N190" s="7">
        <f t="shared" si="15"/>
        <v>83302.328819999995</v>
      </c>
      <c r="O190" s="7">
        <f t="shared" si="16"/>
        <v>6980.5788199999997</v>
      </c>
      <c r="P190" s="7">
        <f t="shared" si="17"/>
        <v>2.4547937816593883</v>
      </c>
    </row>
    <row r="191" spans="1:16" ht="25.5">
      <c r="A191" s="8" t="s">
        <v>41</v>
      </c>
      <c r="B191" s="9" t="s">
        <v>42</v>
      </c>
      <c r="C191" s="10">
        <v>83478</v>
      </c>
      <c r="D191" s="10">
        <v>12182.447260000006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12182.447260000006</v>
      </c>
      <c r="M191" s="10">
        <f t="shared" si="14"/>
        <v>0</v>
      </c>
      <c r="N191" s="10">
        <f t="shared" si="15"/>
        <v>12182.447260000006</v>
      </c>
      <c r="O191" s="10">
        <f t="shared" si="16"/>
        <v>0</v>
      </c>
      <c r="P191" s="10">
        <f t="shared" si="17"/>
        <v>0</v>
      </c>
    </row>
    <row r="192" spans="1:16" ht="25.5">
      <c r="A192" s="8" t="s">
        <v>55</v>
      </c>
      <c r="B192" s="9" t="s">
        <v>56</v>
      </c>
      <c r="C192" s="10">
        <v>0</v>
      </c>
      <c r="D192" s="10">
        <v>71295.552739999999</v>
      </c>
      <c r="E192" s="10">
        <v>7156.25</v>
      </c>
      <c r="F192" s="10">
        <v>185.35542000000001</v>
      </c>
      <c r="G192" s="10">
        <v>18.619130000000002</v>
      </c>
      <c r="H192" s="10">
        <v>175.67117999999999</v>
      </c>
      <c r="I192" s="10">
        <v>44.972209999999997</v>
      </c>
      <c r="J192" s="10">
        <v>2556.2428100000002</v>
      </c>
      <c r="K192" s="10">
        <f t="shared" si="12"/>
        <v>6970.8945800000001</v>
      </c>
      <c r="L192" s="10">
        <f t="shared" si="13"/>
        <v>71110.197319999992</v>
      </c>
      <c r="M192" s="10">
        <f t="shared" si="14"/>
        <v>2.5901194061135375</v>
      </c>
      <c r="N192" s="10">
        <f t="shared" si="15"/>
        <v>71119.881559999994</v>
      </c>
      <c r="O192" s="10">
        <f t="shared" si="16"/>
        <v>6980.5788199999997</v>
      </c>
      <c r="P192" s="10">
        <f t="shared" si="17"/>
        <v>2.4547937816593883</v>
      </c>
    </row>
    <row r="193" spans="1:16">
      <c r="A193" s="5" t="s">
        <v>111</v>
      </c>
      <c r="B193" s="6" t="s">
        <v>112</v>
      </c>
      <c r="C193" s="7">
        <v>15666.87768</v>
      </c>
      <c r="D193" s="7">
        <v>15666.877680000001</v>
      </c>
      <c r="E193" s="7">
        <v>1337.1000000000001</v>
      </c>
      <c r="F193" s="7">
        <v>165.26272</v>
      </c>
      <c r="G193" s="7">
        <v>0</v>
      </c>
      <c r="H193" s="7">
        <v>165.48699999999999</v>
      </c>
      <c r="I193" s="7">
        <v>0</v>
      </c>
      <c r="J193" s="7">
        <v>585.48165000000006</v>
      </c>
      <c r="K193" s="7">
        <f t="shared" si="12"/>
        <v>1171.8372800000002</v>
      </c>
      <c r="L193" s="7">
        <f t="shared" si="13"/>
        <v>15501.614960000001</v>
      </c>
      <c r="M193" s="7">
        <f t="shared" si="14"/>
        <v>12.359787600029915</v>
      </c>
      <c r="N193" s="7">
        <f t="shared" si="15"/>
        <v>15501.390680000002</v>
      </c>
      <c r="O193" s="7">
        <f t="shared" si="16"/>
        <v>1171.6130000000001</v>
      </c>
      <c r="P193" s="7">
        <f t="shared" si="17"/>
        <v>12.376561214568842</v>
      </c>
    </row>
    <row r="194" spans="1:16" ht="25.5">
      <c r="A194" s="8" t="s">
        <v>41</v>
      </c>
      <c r="B194" s="9" t="s">
        <v>42</v>
      </c>
      <c r="C194" s="10">
        <v>15666.87768</v>
      </c>
      <c r="D194" s="10">
        <v>2459.0808300000003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2459.0808300000003</v>
      </c>
      <c r="M194" s="10">
        <f t="shared" si="14"/>
        <v>0</v>
      </c>
      <c r="N194" s="10">
        <f t="shared" si="15"/>
        <v>2459.0808300000003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55</v>
      </c>
      <c r="B195" s="9" t="s">
        <v>56</v>
      </c>
      <c r="C195" s="10">
        <v>0</v>
      </c>
      <c r="D195" s="10">
        <v>13207.796850000001</v>
      </c>
      <c r="E195" s="10">
        <v>1337.1000000000001</v>
      </c>
      <c r="F195" s="10">
        <v>165.26272</v>
      </c>
      <c r="G195" s="10">
        <v>0</v>
      </c>
      <c r="H195" s="10">
        <v>165.48699999999999</v>
      </c>
      <c r="I195" s="10">
        <v>0</v>
      </c>
      <c r="J195" s="10">
        <v>585.48165000000006</v>
      </c>
      <c r="K195" s="10">
        <f t="shared" si="12"/>
        <v>1171.8372800000002</v>
      </c>
      <c r="L195" s="10">
        <f t="shared" si="13"/>
        <v>13042.53413</v>
      </c>
      <c r="M195" s="10">
        <f t="shared" si="14"/>
        <v>12.359787600029915</v>
      </c>
      <c r="N195" s="10">
        <f t="shared" si="15"/>
        <v>13042.309850000001</v>
      </c>
      <c r="O195" s="10">
        <f t="shared" si="16"/>
        <v>1171.6130000000001</v>
      </c>
      <c r="P195" s="10">
        <f t="shared" si="17"/>
        <v>12.376561214568842</v>
      </c>
    </row>
    <row r="196" spans="1:16" ht="38.25">
      <c r="A196" s="5" t="s">
        <v>113</v>
      </c>
      <c r="B196" s="6" t="s">
        <v>114</v>
      </c>
      <c r="C196" s="7">
        <v>1851.1285</v>
      </c>
      <c r="D196" s="7">
        <v>1851.1285</v>
      </c>
      <c r="E196" s="7">
        <v>69.2</v>
      </c>
      <c r="F196" s="7">
        <v>42.69415</v>
      </c>
      <c r="G196" s="7">
        <v>0</v>
      </c>
      <c r="H196" s="7">
        <v>42.69415</v>
      </c>
      <c r="I196" s="7">
        <v>0</v>
      </c>
      <c r="J196" s="7">
        <v>0</v>
      </c>
      <c r="K196" s="7">
        <f t="shared" si="12"/>
        <v>26.505850000000002</v>
      </c>
      <c r="L196" s="7">
        <f t="shared" si="13"/>
        <v>1808.43435</v>
      </c>
      <c r="M196" s="7">
        <f t="shared" si="14"/>
        <v>61.696748554913292</v>
      </c>
      <c r="N196" s="7">
        <f t="shared" si="15"/>
        <v>1808.43435</v>
      </c>
      <c r="O196" s="7">
        <f t="shared" si="16"/>
        <v>26.505850000000002</v>
      </c>
      <c r="P196" s="7">
        <f t="shared" si="17"/>
        <v>61.696748554913292</v>
      </c>
    </row>
    <row r="197" spans="1:16" ht="25.5">
      <c r="A197" s="8" t="s">
        <v>55</v>
      </c>
      <c r="B197" s="9" t="s">
        <v>56</v>
      </c>
      <c r="C197" s="10">
        <v>1851.1285</v>
      </c>
      <c r="D197" s="10">
        <v>1851.1285</v>
      </c>
      <c r="E197" s="10">
        <v>69.2</v>
      </c>
      <c r="F197" s="10">
        <v>42.69415</v>
      </c>
      <c r="G197" s="10">
        <v>0</v>
      </c>
      <c r="H197" s="10">
        <v>42.69415</v>
      </c>
      <c r="I197" s="10">
        <v>0</v>
      </c>
      <c r="J197" s="10">
        <v>0</v>
      </c>
      <c r="K197" s="10">
        <f t="shared" si="12"/>
        <v>26.505850000000002</v>
      </c>
      <c r="L197" s="10">
        <f t="shared" si="13"/>
        <v>1808.43435</v>
      </c>
      <c r="M197" s="10">
        <f t="shared" si="14"/>
        <v>61.696748554913292</v>
      </c>
      <c r="N197" s="10">
        <f t="shared" si="15"/>
        <v>1808.43435</v>
      </c>
      <c r="O197" s="10">
        <f t="shared" si="16"/>
        <v>26.505850000000002</v>
      </c>
      <c r="P197" s="10">
        <f t="shared" si="17"/>
        <v>61.696748554913292</v>
      </c>
    </row>
    <row r="198" spans="1:16" ht="25.5">
      <c r="A198" s="5" t="s">
        <v>115</v>
      </c>
      <c r="B198" s="6" t="s">
        <v>116</v>
      </c>
      <c r="C198" s="7">
        <v>900.11847</v>
      </c>
      <c r="D198" s="7">
        <v>900.11847</v>
      </c>
      <c r="E198" s="7">
        <v>75.100000000000009</v>
      </c>
      <c r="F198" s="7">
        <v>37.137930000000004</v>
      </c>
      <c r="G198" s="7">
        <v>0</v>
      </c>
      <c r="H198" s="7">
        <v>37.137930000000004</v>
      </c>
      <c r="I198" s="7">
        <v>0</v>
      </c>
      <c r="J198" s="7">
        <v>0</v>
      </c>
      <c r="K198" s="7">
        <f t="shared" ref="K198:K261" si="18">E198-F198</f>
        <v>37.962070000000004</v>
      </c>
      <c r="L198" s="7">
        <f t="shared" ref="L198:L261" si="19">D198-F198</f>
        <v>862.98054000000002</v>
      </c>
      <c r="M198" s="7">
        <f t="shared" ref="M198:M261" si="20">IF(E198=0,0,(F198/E198)*100)</f>
        <v>49.451304926764315</v>
      </c>
      <c r="N198" s="7">
        <f t="shared" ref="N198:N261" si="21">D198-H198</f>
        <v>862.98054000000002</v>
      </c>
      <c r="O198" s="7">
        <f t="shared" ref="O198:O261" si="22">E198-H198</f>
        <v>37.962070000000004</v>
      </c>
      <c r="P198" s="7">
        <f t="shared" ref="P198:P261" si="23">IF(E198=0,0,(H198/E198)*100)</f>
        <v>49.451304926764315</v>
      </c>
    </row>
    <row r="199" spans="1:16" ht="25.5">
      <c r="A199" s="8" t="s">
        <v>41</v>
      </c>
      <c r="B199" s="9" t="s">
        <v>42</v>
      </c>
      <c r="C199" s="10">
        <v>900.11847</v>
      </c>
      <c r="D199" s="10">
        <v>900.11847</v>
      </c>
      <c r="E199" s="10">
        <v>75.100000000000009</v>
      </c>
      <c r="F199" s="10">
        <v>37.137930000000004</v>
      </c>
      <c r="G199" s="10">
        <v>0</v>
      </c>
      <c r="H199" s="10">
        <v>37.137930000000004</v>
      </c>
      <c r="I199" s="10">
        <v>0</v>
      </c>
      <c r="J199" s="10">
        <v>0</v>
      </c>
      <c r="K199" s="10">
        <f t="shared" si="18"/>
        <v>37.962070000000004</v>
      </c>
      <c r="L199" s="10">
        <f t="shared" si="19"/>
        <v>862.98054000000002</v>
      </c>
      <c r="M199" s="10">
        <f t="shared" si="20"/>
        <v>49.451304926764315</v>
      </c>
      <c r="N199" s="10">
        <f t="shared" si="21"/>
        <v>862.98054000000002</v>
      </c>
      <c r="O199" s="10">
        <f t="shared" si="22"/>
        <v>37.962070000000004</v>
      </c>
      <c r="P199" s="10">
        <f t="shared" si="23"/>
        <v>49.451304926764315</v>
      </c>
    </row>
    <row r="200" spans="1:16" ht="25.5">
      <c r="A200" s="5" t="s">
        <v>117</v>
      </c>
      <c r="B200" s="6" t="s">
        <v>118</v>
      </c>
      <c r="C200" s="7">
        <v>7719.5</v>
      </c>
      <c r="D200" s="7">
        <v>7719.5</v>
      </c>
      <c r="E200" s="7">
        <v>643.30000000000007</v>
      </c>
      <c r="F200" s="7">
        <v>68.689480000000003</v>
      </c>
      <c r="G200" s="7">
        <v>0</v>
      </c>
      <c r="H200" s="7">
        <v>68.689480000000003</v>
      </c>
      <c r="I200" s="7">
        <v>0</v>
      </c>
      <c r="J200" s="7">
        <v>0</v>
      </c>
      <c r="K200" s="7">
        <f t="shared" si="18"/>
        <v>574.61052000000007</v>
      </c>
      <c r="L200" s="7">
        <f t="shared" si="19"/>
        <v>7650.81052</v>
      </c>
      <c r="M200" s="7">
        <f t="shared" si="20"/>
        <v>10.677674490906263</v>
      </c>
      <c r="N200" s="7">
        <f t="shared" si="21"/>
        <v>7650.81052</v>
      </c>
      <c r="O200" s="7">
        <f t="shared" si="22"/>
        <v>574.61052000000007</v>
      </c>
      <c r="P200" s="7">
        <f t="shared" si="23"/>
        <v>10.677674490906263</v>
      </c>
    </row>
    <row r="201" spans="1:16" ht="25.5">
      <c r="A201" s="8" t="s">
        <v>41</v>
      </c>
      <c r="B201" s="9" t="s">
        <v>42</v>
      </c>
      <c r="C201" s="10">
        <v>7719.5</v>
      </c>
      <c r="D201" s="10">
        <v>1000.8961500000004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1000.8961500000004</v>
      </c>
      <c r="M201" s="10">
        <f t="shared" si="20"/>
        <v>0</v>
      </c>
      <c r="N201" s="10">
        <f t="shared" si="21"/>
        <v>1000.8961500000004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6718.6038499999995</v>
      </c>
      <c r="E202" s="10">
        <v>643.30000000000007</v>
      </c>
      <c r="F202" s="10">
        <v>68.689480000000003</v>
      </c>
      <c r="G202" s="10">
        <v>0</v>
      </c>
      <c r="H202" s="10">
        <v>68.689480000000003</v>
      </c>
      <c r="I202" s="10">
        <v>0</v>
      </c>
      <c r="J202" s="10">
        <v>0</v>
      </c>
      <c r="K202" s="10">
        <f t="shared" si="18"/>
        <v>574.61052000000007</v>
      </c>
      <c r="L202" s="10">
        <f t="shared" si="19"/>
        <v>6649.9143699999995</v>
      </c>
      <c r="M202" s="10">
        <f t="shared" si="20"/>
        <v>10.677674490906263</v>
      </c>
      <c r="N202" s="10">
        <f t="shared" si="21"/>
        <v>6649.9143699999995</v>
      </c>
      <c r="O202" s="10">
        <f t="shared" si="22"/>
        <v>574.61052000000007</v>
      </c>
      <c r="P202" s="10">
        <f t="shared" si="23"/>
        <v>10.677674490906263</v>
      </c>
    </row>
    <row r="203" spans="1:16" ht="25.5">
      <c r="A203" s="5" t="s">
        <v>119</v>
      </c>
      <c r="B203" s="6" t="s">
        <v>120</v>
      </c>
      <c r="C203" s="7">
        <v>1752.9</v>
      </c>
      <c r="D203" s="7">
        <v>1752.9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1752.9</v>
      </c>
      <c r="M203" s="7">
        <f t="shared" si="20"/>
        <v>0</v>
      </c>
      <c r="N203" s="7">
        <f t="shared" si="21"/>
        <v>1752.9</v>
      </c>
      <c r="O203" s="7">
        <f t="shared" si="22"/>
        <v>0</v>
      </c>
      <c r="P203" s="7">
        <f t="shared" si="23"/>
        <v>0</v>
      </c>
    </row>
    <row r="204" spans="1:16">
      <c r="A204" s="8" t="s">
        <v>86</v>
      </c>
      <c r="B204" s="9" t="s">
        <v>87</v>
      </c>
      <c r="C204" s="10">
        <v>1752.9</v>
      </c>
      <c r="D204" s="10">
        <v>1752.9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1752.9</v>
      </c>
      <c r="M204" s="10">
        <f t="shared" si="20"/>
        <v>0</v>
      </c>
      <c r="N204" s="10">
        <f t="shared" si="21"/>
        <v>1752.9</v>
      </c>
      <c r="O204" s="10">
        <f t="shared" si="22"/>
        <v>0</v>
      </c>
      <c r="P204" s="10">
        <f t="shared" si="23"/>
        <v>0</v>
      </c>
    </row>
    <row r="205" spans="1:16">
      <c r="A205" s="5" t="s">
        <v>121</v>
      </c>
      <c r="B205" s="6" t="s">
        <v>122</v>
      </c>
      <c r="C205" s="7">
        <v>12904.900000000001</v>
      </c>
      <c r="D205" s="7">
        <v>12904.9</v>
      </c>
      <c r="E205" s="7">
        <v>836.80000000000007</v>
      </c>
      <c r="F205" s="7">
        <v>672.07974000000002</v>
      </c>
      <c r="G205" s="7">
        <v>0</v>
      </c>
      <c r="H205" s="7">
        <v>672.07974000000002</v>
      </c>
      <c r="I205" s="7">
        <v>0</v>
      </c>
      <c r="J205" s="7">
        <v>49.614460000000001</v>
      </c>
      <c r="K205" s="7">
        <f t="shared" si="18"/>
        <v>164.72026000000005</v>
      </c>
      <c r="L205" s="7">
        <f t="shared" si="19"/>
        <v>12232.82026</v>
      </c>
      <c r="M205" s="7">
        <f t="shared" si="20"/>
        <v>80.315456500956017</v>
      </c>
      <c r="N205" s="7">
        <f t="shared" si="21"/>
        <v>12232.82026</v>
      </c>
      <c r="O205" s="7">
        <f t="shared" si="22"/>
        <v>164.72026000000005</v>
      </c>
      <c r="P205" s="7">
        <f t="shared" si="23"/>
        <v>80.315456500956017</v>
      </c>
    </row>
    <row r="206" spans="1:16">
      <c r="A206" s="8" t="s">
        <v>29</v>
      </c>
      <c r="B206" s="9" t="s">
        <v>30</v>
      </c>
      <c r="C206" s="10">
        <v>80</v>
      </c>
      <c r="D206" s="10">
        <v>80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80</v>
      </c>
      <c r="M206" s="10">
        <f t="shared" si="20"/>
        <v>0</v>
      </c>
      <c r="N206" s="10">
        <f t="shared" si="21"/>
        <v>80</v>
      </c>
      <c r="O206" s="10">
        <f t="shared" si="22"/>
        <v>0</v>
      </c>
      <c r="P206" s="10">
        <f t="shared" si="23"/>
        <v>0</v>
      </c>
    </row>
    <row r="207" spans="1:16" ht="25.5">
      <c r="A207" s="8" t="s">
        <v>41</v>
      </c>
      <c r="B207" s="9" t="s">
        <v>42</v>
      </c>
      <c r="C207" s="10">
        <v>2545.7000000000003</v>
      </c>
      <c r="D207" s="10">
        <v>179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179</v>
      </c>
      <c r="M207" s="10">
        <f t="shared" si="20"/>
        <v>0</v>
      </c>
      <c r="N207" s="10">
        <f t="shared" si="21"/>
        <v>179</v>
      </c>
      <c r="O207" s="10">
        <f t="shared" si="22"/>
        <v>0</v>
      </c>
      <c r="P207" s="10">
        <f t="shared" si="23"/>
        <v>0</v>
      </c>
    </row>
    <row r="208" spans="1:16" ht="25.5">
      <c r="A208" s="8" t="s">
        <v>55</v>
      </c>
      <c r="B208" s="9" t="s">
        <v>56</v>
      </c>
      <c r="C208" s="10">
        <v>9724.8000000000011</v>
      </c>
      <c r="D208" s="10">
        <v>12091.5</v>
      </c>
      <c r="E208" s="10">
        <v>790.6</v>
      </c>
      <c r="F208" s="10">
        <v>672.07974000000002</v>
      </c>
      <c r="G208" s="10">
        <v>0</v>
      </c>
      <c r="H208" s="10">
        <v>672.07974000000002</v>
      </c>
      <c r="I208" s="10">
        <v>0</v>
      </c>
      <c r="J208" s="10">
        <v>49.614460000000001</v>
      </c>
      <c r="K208" s="10">
        <f t="shared" si="18"/>
        <v>118.52026000000001</v>
      </c>
      <c r="L208" s="10">
        <f t="shared" si="19"/>
        <v>11419.420260000001</v>
      </c>
      <c r="M208" s="10">
        <f t="shared" si="20"/>
        <v>85.008821148494818</v>
      </c>
      <c r="N208" s="10">
        <f t="shared" si="21"/>
        <v>11419.420260000001</v>
      </c>
      <c r="O208" s="10">
        <f t="shared" si="22"/>
        <v>118.52026000000001</v>
      </c>
      <c r="P208" s="10">
        <f t="shared" si="23"/>
        <v>85.008821148494818</v>
      </c>
    </row>
    <row r="209" spans="1:16">
      <c r="A209" s="8" t="s">
        <v>86</v>
      </c>
      <c r="B209" s="9" t="s">
        <v>87</v>
      </c>
      <c r="C209" s="10">
        <v>554.4</v>
      </c>
      <c r="D209" s="10">
        <v>554.4</v>
      </c>
      <c r="E209" s="10">
        <v>46.2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46.2</v>
      </c>
      <c r="L209" s="10">
        <f t="shared" si="19"/>
        <v>554.4</v>
      </c>
      <c r="M209" s="10">
        <f t="shared" si="20"/>
        <v>0</v>
      </c>
      <c r="N209" s="10">
        <f t="shared" si="21"/>
        <v>554.4</v>
      </c>
      <c r="O209" s="10">
        <f t="shared" si="22"/>
        <v>46.2</v>
      </c>
      <c r="P209" s="10">
        <f t="shared" si="23"/>
        <v>0</v>
      </c>
    </row>
    <row r="210" spans="1:16" ht="25.5">
      <c r="A210" s="5" t="s">
        <v>123</v>
      </c>
      <c r="B210" s="6" t="s">
        <v>124</v>
      </c>
      <c r="C210" s="7">
        <v>1938.0810000000001</v>
      </c>
      <c r="D210" s="7">
        <v>1938.0810000000001</v>
      </c>
      <c r="E210" s="7">
        <v>146.982</v>
      </c>
      <c r="F210" s="7">
        <v>0</v>
      </c>
      <c r="G210" s="7">
        <v>0</v>
      </c>
      <c r="H210" s="7">
        <v>0</v>
      </c>
      <c r="I210" s="7">
        <v>0</v>
      </c>
      <c r="J210" s="7">
        <v>54.040129999999998</v>
      </c>
      <c r="K210" s="7">
        <f t="shared" si="18"/>
        <v>146.982</v>
      </c>
      <c r="L210" s="7">
        <f t="shared" si="19"/>
        <v>1938.0810000000001</v>
      </c>
      <c r="M210" s="7">
        <f t="shared" si="20"/>
        <v>0</v>
      </c>
      <c r="N210" s="7">
        <f t="shared" si="21"/>
        <v>1938.0810000000001</v>
      </c>
      <c r="O210" s="7">
        <f t="shared" si="22"/>
        <v>146.982</v>
      </c>
      <c r="P210" s="7">
        <f t="shared" si="23"/>
        <v>0</v>
      </c>
    </row>
    <row r="211" spans="1:16" ht="25.5">
      <c r="A211" s="8" t="s">
        <v>55</v>
      </c>
      <c r="B211" s="9" t="s">
        <v>56</v>
      </c>
      <c r="C211" s="10">
        <v>1938.0810000000001</v>
      </c>
      <c r="D211" s="10">
        <v>1938.0810000000001</v>
      </c>
      <c r="E211" s="10">
        <v>146.982</v>
      </c>
      <c r="F211" s="10">
        <v>0</v>
      </c>
      <c r="G211" s="10">
        <v>0</v>
      </c>
      <c r="H211" s="10">
        <v>0</v>
      </c>
      <c r="I211" s="10">
        <v>0</v>
      </c>
      <c r="J211" s="10">
        <v>54.040129999999998</v>
      </c>
      <c r="K211" s="10">
        <f t="shared" si="18"/>
        <v>146.982</v>
      </c>
      <c r="L211" s="10">
        <f t="shared" si="19"/>
        <v>1938.0810000000001</v>
      </c>
      <c r="M211" s="10">
        <f t="shared" si="20"/>
        <v>0</v>
      </c>
      <c r="N211" s="10">
        <f t="shared" si="21"/>
        <v>1938.0810000000001</v>
      </c>
      <c r="O211" s="10">
        <f t="shared" si="22"/>
        <v>146.982</v>
      </c>
      <c r="P211" s="10">
        <f t="shared" si="23"/>
        <v>0</v>
      </c>
    </row>
    <row r="212" spans="1:16" ht="51">
      <c r="A212" s="5" t="s">
        <v>125</v>
      </c>
      <c r="B212" s="6" t="s">
        <v>126</v>
      </c>
      <c r="C212" s="7">
        <v>100.3</v>
      </c>
      <c r="D212" s="7">
        <v>100.3</v>
      </c>
      <c r="E212" s="7">
        <v>4.12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4.12</v>
      </c>
      <c r="L212" s="7">
        <f t="shared" si="19"/>
        <v>100.3</v>
      </c>
      <c r="M212" s="7">
        <f t="shared" si="20"/>
        <v>0</v>
      </c>
      <c r="N212" s="7">
        <f t="shared" si="21"/>
        <v>100.3</v>
      </c>
      <c r="O212" s="7">
        <f t="shared" si="22"/>
        <v>4.12</v>
      </c>
      <c r="P212" s="7">
        <f t="shared" si="23"/>
        <v>0</v>
      </c>
    </row>
    <row r="213" spans="1:16" ht="25.5">
      <c r="A213" s="8" t="s">
        <v>127</v>
      </c>
      <c r="B213" s="9" t="s">
        <v>128</v>
      </c>
      <c r="C213" s="10">
        <v>100.3</v>
      </c>
      <c r="D213" s="10">
        <v>100.3</v>
      </c>
      <c r="E213" s="10">
        <v>4.12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4.12</v>
      </c>
      <c r="L213" s="10">
        <f t="shared" si="19"/>
        <v>100.3</v>
      </c>
      <c r="M213" s="10">
        <f t="shared" si="20"/>
        <v>0</v>
      </c>
      <c r="N213" s="10">
        <f t="shared" si="21"/>
        <v>100.3</v>
      </c>
      <c r="O213" s="10">
        <f t="shared" si="22"/>
        <v>4.12</v>
      </c>
      <c r="P213" s="10">
        <f t="shared" si="23"/>
        <v>0</v>
      </c>
    </row>
    <row r="214" spans="1:16">
      <c r="A214" s="5" t="s">
        <v>129</v>
      </c>
      <c r="B214" s="6" t="s">
        <v>130</v>
      </c>
      <c r="C214" s="7">
        <v>258.35200000000003</v>
      </c>
      <c r="D214" s="7">
        <v>258.35200000000003</v>
      </c>
      <c r="E214" s="7">
        <v>21.324999999999999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21.324999999999999</v>
      </c>
      <c r="L214" s="7">
        <f t="shared" si="19"/>
        <v>258.35200000000003</v>
      </c>
      <c r="M214" s="7">
        <f t="shared" si="20"/>
        <v>0</v>
      </c>
      <c r="N214" s="7">
        <f t="shared" si="21"/>
        <v>258.35200000000003</v>
      </c>
      <c r="O214" s="7">
        <f t="shared" si="22"/>
        <v>21.324999999999999</v>
      </c>
      <c r="P214" s="7">
        <f t="shared" si="23"/>
        <v>0</v>
      </c>
    </row>
    <row r="215" spans="1:16" ht="25.5">
      <c r="A215" s="8" t="s">
        <v>127</v>
      </c>
      <c r="B215" s="9" t="s">
        <v>128</v>
      </c>
      <c r="C215" s="10">
        <v>258.35200000000003</v>
      </c>
      <c r="D215" s="10">
        <v>258.35200000000003</v>
      </c>
      <c r="E215" s="10">
        <v>21.324999999999999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21.324999999999999</v>
      </c>
      <c r="L215" s="10">
        <f t="shared" si="19"/>
        <v>258.35200000000003</v>
      </c>
      <c r="M215" s="10">
        <f t="shared" si="20"/>
        <v>0</v>
      </c>
      <c r="N215" s="10">
        <f t="shared" si="21"/>
        <v>258.35200000000003</v>
      </c>
      <c r="O215" s="10">
        <f t="shared" si="22"/>
        <v>21.324999999999999</v>
      </c>
      <c r="P215" s="10">
        <f t="shared" si="23"/>
        <v>0</v>
      </c>
    </row>
    <row r="216" spans="1:16" ht="25.5">
      <c r="A216" s="5" t="s">
        <v>131</v>
      </c>
      <c r="B216" s="6" t="s">
        <v>132</v>
      </c>
      <c r="C216" s="7">
        <v>685497.09247999918</v>
      </c>
      <c r="D216" s="7">
        <v>687290.19247999927</v>
      </c>
      <c r="E216" s="7">
        <v>46588.510889999983</v>
      </c>
      <c r="F216" s="7">
        <v>18258.672149999999</v>
      </c>
      <c r="G216" s="7">
        <v>0</v>
      </c>
      <c r="H216" s="7">
        <v>18304.821780000006</v>
      </c>
      <c r="I216" s="7">
        <v>22.659810000000004</v>
      </c>
      <c r="J216" s="7">
        <v>3132.4896100000001</v>
      </c>
      <c r="K216" s="7">
        <f t="shared" si="18"/>
        <v>28329.838739999985</v>
      </c>
      <c r="L216" s="7">
        <f t="shared" si="19"/>
        <v>669031.52032999927</v>
      </c>
      <c r="M216" s="7">
        <f t="shared" si="20"/>
        <v>39.191362422187098</v>
      </c>
      <c r="N216" s="7">
        <f t="shared" si="21"/>
        <v>668985.37069999927</v>
      </c>
      <c r="O216" s="7">
        <f t="shared" si="22"/>
        <v>28283.689109999978</v>
      </c>
      <c r="P216" s="7">
        <f t="shared" si="23"/>
        <v>39.290420385445408</v>
      </c>
    </row>
    <row r="217" spans="1:16" ht="38.25">
      <c r="A217" s="5" t="s">
        <v>133</v>
      </c>
      <c r="B217" s="6" t="s">
        <v>46</v>
      </c>
      <c r="C217" s="7">
        <v>36190.814000000006</v>
      </c>
      <c r="D217" s="7">
        <v>36190.814000000006</v>
      </c>
      <c r="E217" s="7">
        <v>2913.7560000000003</v>
      </c>
      <c r="F217" s="7">
        <v>1798.5039100000001</v>
      </c>
      <c r="G217" s="7">
        <v>0</v>
      </c>
      <c r="H217" s="7">
        <v>1797.3177499999999</v>
      </c>
      <c r="I217" s="7">
        <v>3.488</v>
      </c>
      <c r="J217" s="7">
        <v>0.6</v>
      </c>
      <c r="K217" s="7">
        <f t="shared" si="18"/>
        <v>1115.2520900000002</v>
      </c>
      <c r="L217" s="7">
        <f t="shared" si="19"/>
        <v>34392.310090000006</v>
      </c>
      <c r="M217" s="7">
        <f t="shared" si="20"/>
        <v>61.72458881251552</v>
      </c>
      <c r="N217" s="7">
        <f t="shared" si="21"/>
        <v>34393.496250000004</v>
      </c>
      <c r="O217" s="7">
        <f t="shared" si="22"/>
        <v>1116.4382500000004</v>
      </c>
      <c r="P217" s="7">
        <f t="shared" si="23"/>
        <v>61.683879844434465</v>
      </c>
    </row>
    <row r="218" spans="1:16">
      <c r="A218" s="8" t="s">
        <v>23</v>
      </c>
      <c r="B218" s="9" t="s">
        <v>24</v>
      </c>
      <c r="C218" s="10">
        <v>28743.526000000002</v>
      </c>
      <c r="D218" s="10">
        <v>28743.526000000002</v>
      </c>
      <c r="E218" s="10">
        <v>2288.4900000000002</v>
      </c>
      <c r="F218" s="10">
        <v>1399.27286</v>
      </c>
      <c r="G218" s="10">
        <v>0</v>
      </c>
      <c r="H218" s="10">
        <v>1399.27286</v>
      </c>
      <c r="I218" s="10">
        <v>0</v>
      </c>
      <c r="J218" s="10">
        <v>0</v>
      </c>
      <c r="K218" s="10">
        <f t="shared" si="18"/>
        <v>889.2171400000002</v>
      </c>
      <c r="L218" s="10">
        <f t="shared" si="19"/>
        <v>27344.253140000001</v>
      </c>
      <c r="M218" s="10">
        <f t="shared" si="20"/>
        <v>61.143935957771276</v>
      </c>
      <c r="N218" s="10">
        <f t="shared" si="21"/>
        <v>27344.253140000001</v>
      </c>
      <c r="O218" s="10">
        <f t="shared" si="22"/>
        <v>889.2171400000002</v>
      </c>
      <c r="P218" s="10">
        <f t="shared" si="23"/>
        <v>61.143935957771276</v>
      </c>
    </row>
    <row r="219" spans="1:16">
      <c r="A219" s="8" t="s">
        <v>25</v>
      </c>
      <c r="B219" s="9" t="s">
        <v>26</v>
      </c>
      <c r="C219" s="10">
        <v>5948.8910000000005</v>
      </c>
      <c r="D219" s="10">
        <v>5948.8910000000005</v>
      </c>
      <c r="E219" s="10">
        <v>490</v>
      </c>
      <c r="F219" s="10">
        <v>280.07481999999999</v>
      </c>
      <c r="G219" s="10">
        <v>0</v>
      </c>
      <c r="H219" s="10">
        <v>280.07481999999999</v>
      </c>
      <c r="I219" s="10">
        <v>0</v>
      </c>
      <c r="J219" s="10">
        <v>0</v>
      </c>
      <c r="K219" s="10">
        <f t="shared" si="18"/>
        <v>209.92518000000001</v>
      </c>
      <c r="L219" s="10">
        <f t="shared" si="19"/>
        <v>5668.8161800000007</v>
      </c>
      <c r="M219" s="10">
        <f t="shared" si="20"/>
        <v>57.158126530612243</v>
      </c>
      <c r="N219" s="10">
        <f t="shared" si="21"/>
        <v>5668.8161800000007</v>
      </c>
      <c r="O219" s="10">
        <f t="shared" si="22"/>
        <v>209.92518000000001</v>
      </c>
      <c r="P219" s="10">
        <f t="shared" si="23"/>
        <v>57.158126530612243</v>
      </c>
    </row>
    <row r="220" spans="1:16">
      <c r="A220" s="8" t="s">
        <v>27</v>
      </c>
      <c r="B220" s="9" t="s">
        <v>28</v>
      </c>
      <c r="C220" s="10">
        <v>547.4</v>
      </c>
      <c r="D220" s="10">
        <v>547.4</v>
      </c>
      <c r="E220" s="10">
        <v>45.5</v>
      </c>
      <c r="F220" s="10">
        <v>72.401719999999997</v>
      </c>
      <c r="G220" s="10">
        <v>0</v>
      </c>
      <c r="H220" s="10">
        <v>69.513720000000006</v>
      </c>
      <c r="I220" s="10">
        <v>2.8879999999999999</v>
      </c>
      <c r="J220" s="10">
        <v>0</v>
      </c>
      <c r="K220" s="10">
        <f t="shared" si="18"/>
        <v>-26.901719999999997</v>
      </c>
      <c r="L220" s="10">
        <f t="shared" si="19"/>
        <v>474.99827999999997</v>
      </c>
      <c r="M220" s="10">
        <f t="shared" si="20"/>
        <v>159.12465934065935</v>
      </c>
      <c r="N220" s="10">
        <f t="shared" si="21"/>
        <v>477.88627999999994</v>
      </c>
      <c r="O220" s="10">
        <f t="shared" si="22"/>
        <v>-24.013720000000006</v>
      </c>
      <c r="P220" s="10">
        <f t="shared" si="23"/>
        <v>152.77740659340662</v>
      </c>
    </row>
    <row r="221" spans="1:16">
      <c r="A221" s="8" t="s">
        <v>29</v>
      </c>
      <c r="B221" s="9" t="s">
        <v>30</v>
      </c>
      <c r="C221" s="10">
        <v>175</v>
      </c>
      <c r="D221" s="10">
        <v>169.75</v>
      </c>
      <c r="E221" s="10">
        <v>13.562000000000001</v>
      </c>
      <c r="F221" s="10">
        <v>0.64137</v>
      </c>
      <c r="G221" s="10">
        <v>0</v>
      </c>
      <c r="H221" s="10">
        <v>0.36772000000000005</v>
      </c>
      <c r="I221" s="10">
        <v>0.6</v>
      </c>
      <c r="J221" s="10">
        <v>0.6</v>
      </c>
      <c r="K221" s="10">
        <f t="shared" si="18"/>
        <v>12.920630000000001</v>
      </c>
      <c r="L221" s="10">
        <f t="shared" si="19"/>
        <v>169.10863000000001</v>
      </c>
      <c r="M221" s="10">
        <f t="shared" si="20"/>
        <v>4.7291697389765517</v>
      </c>
      <c r="N221" s="10">
        <f t="shared" si="21"/>
        <v>169.38228000000001</v>
      </c>
      <c r="O221" s="10">
        <f t="shared" si="22"/>
        <v>13.194280000000001</v>
      </c>
      <c r="P221" s="10">
        <f t="shared" si="23"/>
        <v>2.7113994985990266</v>
      </c>
    </row>
    <row r="222" spans="1:16">
      <c r="A222" s="8" t="s">
        <v>31</v>
      </c>
      <c r="B222" s="9" t="s">
        <v>32</v>
      </c>
      <c r="C222" s="10">
        <v>21.420999999999999</v>
      </c>
      <c r="D222" s="10">
        <v>21.420999999999999</v>
      </c>
      <c r="E222" s="10">
        <v>3.96</v>
      </c>
      <c r="F222" s="10">
        <v>2.7800000000000002</v>
      </c>
      <c r="G222" s="10">
        <v>0</v>
      </c>
      <c r="H222" s="10">
        <v>2.7800000000000002</v>
      </c>
      <c r="I222" s="10">
        <v>0</v>
      </c>
      <c r="J222" s="10">
        <v>0</v>
      </c>
      <c r="K222" s="10">
        <f t="shared" si="18"/>
        <v>1.1799999999999997</v>
      </c>
      <c r="L222" s="10">
        <f t="shared" si="19"/>
        <v>18.640999999999998</v>
      </c>
      <c r="M222" s="10">
        <f t="shared" si="20"/>
        <v>70.202020202020208</v>
      </c>
      <c r="N222" s="10">
        <f t="shared" si="21"/>
        <v>18.640999999999998</v>
      </c>
      <c r="O222" s="10">
        <f t="shared" si="22"/>
        <v>1.1799999999999997</v>
      </c>
      <c r="P222" s="10">
        <f t="shared" si="23"/>
        <v>70.202020202020208</v>
      </c>
    </row>
    <row r="223" spans="1:16">
      <c r="A223" s="8" t="s">
        <v>33</v>
      </c>
      <c r="B223" s="9" t="s">
        <v>34</v>
      </c>
      <c r="C223" s="10">
        <v>185.38900000000001</v>
      </c>
      <c r="D223" s="10">
        <v>185.38900000000001</v>
      </c>
      <c r="E223" s="10">
        <v>14.389000000000001</v>
      </c>
      <c r="F223" s="10">
        <v>10.718</v>
      </c>
      <c r="G223" s="10">
        <v>0</v>
      </c>
      <c r="H223" s="10">
        <v>10.718</v>
      </c>
      <c r="I223" s="10">
        <v>0</v>
      </c>
      <c r="J223" s="10">
        <v>0</v>
      </c>
      <c r="K223" s="10">
        <f t="shared" si="18"/>
        <v>3.6710000000000012</v>
      </c>
      <c r="L223" s="10">
        <f t="shared" si="19"/>
        <v>174.67100000000002</v>
      </c>
      <c r="M223" s="10">
        <f t="shared" si="20"/>
        <v>74.487455695322808</v>
      </c>
      <c r="N223" s="10">
        <f t="shared" si="21"/>
        <v>174.67100000000002</v>
      </c>
      <c r="O223" s="10">
        <f t="shared" si="22"/>
        <v>3.6710000000000012</v>
      </c>
      <c r="P223" s="10">
        <f t="shared" si="23"/>
        <v>74.487455695322808</v>
      </c>
    </row>
    <row r="224" spans="1:16">
      <c r="A224" s="8" t="s">
        <v>35</v>
      </c>
      <c r="B224" s="9" t="s">
        <v>36</v>
      </c>
      <c r="C224" s="10">
        <v>24.733000000000001</v>
      </c>
      <c r="D224" s="10">
        <v>24.733000000000001</v>
      </c>
      <c r="E224" s="10">
        <v>2</v>
      </c>
      <c r="F224" s="10">
        <v>3.2592800000000004</v>
      </c>
      <c r="G224" s="10">
        <v>0</v>
      </c>
      <c r="H224" s="10">
        <v>3.2592800000000004</v>
      </c>
      <c r="I224" s="10">
        <v>0</v>
      </c>
      <c r="J224" s="10">
        <v>0</v>
      </c>
      <c r="K224" s="10">
        <f t="shared" si="18"/>
        <v>-1.2592800000000004</v>
      </c>
      <c r="L224" s="10">
        <f t="shared" si="19"/>
        <v>21.47372</v>
      </c>
      <c r="M224" s="10">
        <f t="shared" si="20"/>
        <v>162.96400000000003</v>
      </c>
      <c r="N224" s="10">
        <f t="shared" si="21"/>
        <v>21.47372</v>
      </c>
      <c r="O224" s="10">
        <f t="shared" si="22"/>
        <v>-1.2592800000000004</v>
      </c>
      <c r="P224" s="10">
        <f t="shared" si="23"/>
        <v>162.96400000000003</v>
      </c>
    </row>
    <row r="225" spans="1:16">
      <c r="A225" s="8" t="s">
        <v>37</v>
      </c>
      <c r="B225" s="9" t="s">
        <v>38</v>
      </c>
      <c r="C225" s="10">
        <v>274.32800000000003</v>
      </c>
      <c r="D225" s="10">
        <v>274.32800000000003</v>
      </c>
      <c r="E225" s="10">
        <v>21</v>
      </c>
      <c r="F225" s="10">
        <v>29.35586</v>
      </c>
      <c r="G225" s="10">
        <v>0</v>
      </c>
      <c r="H225" s="10">
        <v>29.35586</v>
      </c>
      <c r="I225" s="10">
        <v>0</v>
      </c>
      <c r="J225" s="10">
        <v>0</v>
      </c>
      <c r="K225" s="10">
        <f t="shared" si="18"/>
        <v>-8.3558599999999998</v>
      </c>
      <c r="L225" s="10">
        <f t="shared" si="19"/>
        <v>244.97214000000002</v>
      </c>
      <c r="M225" s="10">
        <f t="shared" si="20"/>
        <v>139.78980952380954</v>
      </c>
      <c r="N225" s="10">
        <f t="shared" si="21"/>
        <v>244.97214000000002</v>
      </c>
      <c r="O225" s="10">
        <f t="shared" si="22"/>
        <v>-8.3558599999999998</v>
      </c>
      <c r="P225" s="10">
        <f t="shared" si="23"/>
        <v>139.78980952380954</v>
      </c>
    </row>
    <row r="226" spans="1:16">
      <c r="A226" s="8" t="s">
        <v>82</v>
      </c>
      <c r="B226" s="9" t="s">
        <v>83</v>
      </c>
      <c r="C226" s="10">
        <v>0</v>
      </c>
      <c r="D226" s="10">
        <v>5.25</v>
      </c>
      <c r="E226" s="10">
        <v>0.438</v>
      </c>
      <c r="F226" s="10">
        <v>0</v>
      </c>
      <c r="G226" s="10">
        <v>0</v>
      </c>
      <c r="H226" s="10">
        <v>5.4490000000000004E-2</v>
      </c>
      <c r="I226" s="10">
        <v>0</v>
      </c>
      <c r="J226" s="10">
        <v>0</v>
      </c>
      <c r="K226" s="10">
        <f t="shared" si="18"/>
        <v>0.438</v>
      </c>
      <c r="L226" s="10">
        <f t="shared" si="19"/>
        <v>5.25</v>
      </c>
      <c r="M226" s="10">
        <f t="shared" si="20"/>
        <v>0</v>
      </c>
      <c r="N226" s="10">
        <f t="shared" si="21"/>
        <v>5.1955099999999996</v>
      </c>
      <c r="O226" s="10">
        <f t="shared" si="22"/>
        <v>0.38351000000000002</v>
      </c>
      <c r="P226" s="10">
        <f t="shared" si="23"/>
        <v>12.440639269406393</v>
      </c>
    </row>
    <row r="227" spans="1:16" ht="25.5">
      <c r="A227" s="8" t="s">
        <v>41</v>
      </c>
      <c r="B227" s="9" t="s">
        <v>42</v>
      </c>
      <c r="C227" s="10">
        <v>12.516999999999999</v>
      </c>
      <c r="D227" s="10">
        <v>12.516999999999999</v>
      </c>
      <c r="E227" s="10">
        <v>12.516999999999999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12.516999999999999</v>
      </c>
      <c r="L227" s="10">
        <f t="shared" si="19"/>
        <v>12.516999999999999</v>
      </c>
      <c r="M227" s="10">
        <f t="shared" si="20"/>
        <v>0</v>
      </c>
      <c r="N227" s="10">
        <f t="shared" si="21"/>
        <v>12.516999999999999</v>
      </c>
      <c r="O227" s="10">
        <f t="shared" si="22"/>
        <v>12.516999999999999</v>
      </c>
      <c r="P227" s="10">
        <f t="shared" si="23"/>
        <v>0</v>
      </c>
    </row>
    <row r="228" spans="1:16">
      <c r="A228" s="8" t="s">
        <v>43</v>
      </c>
      <c r="B228" s="9" t="s">
        <v>44</v>
      </c>
      <c r="C228" s="10">
        <v>257.60899999999998</v>
      </c>
      <c r="D228" s="10">
        <v>257.60899999999998</v>
      </c>
      <c r="E228" s="10">
        <v>21.900000000000002</v>
      </c>
      <c r="F228" s="10">
        <v>0</v>
      </c>
      <c r="G228" s="10">
        <v>0</v>
      </c>
      <c r="H228" s="10">
        <v>1.921</v>
      </c>
      <c r="I228" s="10">
        <v>0</v>
      </c>
      <c r="J228" s="10">
        <v>0</v>
      </c>
      <c r="K228" s="10">
        <f t="shared" si="18"/>
        <v>21.900000000000002</v>
      </c>
      <c r="L228" s="10">
        <f t="shared" si="19"/>
        <v>257.60899999999998</v>
      </c>
      <c r="M228" s="10">
        <f t="shared" si="20"/>
        <v>0</v>
      </c>
      <c r="N228" s="10">
        <f t="shared" si="21"/>
        <v>255.68799999999999</v>
      </c>
      <c r="O228" s="10">
        <f t="shared" si="22"/>
        <v>19.979000000000003</v>
      </c>
      <c r="P228" s="10">
        <f t="shared" si="23"/>
        <v>8.7716894977168955</v>
      </c>
    </row>
    <row r="229" spans="1:16">
      <c r="A229" s="5" t="s">
        <v>134</v>
      </c>
      <c r="B229" s="6" t="s">
        <v>50</v>
      </c>
      <c r="C229" s="7">
        <v>30</v>
      </c>
      <c r="D229" s="7">
        <v>30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30</v>
      </c>
      <c r="M229" s="7">
        <f t="shared" si="20"/>
        <v>0</v>
      </c>
      <c r="N229" s="7">
        <f t="shared" si="21"/>
        <v>30</v>
      </c>
      <c r="O229" s="7">
        <f t="shared" si="22"/>
        <v>0</v>
      </c>
      <c r="P229" s="7">
        <f t="shared" si="23"/>
        <v>0</v>
      </c>
    </row>
    <row r="230" spans="1:16">
      <c r="A230" s="8" t="s">
        <v>86</v>
      </c>
      <c r="B230" s="9" t="s">
        <v>87</v>
      </c>
      <c r="C230" s="10">
        <v>20.038</v>
      </c>
      <c r="D230" s="10">
        <v>20.038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20.038</v>
      </c>
      <c r="M230" s="10">
        <f t="shared" si="20"/>
        <v>0</v>
      </c>
      <c r="N230" s="10">
        <f t="shared" si="21"/>
        <v>20.038</v>
      </c>
      <c r="O230" s="10">
        <f t="shared" si="22"/>
        <v>0</v>
      </c>
      <c r="P230" s="10">
        <f t="shared" si="23"/>
        <v>0</v>
      </c>
    </row>
    <row r="231" spans="1:16">
      <c r="A231" s="8" t="s">
        <v>43</v>
      </c>
      <c r="B231" s="9" t="s">
        <v>44</v>
      </c>
      <c r="C231" s="10">
        <v>9.9619999999999997</v>
      </c>
      <c r="D231" s="10">
        <v>9.9619999999999997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9.9619999999999997</v>
      </c>
      <c r="M231" s="10">
        <f t="shared" si="20"/>
        <v>0</v>
      </c>
      <c r="N231" s="10">
        <f t="shared" si="21"/>
        <v>9.9619999999999997</v>
      </c>
      <c r="O231" s="10">
        <f t="shared" si="22"/>
        <v>0</v>
      </c>
      <c r="P231" s="10">
        <f t="shared" si="23"/>
        <v>0</v>
      </c>
    </row>
    <row r="232" spans="1:16" ht="38.25">
      <c r="A232" s="5" t="s">
        <v>135</v>
      </c>
      <c r="B232" s="6" t="s">
        <v>136</v>
      </c>
      <c r="C232" s="7">
        <v>94133.322</v>
      </c>
      <c r="D232" s="7">
        <v>94133.322</v>
      </c>
      <c r="E232" s="7">
        <v>12182.31842</v>
      </c>
      <c r="F232" s="7">
        <v>12220.60505</v>
      </c>
      <c r="G232" s="7">
        <v>0</v>
      </c>
      <c r="H232" s="7">
        <v>12220.60505</v>
      </c>
      <c r="I232" s="7">
        <v>0</v>
      </c>
      <c r="J232" s="7">
        <v>1841.5331200000001</v>
      </c>
      <c r="K232" s="7">
        <f t="shared" si="18"/>
        <v>-38.286630000000514</v>
      </c>
      <c r="L232" s="7">
        <f t="shared" si="19"/>
        <v>81912.716950000002</v>
      </c>
      <c r="M232" s="7">
        <f t="shared" si="20"/>
        <v>100.31428032563281</v>
      </c>
      <c r="N232" s="7">
        <f t="shared" si="21"/>
        <v>81912.716950000002</v>
      </c>
      <c r="O232" s="7">
        <f t="shared" si="22"/>
        <v>-38.286630000000514</v>
      </c>
      <c r="P232" s="7">
        <f t="shared" si="23"/>
        <v>100.31428032563281</v>
      </c>
    </row>
    <row r="233" spans="1:16">
      <c r="A233" s="8" t="s">
        <v>86</v>
      </c>
      <c r="B233" s="9" t="s">
        <v>87</v>
      </c>
      <c r="C233" s="10">
        <v>94133.322</v>
      </c>
      <c r="D233" s="10">
        <v>94133.322</v>
      </c>
      <c r="E233" s="10">
        <v>12182.31842</v>
      </c>
      <c r="F233" s="10">
        <v>12220.60505</v>
      </c>
      <c r="G233" s="10">
        <v>0</v>
      </c>
      <c r="H233" s="10">
        <v>12220.60505</v>
      </c>
      <c r="I233" s="10">
        <v>0</v>
      </c>
      <c r="J233" s="10">
        <v>1841.5331200000001</v>
      </c>
      <c r="K233" s="10">
        <f t="shared" si="18"/>
        <v>-38.286630000000514</v>
      </c>
      <c r="L233" s="10">
        <f t="shared" si="19"/>
        <v>81912.716950000002</v>
      </c>
      <c r="M233" s="10">
        <f t="shared" si="20"/>
        <v>100.31428032563281</v>
      </c>
      <c r="N233" s="10">
        <f t="shared" si="21"/>
        <v>81912.716950000002</v>
      </c>
      <c r="O233" s="10">
        <f t="shared" si="22"/>
        <v>-38.286630000000514</v>
      </c>
      <c r="P233" s="10">
        <f t="shared" si="23"/>
        <v>100.31428032563281</v>
      </c>
    </row>
    <row r="234" spans="1:16" ht="25.5">
      <c r="A234" s="5" t="s">
        <v>137</v>
      </c>
      <c r="B234" s="6" t="s">
        <v>138</v>
      </c>
      <c r="C234" s="7">
        <v>171114.77800000002</v>
      </c>
      <c r="D234" s="7">
        <v>171114.77800000002</v>
      </c>
      <c r="E234" s="7">
        <v>1042.1745500000009</v>
      </c>
      <c r="F234" s="7">
        <v>1003.91125</v>
      </c>
      <c r="G234" s="7">
        <v>0</v>
      </c>
      <c r="H234" s="7">
        <v>1003.91125</v>
      </c>
      <c r="I234" s="7">
        <v>0</v>
      </c>
      <c r="J234" s="7">
        <v>487.60609999999997</v>
      </c>
      <c r="K234" s="7">
        <f t="shared" si="18"/>
        <v>38.263300000000868</v>
      </c>
      <c r="L234" s="7">
        <f t="shared" si="19"/>
        <v>170110.86675000002</v>
      </c>
      <c r="M234" s="7">
        <f t="shared" si="20"/>
        <v>96.328513299427541</v>
      </c>
      <c r="N234" s="7">
        <f t="shared" si="21"/>
        <v>170110.86675000002</v>
      </c>
      <c r="O234" s="7">
        <f t="shared" si="22"/>
        <v>38.263300000000868</v>
      </c>
      <c r="P234" s="7">
        <f t="shared" si="23"/>
        <v>96.328513299427541</v>
      </c>
    </row>
    <row r="235" spans="1:16">
      <c r="A235" s="8" t="s">
        <v>29</v>
      </c>
      <c r="B235" s="9" t="s">
        <v>30</v>
      </c>
      <c r="C235" s="10">
        <v>0.41799999999999998</v>
      </c>
      <c r="D235" s="10">
        <v>0.41799999999999998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0.41799999999999998</v>
      </c>
      <c r="M235" s="10">
        <f t="shared" si="20"/>
        <v>0</v>
      </c>
      <c r="N235" s="10">
        <f t="shared" si="21"/>
        <v>0.41799999999999998</v>
      </c>
      <c r="O235" s="10">
        <f t="shared" si="22"/>
        <v>0</v>
      </c>
      <c r="P235" s="10">
        <f t="shared" si="23"/>
        <v>0</v>
      </c>
    </row>
    <row r="236" spans="1:16">
      <c r="A236" s="8" t="s">
        <v>86</v>
      </c>
      <c r="B236" s="9" t="s">
        <v>87</v>
      </c>
      <c r="C236" s="10">
        <v>171114.36000000002</v>
      </c>
      <c r="D236" s="10">
        <v>171114.36000000002</v>
      </c>
      <c r="E236" s="10">
        <v>1042.1745500000009</v>
      </c>
      <c r="F236" s="10">
        <v>1003.91125</v>
      </c>
      <c r="G236" s="10">
        <v>0</v>
      </c>
      <c r="H236" s="10">
        <v>1003.91125</v>
      </c>
      <c r="I236" s="10">
        <v>0</v>
      </c>
      <c r="J236" s="10">
        <v>487.60609999999997</v>
      </c>
      <c r="K236" s="10">
        <f t="shared" si="18"/>
        <v>38.263300000000868</v>
      </c>
      <c r="L236" s="10">
        <f t="shared" si="19"/>
        <v>170110.44875000001</v>
      </c>
      <c r="M236" s="10">
        <f t="shared" si="20"/>
        <v>96.328513299427541</v>
      </c>
      <c r="N236" s="10">
        <f t="shared" si="21"/>
        <v>170110.44875000001</v>
      </c>
      <c r="O236" s="10">
        <f t="shared" si="22"/>
        <v>38.263300000000868</v>
      </c>
      <c r="P236" s="10">
        <f t="shared" si="23"/>
        <v>96.328513299427541</v>
      </c>
    </row>
    <row r="237" spans="1:16" ht="38.25">
      <c r="A237" s="5" t="s">
        <v>139</v>
      </c>
      <c r="B237" s="6" t="s">
        <v>140</v>
      </c>
      <c r="C237" s="7">
        <v>41.724000000000004</v>
      </c>
      <c r="D237" s="7">
        <v>41.724000000000004</v>
      </c>
      <c r="E237" s="7">
        <v>2.8617699999999999</v>
      </c>
      <c r="F237" s="7">
        <v>0</v>
      </c>
      <c r="G237" s="7">
        <v>0</v>
      </c>
      <c r="H237" s="7">
        <v>0</v>
      </c>
      <c r="I237" s="7">
        <v>0</v>
      </c>
      <c r="J237" s="7">
        <v>3.91561</v>
      </c>
      <c r="K237" s="7">
        <f t="shared" si="18"/>
        <v>2.8617699999999999</v>
      </c>
      <c r="L237" s="7">
        <f t="shared" si="19"/>
        <v>41.724000000000004</v>
      </c>
      <c r="M237" s="7">
        <f t="shared" si="20"/>
        <v>0</v>
      </c>
      <c r="N237" s="7">
        <f t="shared" si="21"/>
        <v>41.724000000000004</v>
      </c>
      <c r="O237" s="7">
        <f t="shared" si="22"/>
        <v>2.8617699999999999</v>
      </c>
      <c r="P237" s="7">
        <f t="shared" si="23"/>
        <v>0</v>
      </c>
    </row>
    <row r="238" spans="1:16">
      <c r="A238" s="8" t="s">
        <v>29</v>
      </c>
      <c r="B238" s="9" t="s">
        <v>30</v>
      </c>
      <c r="C238" s="10">
        <v>0.35000000000000003</v>
      </c>
      <c r="D238" s="10">
        <v>0.35000000000000003</v>
      </c>
      <c r="E238" s="10">
        <v>5.2440000000000001E-2</v>
      </c>
      <c r="F238" s="10">
        <v>0</v>
      </c>
      <c r="G238" s="10">
        <v>0</v>
      </c>
      <c r="H238" s="10">
        <v>0</v>
      </c>
      <c r="I238" s="10">
        <v>0</v>
      </c>
      <c r="J238" s="10">
        <v>1.0279999999999999E-2</v>
      </c>
      <c r="K238" s="10">
        <f t="shared" si="18"/>
        <v>5.2440000000000001E-2</v>
      </c>
      <c r="L238" s="10">
        <f t="shared" si="19"/>
        <v>0.35000000000000003</v>
      </c>
      <c r="M238" s="10">
        <f t="shared" si="20"/>
        <v>0</v>
      </c>
      <c r="N238" s="10">
        <f t="shared" si="21"/>
        <v>0.35000000000000003</v>
      </c>
      <c r="O238" s="10">
        <f t="shared" si="22"/>
        <v>5.2440000000000001E-2</v>
      </c>
      <c r="P238" s="10">
        <f t="shared" si="23"/>
        <v>0</v>
      </c>
    </row>
    <row r="239" spans="1:16">
      <c r="A239" s="8" t="s">
        <v>86</v>
      </c>
      <c r="B239" s="9" t="s">
        <v>87</v>
      </c>
      <c r="C239" s="10">
        <v>41.374000000000002</v>
      </c>
      <c r="D239" s="10">
        <v>41.374000000000002</v>
      </c>
      <c r="E239" s="10">
        <v>2.8093300000000001</v>
      </c>
      <c r="F239" s="10">
        <v>0</v>
      </c>
      <c r="G239" s="10">
        <v>0</v>
      </c>
      <c r="H239" s="10">
        <v>0</v>
      </c>
      <c r="I239" s="10">
        <v>0</v>
      </c>
      <c r="J239" s="10">
        <v>3.9053300000000002</v>
      </c>
      <c r="K239" s="10">
        <f t="shared" si="18"/>
        <v>2.8093300000000001</v>
      </c>
      <c r="L239" s="10">
        <f t="shared" si="19"/>
        <v>41.374000000000002</v>
      </c>
      <c r="M239" s="10">
        <f t="shared" si="20"/>
        <v>0</v>
      </c>
      <c r="N239" s="10">
        <f t="shared" si="21"/>
        <v>41.374000000000002</v>
      </c>
      <c r="O239" s="10">
        <f t="shared" si="22"/>
        <v>2.8093300000000001</v>
      </c>
      <c r="P239" s="10">
        <f t="shared" si="23"/>
        <v>0</v>
      </c>
    </row>
    <row r="240" spans="1:16" ht="38.25">
      <c r="A240" s="5" t="s">
        <v>141</v>
      </c>
      <c r="B240" s="6" t="s">
        <v>142</v>
      </c>
      <c r="C240" s="7">
        <v>177.876</v>
      </c>
      <c r="D240" s="7">
        <v>177.876</v>
      </c>
      <c r="E240" s="7">
        <v>18.75215</v>
      </c>
      <c r="F240" s="7">
        <v>0</v>
      </c>
      <c r="G240" s="7">
        <v>0</v>
      </c>
      <c r="H240" s="7">
        <v>1.5490899999999999</v>
      </c>
      <c r="I240" s="7">
        <v>0</v>
      </c>
      <c r="J240" s="7">
        <v>18.35051</v>
      </c>
      <c r="K240" s="7">
        <f t="shared" si="18"/>
        <v>18.75215</v>
      </c>
      <c r="L240" s="7">
        <f t="shared" si="19"/>
        <v>177.876</v>
      </c>
      <c r="M240" s="7">
        <f t="shared" si="20"/>
        <v>0</v>
      </c>
      <c r="N240" s="7">
        <f t="shared" si="21"/>
        <v>176.32691</v>
      </c>
      <c r="O240" s="7">
        <f t="shared" si="22"/>
        <v>17.203060000000001</v>
      </c>
      <c r="P240" s="7">
        <f t="shared" si="23"/>
        <v>8.2608660873553159</v>
      </c>
    </row>
    <row r="241" spans="1:16">
      <c r="A241" s="8" t="s">
        <v>29</v>
      </c>
      <c r="B241" s="9" t="s">
        <v>30</v>
      </c>
      <c r="C241" s="10">
        <v>1.8</v>
      </c>
      <c r="D241" s="10">
        <v>1.8</v>
      </c>
      <c r="E241" s="10">
        <v>6.6490000000000007E-2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6.6490000000000007E-2</v>
      </c>
      <c r="L241" s="10">
        <f t="shared" si="19"/>
        <v>1.8</v>
      </c>
      <c r="M241" s="10">
        <f t="shared" si="20"/>
        <v>0</v>
      </c>
      <c r="N241" s="10">
        <f t="shared" si="21"/>
        <v>1.8</v>
      </c>
      <c r="O241" s="10">
        <f t="shared" si="22"/>
        <v>6.6490000000000007E-2</v>
      </c>
      <c r="P241" s="10">
        <f t="shared" si="23"/>
        <v>0</v>
      </c>
    </row>
    <row r="242" spans="1:16">
      <c r="A242" s="8" t="s">
        <v>86</v>
      </c>
      <c r="B242" s="9" t="s">
        <v>87</v>
      </c>
      <c r="C242" s="10">
        <v>176.07599999999999</v>
      </c>
      <c r="D242" s="10">
        <v>176.07599999999999</v>
      </c>
      <c r="E242" s="10">
        <v>18.685659999999999</v>
      </c>
      <c r="F242" s="10">
        <v>0</v>
      </c>
      <c r="G242" s="10">
        <v>0</v>
      </c>
      <c r="H242" s="10">
        <v>1.5490899999999999</v>
      </c>
      <c r="I242" s="10">
        <v>0</v>
      </c>
      <c r="J242" s="10">
        <v>18.35051</v>
      </c>
      <c r="K242" s="10">
        <f t="shared" si="18"/>
        <v>18.685659999999999</v>
      </c>
      <c r="L242" s="10">
        <f t="shared" si="19"/>
        <v>176.07599999999999</v>
      </c>
      <c r="M242" s="10">
        <f t="shared" si="20"/>
        <v>0</v>
      </c>
      <c r="N242" s="10">
        <f t="shared" si="21"/>
        <v>174.52690999999999</v>
      </c>
      <c r="O242" s="10">
        <f t="shared" si="22"/>
        <v>17.136569999999999</v>
      </c>
      <c r="P242" s="10">
        <f t="shared" si="23"/>
        <v>8.2902610879144767</v>
      </c>
    </row>
    <row r="243" spans="1:16" ht="25.5">
      <c r="A243" s="5" t="s">
        <v>143</v>
      </c>
      <c r="B243" s="6" t="s">
        <v>144</v>
      </c>
      <c r="C243" s="7">
        <v>364.90500000000003</v>
      </c>
      <c r="D243" s="7">
        <v>364.90500000000003</v>
      </c>
      <c r="E243" s="7">
        <v>30.400000000000002</v>
      </c>
      <c r="F243" s="7">
        <v>3.1527600000000002</v>
      </c>
      <c r="G243" s="7">
        <v>0</v>
      </c>
      <c r="H243" s="7">
        <v>3.1527600000000002</v>
      </c>
      <c r="I243" s="7">
        <v>0</v>
      </c>
      <c r="J243" s="7">
        <v>0</v>
      </c>
      <c r="K243" s="7">
        <f t="shared" si="18"/>
        <v>27.247240000000001</v>
      </c>
      <c r="L243" s="7">
        <f t="shared" si="19"/>
        <v>361.75224000000003</v>
      </c>
      <c r="M243" s="7">
        <f t="shared" si="20"/>
        <v>10.37092105263158</v>
      </c>
      <c r="N243" s="7">
        <f t="shared" si="21"/>
        <v>361.75224000000003</v>
      </c>
      <c r="O243" s="7">
        <f t="shared" si="22"/>
        <v>27.247240000000001</v>
      </c>
      <c r="P243" s="7">
        <f t="shared" si="23"/>
        <v>10.37092105263158</v>
      </c>
    </row>
    <row r="244" spans="1:16">
      <c r="A244" s="8" t="s">
        <v>86</v>
      </c>
      <c r="B244" s="9" t="s">
        <v>87</v>
      </c>
      <c r="C244" s="10">
        <v>364.90500000000003</v>
      </c>
      <c r="D244" s="10">
        <v>364.90500000000003</v>
      </c>
      <c r="E244" s="10">
        <v>30.400000000000002</v>
      </c>
      <c r="F244" s="10">
        <v>3.1527600000000002</v>
      </c>
      <c r="G244" s="10">
        <v>0</v>
      </c>
      <c r="H244" s="10">
        <v>3.1527600000000002</v>
      </c>
      <c r="I244" s="10">
        <v>0</v>
      </c>
      <c r="J244" s="10">
        <v>0</v>
      </c>
      <c r="K244" s="10">
        <f t="shared" si="18"/>
        <v>27.247240000000001</v>
      </c>
      <c r="L244" s="10">
        <f t="shared" si="19"/>
        <v>361.75224000000003</v>
      </c>
      <c r="M244" s="10">
        <f t="shared" si="20"/>
        <v>10.37092105263158</v>
      </c>
      <c r="N244" s="10">
        <f t="shared" si="21"/>
        <v>361.75224000000003</v>
      </c>
      <c r="O244" s="10">
        <f t="shared" si="22"/>
        <v>27.247240000000001</v>
      </c>
      <c r="P244" s="10">
        <f t="shared" si="23"/>
        <v>10.37092105263158</v>
      </c>
    </row>
    <row r="245" spans="1:16" ht="25.5">
      <c r="A245" s="5" t="s">
        <v>145</v>
      </c>
      <c r="B245" s="6" t="s">
        <v>146</v>
      </c>
      <c r="C245" s="7">
        <v>4.2439999999999998</v>
      </c>
      <c r="D245" s="7">
        <v>4.2439999999999998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4.2439999999999998</v>
      </c>
      <c r="M245" s="7">
        <f t="shared" si="20"/>
        <v>0</v>
      </c>
      <c r="N245" s="7">
        <f t="shared" si="21"/>
        <v>4.2439999999999998</v>
      </c>
      <c r="O245" s="7">
        <f t="shared" si="22"/>
        <v>0</v>
      </c>
      <c r="P245" s="7">
        <f t="shared" si="23"/>
        <v>0</v>
      </c>
    </row>
    <row r="246" spans="1:16">
      <c r="A246" s="8" t="s">
        <v>86</v>
      </c>
      <c r="B246" s="9" t="s">
        <v>87</v>
      </c>
      <c r="C246" s="10">
        <v>4.2439999999999998</v>
      </c>
      <c r="D246" s="10">
        <v>4.2439999999999998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4.2439999999999998</v>
      </c>
      <c r="M246" s="10">
        <f t="shared" si="20"/>
        <v>0</v>
      </c>
      <c r="N246" s="10">
        <f t="shared" si="21"/>
        <v>4.2439999999999998</v>
      </c>
      <c r="O246" s="10">
        <f t="shared" si="22"/>
        <v>0</v>
      </c>
      <c r="P246" s="10">
        <f t="shared" si="23"/>
        <v>0</v>
      </c>
    </row>
    <row r="247" spans="1:16" ht="25.5">
      <c r="A247" s="5" t="s">
        <v>147</v>
      </c>
      <c r="B247" s="6" t="s">
        <v>148</v>
      </c>
      <c r="C247" s="7">
        <v>3002.6950000000002</v>
      </c>
      <c r="D247" s="7">
        <v>3002.6950000000002</v>
      </c>
      <c r="E247" s="7">
        <v>298.245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298.245</v>
      </c>
      <c r="L247" s="7">
        <f t="shared" si="19"/>
        <v>3002.6950000000002</v>
      </c>
      <c r="M247" s="7">
        <f t="shared" si="20"/>
        <v>0</v>
      </c>
      <c r="N247" s="7">
        <f t="shared" si="21"/>
        <v>3002.6950000000002</v>
      </c>
      <c r="O247" s="7">
        <f t="shared" si="22"/>
        <v>298.245</v>
      </c>
      <c r="P247" s="7">
        <f t="shared" si="23"/>
        <v>0</v>
      </c>
    </row>
    <row r="248" spans="1:16" ht="25.5">
      <c r="A248" s="8" t="s">
        <v>55</v>
      </c>
      <c r="B248" s="9" t="s">
        <v>56</v>
      </c>
      <c r="C248" s="10">
        <v>3002.6950000000002</v>
      </c>
      <c r="D248" s="10">
        <v>3002.6950000000002</v>
      </c>
      <c r="E248" s="10">
        <v>298.245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298.245</v>
      </c>
      <c r="L248" s="10">
        <f t="shared" si="19"/>
        <v>3002.6950000000002</v>
      </c>
      <c r="M248" s="10">
        <f t="shared" si="20"/>
        <v>0</v>
      </c>
      <c r="N248" s="10">
        <f t="shared" si="21"/>
        <v>3002.6950000000002</v>
      </c>
      <c r="O248" s="10">
        <f t="shared" si="22"/>
        <v>298.245</v>
      </c>
      <c r="P248" s="10">
        <f t="shared" si="23"/>
        <v>0</v>
      </c>
    </row>
    <row r="249" spans="1:16">
      <c r="A249" s="5" t="s">
        <v>149</v>
      </c>
      <c r="B249" s="6" t="s">
        <v>150</v>
      </c>
      <c r="C249" s="7">
        <v>2188.2050000000004</v>
      </c>
      <c r="D249" s="7">
        <v>2188.2050000000004</v>
      </c>
      <c r="E249" s="7">
        <v>182.35</v>
      </c>
      <c r="F249" s="7">
        <v>63.484089999999995</v>
      </c>
      <c r="G249" s="7">
        <v>0</v>
      </c>
      <c r="H249" s="7">
        <v>63.484089999999995</v>
      </c>
      <c r="I249" s="7">
        <v>0</v>
      </c>
      <c r="J249" s="7">
        <v>0</v>
      </c>
      <c r="K249" s="7">
        <f t="shared" si="18"/>
        <v>118.86591</v>
      </c>
      <c r="L249" s="7">
        <f t="shared" si="19"/>
        <v>2124.7209100000005</v>
      </c>
      <c r="M249" s="7">
        <f t="shared" si="20"/>
        <v>34.814417329311759</v>
      </c>
      <c r="N249" s="7">
        <f t="shared" si="21"/>
        <v>2124.7209100000005</v>
      </c>
      <c r="O249" s="7">
        <f t="shared" si="22"/>
        <v>118.86591</v>
      </c>
      <c r="P249" s="7">
        <f t="shared" si="23"/>
        <v>34.814417329311759</v>
      </c>
    </row>
    <row r="250" spans="1:16">
      <c r="A250" s="8" t="s">
        <v>29</v>
      </c>
      <c r="B250" s="9" t="s">
        <v>30</v>
      </c>
      <c r="C250" s="10">
        <v>0.20400000000000001</v>
      </c>
      <c r="D250" s="10">
        <v>0.20400000000000001</v>
      </c>
      <c r="E250" s="10">
        <v>1.7000000000000001E-2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1.7000000000000001E-2</v>
      </c>
      <c r="L250" s="10">
        <f t="shared" si="19"/>
        <v>0.20400000000000001</v>
      </c>
      <c r="M250" s="10">
        <f t="shared" si="20"/>
        <v>0</v>
      </c>
      <c r="N250" s="10">
        <f t="shared" si="21"/>
        <v>0.20400000000000001</v>
      </c>
      <c r="O250" s="10">
        <f t="shared" si="22"/>
        <v>1.7000000000000001E-2</v>
      </c>
      <c r="P250" s="10">
        <f t="shared" si="23"/>
        <v>0</v>
      </c>
    </row>
    <row r="251" spans="1:16">
      <c r="A251" s="8" t="s">
        <v>86</v>
      </c>
      <c r="B251" s="9" t="s">
        <v>87</v>
      </c>
      <c r="C251" s="10">
        <v>2188.0010000000002</v>
      </c>
      <c r="D251" s="10">
        <v>2188.0010000000002</v>
      </c>
      <c r="E251" s="10">
        <v>182.333</v>
      </c>
      <c r="F251" s="10">
        <v>63.484089999999995</v>
      </c>
      <c r="G251" s="10">
        <v>0</v>
      </c>
      <c r="H251" s="10">
        <v>63.484089999999995</v>
      </c>
      <c r="I251" s="10">
        <v>0</v>
      </c>
      <c r="J251" s="10">
        <v>0</v>
      </c>
      <c r="K251" s="10">
        <f t="shared" si="18"/>
        <v>118.84891</v>
      </c>
      <c r="L251" s="10">
        <f t="shared" si="19"/>
        <v>2124.5169100000003</v>
      </c>
      <c r="M251" s="10">
        <f t="shared" si="20"/>
        <v>34.817663286404546</v>
      </c>
      <c r="N251" s="10">
        <f t="shared" si="21"/>
        <v>2124.5169100000003</v>
      </c>
      <c r="O251" s="10">
        <f t="shared" si="22"/>
        <v>118.84891</v>
      </c>
      <c r="P251" s="10">
        <f t="shared" si="23"/>
        <v>34.817663286404546</v>
      </c>
    </row>
    <row r="252" spans="1:16">
      <c r="A252" s="5" t="s">
        <v>151</v>
      </c>
      <c r="B252" s="6" t="s">
        <v>152</v>
      </c>
      <c r="C252" s="7">
        <v>710.32400000000007</v>
      </c>
      <c r="D252" s="7">
        <v>710.32400000000007</v>
      </c>
      <c r="E252" s="7">
        <v>59.195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59.195</v>
      </c>
      <c r="L252" s="7">
        <f t="shared" si="19"/>
        <v>710.32400000000007</v>
      </c>
      <c r="M252" s="7">
        <f t="shared" si="20"/>
        <v>0</v>
      </c>
      <c r="N252" s="7">
        <f t="shared" si="21"/>
        <v>710.32400000000007</v>
      </c>
      <c r="O252" s="7">
        <f t="shared" si="22"/>
        <v>59.195</v>
      </c>
      <c r="P252" s="7">
        <f t="shared" si="23"/>
        <v>0</v>
      </c>
    </row>
    <row r="253" spans="1:16">
      <c r="A253" s="8" t="s">
        <v>29</v>
      </c>
      <c r="B253" s="9" t="s">
        <v>30</v>
      </c>
      <c r="C253" s="10">
        <v>0.12</v>
      </c>
      <c r="D253" s="10">
        <v>0.12</v>
      </c>
      <c r="E253" s="10">
        <v>0.01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0.01</v>
      </c>
      <c r="L253" s="10">
        <f t="shared" si="19"/>
        <v>0.12</v>
      </c>
      <c r="M253" s="10">
        <f t="shared" si="20"/>
        <v>0</v>
      </c>
      <c r="N253" s="10">
        <f t="shared" si="21"/>
        <v>0.12</v>
      </c>
      <c r="O253" s="10">
        <f t="shared" si="22"/>
        <v>0.01</v>
      </c>
      <c r="P253" s="10">
        <f t="shared" si="23"/>
        <v>0</v>
      </c>
    </row>
    <row r="254" spans="1:16">
      <c r="A254" s="8" t="s">
        <v>86</v>
      </c>
      <c r="B254" s="9" t="s">
        <v>87</v>
      </c>
      <c r="C254" s="10">
        <v>710.20400000000006</v>
      </c>
      <c r="D254" s="10">
        <v>710.20400000000006</v>
      </c>
      <c r="E254" s="10">
        <v>59.185000000000002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59.185000000000002</v>
      </c>
      <c r="L254" s="10">
        <f t="shared" si="19"/>
        <v>710.20400000000006</v>
      </c>
      <c r="M254" s="10">
        <f t="shared" si="20"/>
        <v>0</v>
      </c>
      <c r="N254" s="10">
        <f t="shared" si="21"/>
        <v>710.20400000000006</v>
      </c>
      <c r="O254" s="10">
        <f t="shared" si="22"/>
        <v>59.185000000000002</v>
      </c>
      <c r="P254" s="10">
        <f t="shared" si="23"/>
        <v>0</v>
      </c>
    </row>
    <row r="255" spans="1:16">
      <c r="A255" s="5" t="s">
        <v>153</v>
      </c>
      <c r="B255" s="6" t="s">
        <v>154</v>
      </c>
      <c r="C255" s="7">
        <v>151507.451</v>
      </c>
      <c r="D255" s="7">
        <v>135795.55099999998</v>
      </c>
      <c r="E255" s="7">
        <v>8758.9159999999993</v>
      </c>
      <c r="F255" s="7">
        <v>1014.8000000000001</v>
      </c>
      <c r="G255" s="7">
        <v>0</v>
      </c>
      <c r="H255" s="7">
        <v>1004.48</v>
      </c>
      <c r="I255" s="7">
        <v>10.32</v>
      </c>
      <c r="J255" s="7">
        <v>0</v>
      </c>
      <c r="K255" s="7">
        <f t="shared" si="18"/>
        <v>7744.1159999999991</v>
      </c>
      <c r="L255" s="7">
        <f t="shared" si="19"/>
        <v>134780.75099999999</v>
      </c>
      <c r="M255" s="7">
        <f t="shared" si="20"/>
        <v>11.585908575901403</v>
      </c>
      <c r="N255" s="7">
        <f t="shared" si="21"/>
        <v>134791.07099999997</v>
      </c>
      <c r="O255" s="7">
        <f t="shared" si="22"/>
        <v>7754.4359999999997</v>
      </c>
      <c r="P255" s="7">
        <f t="shared" si="23"/>
        <v>11.46808577682444</v>
      </c>
    </row>
    <row r="256" spans="1:16">
      <c r="A256" s="8" t="s">
        <v>29</v>
      </c>
      <c r="B256" s="9" t="s">
        <v>30</v>
      </c>
      <c r="C256" s="10">
        <v>4.8</v>
      </c>
      <c r="D256" s="10">
        <v>4.8</v>
      </c>
      <c r="E256" s="10">
        <v>0.4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0.4</v>
      </c>
      <c r="L256" s="10">
        <f t="shared" si="19"/>
        <v>4.8</v>
      </c>
      <c r="M256" s="10">
        <f t="shared" si="20"/>
        <v>0</v>
      </c>
      <c r="N256" s="10">
        <f t="shared" si="21"/>
        <v>4.8</v>
      </c>
      <c r="O256" s="10">
        <f t="shared" si="22"/>
        <v>0.4</v>
      </c>
      <c r="P256" s="10">
        <f t="shared" si="23"/>
        <v>0</v>
      </c>
    </row>
    <row r="257" spans="1:16">
      <c r="A257" s="8" t="s">
        <v>86</v>
      </c>
      <c r="B257" s="9" t="s">
        <v>87</v>
      </c>
      <c r="C257" s="10">
        <v>151502.65100000001</v>
      </c>
      <c r="D257" s="10">
        <v>135790.75099999999</v>
      </c>
      <c r="E257" s="10">
        <v>8758.5159999999996</v>
      </c>
      <c r="F257" s="10">
        <v>1014.8000000000001</v>
      </c>
      <c r="G257" s="10">
        <v>0</v>
      </c>
      <c r="H257" s="10">
        <v>1004.48</v>
      </c>
      <c r="I257" s="10">
        <v>10.32</v>
      </c>
      <c r="J257" s="10">
        <v>0</v>
      </c>
      <c r="K257" s="10">
        <f t="shared" si="18"/>
        <v>7743.7159999999994</v>
      </c>
      <c r="L257" s="10">
        <f t="shared" si="19"/>
        <v>134775.951</v>
      </c>
      <c r="M257" s="10">
        <f t="shared" si="20"/>
        <v>11.586437702460097</v>
      </c>
      <c r="N257" s="10">
        <f t="shared" si="21"/>
        <v>134786.27099999998</v>
      </c>
      <c r="O257" s="10">
        <f t="shared" si="22"/>
        <v>7754.0360000000001</v>
      </c>
      <c r="P257" s="10">
        <f t="shared" si="23"/>
        <v>11.468609522435081</v>
      </c>
    </row>
    <row r="258" spans="1:16" ht="25.5">
      <c r="A258" s="5" t="s">
        <v>155</v>
      </c>
      <c r="B258" s="6" t="s">
        <v>156</v>
      </c>
      <c r="C258" s="7">
        <v>10804.263999999999</v>
      </c>
      <c r="D258" s="7">
        <v>10804.263999999999</v>
      </c>
      <c r="E258" s="7">
        <v>1000.355</v>
      </c>
      <c r="F258" s="7">
        <v>72.72175</v>
      </c>
      <c r="G258" s="7">
        <v>0</v>
      </c>
      <c r="H258" s="7">
        <v>72.72175</v>
      </c>
      <c r="I258" s="7">
        <v>0</v>
      </c>
      <c r="J258" s="7">
        <v>0</v>
      </c>
      <c r="K258" s="7">
        <f t="shared" si="18"/>
        <v>927.63324999999998</v>
      </c>
      <c r="L258" s="7">
        <f t="shared" si="19"/>
        <v>10731.542249999999</v>
      </c>
      <c r="M258" s="7">
        <f t="shared" si="20"/>
        <v>7.2695942940256204</v>
      </c>
      <c r="N258" s="7">
        <f t="shared" si="21"/>
        <v>10731.542249999999</v>
      </c>
      <c r="O258" s="7">
        <f t="shared" si="22"/>
        <v>927.63324999999998</v>
      </c>
      <c r="P258" s="7">
        <f t="shared" si="23"/>
        <v>7.2695942940256204</v>
      </c>
    </row>
    <row r="259" spans="1:16">
      <c r="A259" s="8" t="s">
        <v>29</v>
      </c>
      <c r="B259" s="9" t="s">
        <v>30</v>
      </c>
      <c r="C259" s="10">
        <v>3.996</v>
      </c>
      <c r="D259" s="10">
        <v>3.996</v>
      </c>
      <c r="E259" s="10">
        <v>0.33300000000000002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0.33300000000000002</v>
      </c>
      <c r="L259" s="10">
        <f t="shared" si="19"/>
        <v>3.996</v>
      </c>
      <c r="M259" s="10">
        <f t="shared" si="20"/>
        <v>0</v>
      </c>
      <c r="N259" s="10">
        <f t="shared" si="21"/>
        <v>3.996</v>
      </c>
      <c r="O259" s="10">
        <f t="shared" si="22"/>
        <v>0.33300000000000002</v>
      </c>
      <c r="P259" s="10">
        <f t="shared" si="23"/>
        <v>0</v>
      </c>
    </row>
    <row r="260" spans="1:16">
      <c r="A260" s="8" t="s">
        <v>86</v>
      </c>
      <c r="B260" s="9" t="s">
        <v>87</v>
      </c>
      <c r="C260" s="10">
        <v>10800.268</v>
      </c>
      <c r="D260" s="10">
        <v>10800.268</v>
      </c>
      <c r="E260" s="10">
        <v>1000.022</v>
      </c>
      <c r="F260" s="10">
        <v>72.72175</v>
      </c>
      <c r="G260" s="10">
        <v>0</v>
      </c>
      <c r="H260" s="10">
        <v>72.72175</v>
      </c>
      <c r="I260" s="10">
        <v>0</v>
      </c>
      <c r="J260" s="10">
        <v>0</v>
      </c>
      <c r="K260" s="10">
        <f t="shared" si="18"/>
        <v>927.30025000000001</v>
      </c>
      <c r="L260" s="10">
        <f t="shared" si="19"/>
        <v>10727.546249999999</v>
      </c>
      <c r="M260" s="10">
        <f t="shared" si="20"/>
        <v>7.2720150156696555</v>
      </c>
      <c r="N260" s="10">
        <f t="shared" si="21"/>
        <v>10727.546249999999</v>
      </c>
      <c r="O260" s="10">
        <f t="shared" si="22"/>
        <v>927.30025000000001</v>
      </c>
      <c r="P260" s="10">
        <f t="shared" si="23"/>
        <v>7.2720150156696555</v>
      </c>
    </row>
    <row r="261" spans="1:16">
      <c r="A261" s="5" t="s">
        <v>157</v>
      </c>
      <c r="B261" s="6" t="s">
        <v>158</v>
      </c>
      <c r="C261" s="7">
        <v>35727.302000000003</v>
      </c>
      <c r="D261" s="7">
        <v>35727.302000000003</v>
      </c>
      <c r="E261" s="7">
        <v>2897.2750000000001</v>
      </c>
      <c r="F261" s="7">
        <v>228.03496999999999</v>
      </c>
      <c r="G261" s="7">
        <v>0</v>
      </c>
      <c r="H261" s="7">
        <v>228.03496999999999</v>
      </c>
      <c r="I261" s="7">
        <v>0</v>
      </c>
      <c r="J261" s="7">
        <v>0</v>
      </c>
      <c r="K261" s="7">
        <f t="shared" si="18"/>
        <v>2669.2400299999999</v>
      </c>
      <c r="L261" s="7">
        <f t="shared" si="19"/>
        <v>35499.267030000003</v>
      </c>
      <c r="M261" s="7">
        <f t="shared" si="20"/>
        <v>7.8706705438731221</v>
      </c>
      <c r="N261" s="7">
        <f t="shared" si="21"/>
        <v>35499.267030000003</v>
      </c>
      <c r="O261" s="7">
        <f t="shared" si="22"/>
        <v>2669.2400299999999</v>
      </c>
      <c r="P261" s="7">
        <f t="shared" si="23"/>
        <v>7.8706705438731221</v>
      </c>
    </row>
    <row r="262" spans="1:16">
      <c r="A262" s="8" t="s">
        <v>29</v>
      </c>
      <c r="B262" s="9" t="s">
        <v>30</v>
      </c>
      <c r="C262" s="10">
        <v>1.8</v>
      </c>
      <c r="D262" s="10">
        <v>1.8</v>
      </c>
      <c r="E262" s="10">
        <v>0.15</v>
      </c>
      <c r="F262" s="10">
        <v>4.8039999999999999E-2</v>
      </c>
      <c r="G262" s="10">
        <v>0</v>
      </c>
      <c r="H262" s="10">
        <v>4.8039999999999999E-2</v>
      </c>
      <c r="I262" s="10">
        <v>0</v>
      </c>
      <c r="J262" s="10">
        <v>0</v>
      </c>
      <c r="K262" s="10">
        <f t="shared" ref="K262:K325" si="24">E262-F262</f>
        <v>0.10196</v>
      </c>
      <c r="L262" s="10">
        <f t="shared" ref="L262:L325" si="25">D262-F262</f>
        <v>1.75196</v>
      </c>
      <c r="M262" s="10">
        <f t="shared" ref="M262:M325" si="26">IF(E262=0,0,(F262/E262)*100)</f>
        <v>32.026666666666671</v>
      </c>
      <c r="N262" s="10">
        <f t="shared" ref="N262:N325" si="27">D262-H262</f>
        <v>1.75196</v>
      </c>
      <c r="O262" s="10">
        <f t="shared" ref="O262:O325" si="28">E262-H262</f>
        <v>0.10196</v>
      </c>
      <c r="P262" s="10">
        <f t="shared" ref="P262:P325" si="29">IF(E262=0,0,(H262/E262)*100)</f>
        <v>32.026666666666671</v>
      </c>
    </row>
    <row r="263" spans="1:16">
      <c r="A263" s="8" t="s">
        <v>86</v>
      </c>
      <c r="B263" s="9" t="s">
        <v>87</v>
      </c>
      <c r="C263" s="10">
        <v>35725.502</v>
      </c>
      <c r="D263" s="10">
        <v>35725.502</v>
      </c>
      <c r="E263" s="10">
        <v>2897.125</v>
      </c>
      <c r="F263" s="10">
        <v>227.98693</v>
      </c>
      <c r="G263" s="10">
        <v>0</v>
      </c>
      <c r="H263" s="10">
        <v>227.98693</v>
      </c>
      <c r="I263" s="10">
        <v>0</v>
      </c>
      <c r="J263" s="10">
        <v>0</v>
      </c>
      <c r="K263" s="10">
        <f t="shared" si="24"/>
        <v>2669.13807</v>
      </c>
      <c r="L263" s="10">
        <f t="shared" si="25"/>
        <v>35497.515070000001</v>
      </c>
      <c r="M263" s="10">
        <f t="shared" si="26"/>
        <v>7.8694198558916169</v>
      </c>
      <c r="N263" s="10">
        <f t="shared" si="27"/>
        <v>35497.515070000001</v>
      </c>
      <c r="O263" s="10">
        <f t="shared" si="28"/>
        <v>2669.13807</v>
      </c>
      <c r="P263" s="10">
        <f t="shared" si="29"/>
        <v>7.8694198558916169</v>
      </c>
    </row>
    <row r="264" spans="1:16">
      <c r="A264" s="5" t="s">
        <v>159</v>
      </c>
      <c r="B264" s="6" t="s">
        <v>160</v>
      </c>
      <c r="C264" s="7">
        <v>1846.298</v>
      </c>
      <c r="D264" s="7">
        <v>1846.298</v>
      </c>
      <c r="E264" s="7">
        <v>153.858</v>
      </c>
      <c r="F264" s="7">
        <v>17.302500000000002</v>
      </c>
      <c r="G264" s="7">
        <v>0</v>
      </c>
      <c r="H264" s="7">
        <v>17.302500000000002</v>
      </c>
      <c r="I264" s="7">
        <v>0</v>
      </c>
      <c r="J264" s="7">
        <v>0</v>
      </c>
      <c r="K264" s="7">
        <f t="shared" si="24"/>
        <v>136.55549999999999</v>
      </c>
      <c r="L264" s="7">
        <f t="shared" si="25"/>
        <v>1828.9955</v>
      </c>
      <c r="M264" s="7">
        <f t="shared" si="26"/>
        <v>11.245759076551106</v>
      </c>
      <c r="N264" s="7">
        <f t="shared" si="27"/>
        <v>1828.9955</v>
      </c>
      <c r="O264" s="7">
        <f t="shared" si="28"/>
        <v>136.55549999999999</v>
      </c>
      <c r="P264" s="7">
        <f t="shared" si="29"/>
        <v>11.245759076551106</v>
      </c>
    </row>
    <row r="265" spans="1:16">
      <c r="A265" s="8" t="s">
        <v>29</v>
      </c>
      <c r="B265" s="9" t="s">
        <v>30</v>
      </c>
      <c r="C265" s="10">
        <v>0.12</v>
      </c>
      <c r="D265" s="10">
        <v>0.12</v>
      </c>
      <c r="E265" s="10">
        <v>0.01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0.01</v>
      </c>
      <c r="L265" s="10">
        <f t="shared" si="25"/>
        <v>0.12</v>
      </c>
      <c r="M265" s="10">
        <f t="shared" si="26"/>
        <v>0</v>
      </c>
      <c r="N265" s="10">
        <f t="shared" si="27"/>
        <v>0.12</v>
      </c>
      <c r="O265" s="10">
        <f t="shared" si="28"/>
        <v>0.01</v>
      </c>
      <c r="P265" s="10">
        <f t="shared" si="29"/>
        <v>0</v>
      </c>
    </row>
    <row r="266" spans="1:16">
      <c r="A266" s="8" t="s">
        <v>86</v>
      </c>
      <c r="B266" s="9" t="s">
        <v>87</v>
      </c>
      <c r="C266" s="10">
        <v>1846.1780000000001</v>
      </c>
      <c r="D266" s="10">
        <v>1846.1780000000001</v>
      </c>
      <c r="E266" s="10">
        <v>153.84800000000001</v>
      </c>
      <c r="F266" s="10">
        <v>17.302500000000002</v>
      </c>
      <c r="G266" s="10">
        <v>0</v>
      </c>
      <c r="H266" s="10">
        <v>17.302500000000002</v>
      </c>
      <c r="I266" s="10">
        <v>0</v>
      </c>
      <c r="J266" s="10">
        <v>0</v>
      </c>
      <c r="K266" s="10">
        <f t="shared" si="24"/>
        <v>136.5455</v>
      </c>
      <c r="L266" s="10">
        <f t="shared" si="25"/>
        <v>1828.8755000000001</v>
      </c>
      <c r="M266" s="10">
        <f t="shared" si="26"/>
        <v>11.246490042119495</v>
      </c>
      <c r="N266" s="10">
        <f t="shared" si="27"/>
        <v>1828.8755000000001</v>
      </c>
      <c r="O266" s="10">
        <f t="shared" si="28"/>
        <v>136.5455</v>
      </c>
      <c r="P266" s="10">
        <f t="shared" si="29"/>
        <v>11.246490042119495</v>
      </c>
    </row>
    <row r="267" spans="1:16" ht="25.5">
      <c r="A267" s="5" t="s">
        <v>161</v>
      </c>
      <c r="B267" s="6" t="s">
        <v>162</v>
      </c>
      <c r="C267" s="7">
        <v>35831.865000000005</v>
      </c>
      <c r="D267" s="7">
        <v>30946.265000000003</v>
      </c>
      <c r="E267" s="7">
        <v>2384.69</v>
      </c>
      <c r="F267" s="7">
        <v>296.78578999999996</v>
      </c>
      <c r="G267" s="7">
        <v>0</v>
      </c>
      <c r="H267" s="7">
        <v>296.78578999999996</v>
      </c>
      <c r="I267" s="7">
        <v>0</v>
      </c>
      <c r="J267" s="7">
        <v>0</v>
      </c>
      <c r="K267" s="7">
        <f t="shared" si="24"/>
        <v>2087.9042100000001</v>
      </c>
      <c r="L267" s="7">
        <f t="shared" si="25"/>
        <v>30649.479210000001</v>
      </c>
      <c r="M267" s="7">
        <f t="shared" si="26"/>
        <v>12.445466287022629</v>
      </c>
      <c r="N267" s="7">
        <f t="shared" si="27"/>
        <v>30649.479210000001</v>
      </c>
      <c r="O267" s="7">
        <f t="shared" si="28"/>
        <v>2087.9042100000001</v>
      </c>
      <c r="P267" s="7">
        <f t="shared" si="29"/>
        <v>12.445466287022629</v>
      </c>
    </row>
    <row r="268" spans="1:16">
      <c r="A268" s="8" t="s">
        <v>29</v>
      </c>
      <c r="B268" s="9" t="s">
        <v>30</v>
      </c>
      <c r="C268" s="10">
        <v>2.4</v>
      </c>
      <c r="D268" s="10">
        <v>2.4</v>
      </c>
      <c r="E268" s="10">
        <v>0.2</v>
      </c>
      <c r="F268" s="10">
        <v>3.236E-2</v>
      </c>
      <c r="G268" s="10">
        <v>0</v>
      </c>
      <c r="H268" s="10">
        <v>3.236E-2</v>
      </c>
      <c r="I268" s="10">
        <v>0</v>
      </c>
      <c r="J268" s="10">
        <v>0</v>
      </c>
      <c r="K268" s="10">
        <f t="shared" si="24"/>
        <v>0.16764000000000001</v>
      </c>
      <c r="L268" s="10">
        <f t="shared" si="25"/>
        <v>2.3676399999999997</v>
      </c>
      <c r="M268" s="10">
        <f t="shared" si="26"/>
        <v>16.18</v>
      </c>
      <c r="N268" s="10">
        <f t="shared" si="27"/>
        <v>2.3676399999999997</v>
      </c>
      <c r="O268" s="10">
        <f t="shared" si="28"/>
        <v>0.16764000000000001</v>
      </c>
      <c r="P268" s="10">
        <f t="shared" si="29"/>
        <v>16.18</v>
      </c>
    </row>
    <row r="269" spans="1:16">
      <c r="A269" s="8" t="s">
        <v>86</v>
      </c>
      <c r="B269" s="9" t="s">
        <v>87</v>
      </c>
      <c r="C269" s="10">
        <v>35829.465000000004</v>
      </c>
      <c r="D269" s="10">
        <v>30943.865000000002</v>
      </c>
      <c r="E269" s="10">
        <v>2384.4900000000002</v>
      </c>
      <c r="F269" s="10">
        <v>296.75342999999998</v>
      </c>
      <c r="G269" s="10">
        <v>0</v>
      </c>
      <c r="H269" s="10">
        <v>296.75342999999998</v>
      </c>
      <c r="I269" s="10">
        <v>0</v>
      </c>
      <c r="J269" s="10">
        <v>0</v>
      </c>
      <c r="K269" s="10">
        <f t="shared" si="24"/>
        <v>2087.73657</v>
      </c>
      <c r="L269" s="10">
        <f t="shared" si="25"/>
        <v>30647.111570000001</v>
      </c>
      <c r="M269" s="10">
        <f t="shared" si="26"/>
        <v>12.445153051595936</v>
      </c>
      <c r="N269" s="10">
        <f t="shared" si="27"/>
        <v>30647.111570000001</v>
      </c>
      <c r="O269" s="10">
        <f t="shared" si="28"/>
        <v>2087.73657</v>
      </c>
      <c r="P269" s="10">
        <f t="shared" si="29"/>
        <v>12.445153051595936</v>
      </c>
    </row>
    <row r="270" spans="1:16" ht="25.5">
      <c r="A270" s="5" t="s">
        <v>163</v>
      </c>
      <c r="B270" s="6" t="s">
        <v>164</v>
      </c>
      <c r="C270" s="7">
        <v>0</v>
      </c>
      <c r="D270" s="7">
        <v>612</v>
      </c>
      <c r="E270" s="7">
        <v>68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f t="shared" si="24"/>
        <v>68</v>
      </c>
      <c r="L270" s="7">
        <f t="shared" si="25"/>
        <v>612</v>
      </c>
      <c r="M270" s="7">
        <f t="shared" si="26"/>
        <v>0</v>
      </c>
      <c r="N270" s="7">
        <f t="shared" si="27"/>
        <v>612</v>
      </c>
      <c r="O270" s="7">
        <f t="shared" si="28"/>
        <v>68</v>
      </c>
      <c r="P270" s="7">
        <f t="shared" si="29"/>
        <v>0</v>
      </c>
    </row>
    <row r="271" spans="1:16">
      <c r="A271" s="8" t="s">
        <v>86</v>
      </c>
      <c r="B271" s="9" t="s">
        <v>87</v>
      </c>
      <c r="C271" s="10">
        <v>0</v>
      </c>
      <c r="D271" s="10">
        <v>612</v>
      </c>
      <c r="E271" s="10">
        <v>68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68</v>
      </c>
      <c r="L271" s="10">
        <f t="shared" si="25"/>
        <v>612</v>
      </c>
      <c r="M271" s="10">
        <f t="shared" si="26"/>
        <v>0</v>
      </c>
      <c r="N271" s="10">
        <f t="shared" si="27"/>
        <v>612</v>
      </c>
      <c r="O271" s="10">
        <f t="shared" si="28"/>
        <v>68</v>
      </c>
      <c r="P271" s="10">
        <f t="shared" si="29"/>
        <v>0</v>
      </c>
    </row>
    <row r="272" spans="1:16" ht="25.5">
      <c r="A272" s="5" t="s">
        <v>165</v>
      </c>
      <c r="B272" s="6" t="s">
        <v>166</v>
      </c>
      <c r="C272" s="7">
        <v>500.6</v>
      </c>
      <c r="D272" s="7">
        <v>500.6</v>
      </c>
      <c r="E272" s="7">
        <v>35.521999999999998</v>
      </c>
      <c r="F272" s="7">
        <v>12.367049999999999</v>
      </c>
      <c r="G272" s="7">
        <v>0</v>
      </c>
      <c r="H272" s="7">
        <v>12.367049999999999</v>
      </c>
      <c r="I272" s="7">
        <v>0</v>
      </c>
      <c r="J272" s="7">
        <v>0</v>
      </c>
      <c r="K272" s="7">
        <f t="shared" si="24"/>
        <v>23.154949999999999</v>
      </c>
      <c r="L272" s="7">
        <f t="shared" si="25"/>
        <v>488.23295000000002</v>
      </c>
      <c r="M272" s="7">
        <f t="shared" si="26"/>
        <v>34.815184955802039</v>
      </c>
      <c r="N272" s="7">
        <f t="shared" si="27"/>
        <v>488.23295000000002</v>
      </c>
      <c r="O272" s="7">
        <f t="shared" si="28"/>
        <v>23.154949999999999</v>
      </c>
      <c r="P272" s="7">
        <f t="shared" si="29"/>
        <v>34.815184955802039</v>
      </c>
    </row>
    <row r="273" spans="1:16">
      <c r="A273" s="8" t="s">
        <v>86</v>
      </c>
      <c r="B273" s="9" t="s">
        <v>87</v>
      </c>
      <c r="C273" s="10">
        <v>500.6</v>
      </c>
      <c r="D273" s="10">
        <v>500.6</v>
      </c>
      <c r="E273" s="10">
        <v>35.521999999999998</v>
      </c>
      <c r="F273" s="10">
        <v>12.367049999999999</v>
      </c>
      <c r="G273" s="10">
        <v>0</v>
      </c>
      <c r="H273" s="10">
        <v>12.367049999999999</v>
      </c>
      <c r="I273" s="10">
        <v>0</v>
      </c>
      <c r="J273" s="10">
        <v>0</v>
      </c>
      <c r="K273" s="10">
        <f t="shared" si="24"/>
        <v>23.154949999999999</v>
      </c>
      <c r="L273" s="10">
        <f t="shared" si="25"/>
        <v>488.23295000000002</v>
      </c>
      <c r="M273" s="10">
        <f t="shared" si="26"/>
        <v>34.815184955802039</v>
      </c>
      <c r="N273" s="10">
        <f t="shared" si="27"/>
        <v>488.23295000000002</v>
      </c>
      <c r="O273" s="10">
        <f t="shared" si="28"/>
        <v>23.154949999999999</v>
      </c>
      <c r="P273" s="10">
        <f t="shared" si="29"/>
        <v>34.815184955802039</v>
      </c>
    </row>
    <row r="274" spans="1:16" ht="25.5">
      <c r="A274" s="5" t="s">
        <v>167</v>
      </c>
      <c r="B274" s="6" t="s">
        <v>168</v>
      </c>
      <c r="C274" s="7">
        <v>79223.701000000001</v>
      </c>
      <c r="D274" s="7">
        <v>79223.701000000001</v>
      </c>
      <c r="E274" s="7">
        <v>7007.75</v>
      </c>
      <c r="F274" s="7">
        <v>134.01492999999999</v>
      </c>
      <c r="G274" s="7">
        <v>0</v>
      </c>
      <c r="H274" s="7">
        <v>129.52819</v>
      </c>
      <c r="I274" s="7">
        <v>4.4867400000000002</v>
      </c>
      <c r="J274" s="7">
        <v>0</v>
      </c>
      <c r="K274" s="7">
        <f t="shared" si="24"/>
        <v>6873.7350699999997</v>
      </c>
      <c r="L274" s="7">
        <f t="shared" si="25"/>
        <v>79089.686069999996</v>
      </c>
      <c r="M274" s="7">
        <f t="shared" si="26"/>
        <v>1.9123817202383073</v>
      </c>
      <c r="N274" s="7">
        <f t="shared" si="27"/>
        <v>79094.172810000004</v>
      </c>
      <c r="O274" s="7">
        <f t="shared" si="28"/>
        <v>6878.22181</v>
      </c>
      <c r="P274" s="7">
        <f t="shared" si="29"/>
        <v>1.8483563197888051</v>
      </c>
    </row>
    <row r="275" spans="1:16">
      <c r="A275" s="8" t="s">
        <v>29</v>
      </c>
      <c r="B275" s="9" t="s">
        <v>30</v>
      </c>
      <c r="C275" s="10">
        <v>93</v>
      </c>
      <c r="D275" s="10">
        <v>92.55</v>
      </c>
      <c r="E275" s="10">
        <v>7.75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7.75</v>
      </c>
      <c r="L275" s="10">
        <f t="shared" si="25"/>
        <v>92.55</v>
      </c>
      <c r="M275" s="10">
        <f t="shared" si="26"/>
        <v>0</v>
      </c>
      <c r="N275" s="10">
        <f t="shared" si="27"/>
        <v>92.55</v>
      </c>
      <c r="O275" s="10">
        <f t="shared" si="28"/>
        <v>7.75</v>
      </c>
      <c r="P275" s="10">
        <f t="shared" si="29"/>
        <v>0</v>
      </c>
    </row>
    <row r="276" spans="1:16">
      <c r="A276" s="8" t="s">
        <v>86</v>
      </c>
      <c r="B276" s="9" t="s">
        <v>87</v>
      </c>
      <c r="C276" s="10">
        <v>79130.701000000001</v>
      </c>
      <c r="D276" s="10">
        <v>79131.150999999998</v>
      </c>
      <c r="E276" s="10">
        <v>7000</v>
      </c>
      <c r="F276" s="10">
        <v>134.01492999999999</v>
      </c>
      <c r="G276" s="10">
        <v>0</v>
      </c>
      <c r="H276" s="10">
        <v>129.52819</v>
      </c>
      <c r="I276" s="10">
        <v>4.4867400000000002</v>
      </c>
      <c r="J276" s="10">
        <v>0</v>
      </c>
      <c r="K276" s="10">
        <f t="shared" si="24"/>
        <v>6865.9850699999997</v>
      </c>
      <c r="L276" s="10">
        <f t="shared" si="25"/>
        <v>78997.136069999993</v>
      </c>
      <c r="M276" s="10">
        <f t="shared" si="26"/>
        <v>1.9144990000000002</v>
      </c>
      <c r="N276" s="10">
        <f t="shared" si="27"/>
        <v>79001.622810000001</v>
      </c>
      <c r="O276" s="10">
        <f t="shared" si="28"/>
        <v>6870.47181</v>
      </c>
      <c r="P276" s="10">
        <f t="shared" si="29"/>
        <v>1.8504027142857142</v>
      </c>
    </row>
    <row r="277" spans="1:16" ht="38.25">
      <c r="A277" s="5" t="s">
        <v>169</v>
      </c>
      <c r="B277" s="6" t="s">
        <v>170</v>
      </c>
      <c r="C277" s="7">
        <v>13920.796</v>
      </c>
      <c r="D277" s="7">
        <v>13920.796</v>
      </c>
      <c r="E277" s="7">
        <v>1260.066</v>
      </c>
      <c r="F277" s="7">
        <v>61.316410000000005</v>
      </c>
      <c r="G277" s="7">
        <v>0</v>
      </c>
      <c r="H277" s="7">
        <v>60.086730000000003</v>
      </c>
      <c r="I277" s="7">
        <v>4.2236800000000008</v>
      </c>
      <c r="J277" s="7">
        <v>0</v>
      </c>
      <c r="K277" s="7">
        <f t="shared" si="24"/>
        <v>1198.7495900000001</v>
      </c>
      <c r="L277" s="7">
        <f t="shared" si="25"/>
        <v>13859.479590000001</v>
      </c>
      <c r="M277" s="7">
        <f t="shared" si="26"/>
        <v>4.8661268536727444</v>
      </c>
      <c r="N277" s="7">
        <f t="shared" si="27"/>
        <v>13860.709269999999</v>
      </c>
      <c r="O277" s="7">
        <f t="shared" si="28"/>
        <v>1199.97927</v>
      </c>
      <c r="P277" s="7">
        <f t="shared" si="29"/>
        <v>4.7685383146597085</v>
      </c>
    </row>
    <row r="278" spans="1:16">
      <c r="A278" s="8" t="s">
        <v>29</v>
      </c>
      <c r="B278" s="9" t="s">
        <v>30</v>
      </c>
      <c r="C278" s="10">
        <v>11.4</v>
      </c>
      <c r="D278" s="10">
        <v>11.4</v>
      </c>
      <c r="E278" s="10">
        <v>0.95000000000000007</v>
      </c>
      <c r="F278" s="10">
        <v>1.183E-2</v>
      </c>
      <c r="G278" s="10">
        <v>0</v>
      </c>
      <c r="H278" s="10">
        <v>1.183E-2</v>
      </c>
      <c r="I278" s="10">
        <v>0</v>
      </c>
      <c r="J278" s="10">
        <v>0</v>
      </c>
      <c r="K278" s="10">
        <f t="shared" si="24"/>
        <v>0.93817000000000006</v>
      </c>
      <c r="L278" s="10">
        <f t="shared" si="25"/>
        <v>11.388170000000001</v>
      </c>
      <c r="M278" s="10">
        <f t="shared" si="26"/>
        <v>1.2452631578947368</v>
      </c>
      <c r="N278" s="10">
        <f t="shared" si="27"/>
        <v>11.388170000000001</v>
      </c>
      <c r="O278" s="10">
        <f t="shared" si="28"/>
        <v>0.93817000000000006</v>
      </c>
      <c r="P278" s="10">
        <f t="shared" si="29"/>
        <v>1.2452631578947368</v>
      </c>
    </row>
    <row r="279" spans="1:16">
      <c r="A279" s="8" t="s">
        <v>86</v>
      </c>
      <c r="B279" s="9" t="s">
        <v>87</v>
      </c>
      <c r="C279" s="10">
        <v>13909.396000000001</v>
      </c>
      <c r="D279" s="10">
        <v>13909.396000000001</v>
      </c>
      <c r="E279" s="10">
        <v>1259.116</v>
      </c>
      <c r="F279" s="10">
        <v>61.304580000000001</v>
      </c>
      <c r="G279" s="10">
        <v>0</v>
      </c>
      <c r="H279" s="10">
        <v>60.0749</v>
      </c>
      <c r="I279" s="10">
        <v>4.2236800000000008</v>
      </c>
      <c r="J279" s="10">
        <v>0</v>
      </c>
      <c r="K279" s="10">
        <f t="shared" si="24"/>
        <v>1197.81142</v>
      </c>
      <c r="L279" s="10">
        <f t="shared" si="25"/>
        <v>13848.091420000001</v>
      </c>
      <c r="M279" s="10">
        <f t="shared" si="26"/>
        <v>4.8688587866407858</v>
      </c>
      <c r="N279" s="10">
        <f t="shared" si="27"/>
        <v>13849.321100000001</v>
      </c>
      <c r="O279" s="10">
        <f t="shared" si="28"/>
        <v>1199.0410999999999</v>
      </c>
      <c r="P279" s="10">
        <f t="shared" si="29"/>
        <v>4.771196617309287</v>
      </c>
    </row>
    <row r="280" spans="1:16" ht="25.5">
      <c r="A280" s="5" t="s">
        <v>171</v>
      </c>
      <c r="B280" s="6" t="s">
        <v>172</v>
      </c>
      <c r="C280" s="7">
        <v>8034.817</v>
      </c>
      <c r="D280" s="7">
        <v>8034.817</v>
      </c>
      <c r="E280" s="7">
        <v>699.56799999999998</v>
      </c>
      <c r="F280" s="7">
        <v>65.784369999999996</v>
      </c>
      <c r="G280" s="7">
        <v>0</v>
      </c>
      <c r="H280" s="7">
        <v>65.784369999999996</v>
      </c>
      <c r="I280" s="7">
        <v>0</v>
      </c>
      <c r="J280" s="7">
        <v>0</v>
      </c>
      <c r="K280" s="7">
        <f t="shared" si="24"/>
        <v>633.78363000000002</v>
      </c>
      <c r="L280" s="7">
        <f t="shared" si="25"/>
        <v>7969.0326299999997</v>
      </c>
      <c r="M280" s="7">
        <f t="shared" si="26"/>
        <v>9.403570489216202</v>
      </c>
      <c r="N280" s="7">
        <f t="shared" si="27"/>
        <v>7969.0326299999997</v>
      </c>
      <c r="O280" s="7">
        <f t="shared" si="28"/>
        <v>633.78363000000002</v>
      </c>
      <c r="P280" s="7">
        <f t="shared" si="29"/>
        <v>9.403570489216202</v>
      </c>
    </row>
    <row r="281" spans="1:16">
      <c r="A281" s="8" t="s">
        <v>29</v>
      </c>
      <c r="B281" s="9" t="s">
        <v>30</v>
      </c>
      <c r="C281" s="10">
        <v>7.8</v>
      </c>
      <c r="D281" s="10">
        <v>7.8</v>
      </c>
      <c r="E281" s="10">
        <v>0.65</v>
      </c>
      <c r="F281" s="10">
        <v>8.7830000000000005E-2</v>
      </c>
      <c r="G281" s="10">
        <v>0</v>
      </c>
      <c r="H281" s="10">
        <v>8.7830000000000005E-2</v>
      </c>
      <c r="I281" s="10">
        <v>0</v>
      </c>
      <c r="J281" s="10">
        <v>0</v>
      </c>
      <c r="K281" s="10">
        <f t="shared" si="24"/>
        <v>0.56217000000000006</v>
      </c>
      <c r="L281" s="10">
        <f t="shared" si="25"/>
        <v>7.7121699999999995</v>
      </c>
      <c r="M281" s="10">
        <f t="shared" si="26"/>
        <v>13.512307692307694</v>
      </c>
      <c r="N281" s="10">
        <f t="shared" si="27"/>
        <v>7.7121699999999995</v>
      </c>
      <c r="O281" s="10">
        <f t="shared" si="28"/>
        <v>0.56217000000000006</v>
      </c>
      <c r="P281" s="10">
        <f t="shared" si="29"/>
        <v>13.512307692307694</v>
      </c>
    </row>
    <row r="282" spans="1:16">
      <c r="A282" s="8" t="s">
        <v>86</v>
      </c>
      <c r="B282" s="9" t="s">
        <v>87</v>
      </c>
      <c r="C282" s="10">
        <v>8027.0169999999998</v>
      </c>
      <c r="D282" s="10">
        <v>8027.0169999999998</v>
      </c>
      <c r="E282" s="10">
        <v>698.91800000000001</v>
      </c>
      <c r="F282" s="10">
        <v>65.696539999999999</v>
      </c>
      <c r="G282" s="10">
        <v>0</v>
      </c>
      <c r="H282" s="10">
        <v>65.696539999999999</v>
      </c>
      <c r="I282" s="10">
        <v>0</v>
      </c>
      <c r="J282" s="10">
        <v>0</v>
      </c>
      <c r="K282" s="10">
        <f t="shared" si="24"/>
        <v>633.22145999999998</v>
      </c>
      <c r="L282" s="10">
        <f t="shared" si="25"/>
        <v>7961.3204599999999</v>
      </c>
      <c r="M282" s="10">
        <f t="shared" si="26"/>
        <v>9.3997493268165933</v>
      </c>
      <c r="N282" s="10">
        <f t="shared" si="27"/>
        <v>7961.3204599999999</v>
      </c>
      <c r="O282" s="10">
        <f t="shared" si="28"/>
        <v>633.22145999999998</v>
      </c>
      <c r="P282" s="10">
        <f t="shared" si="29"/>
        <v>9.3997493268165933</v>
      </c>
    </row>
    <row r="283" spans="1:16" ht="38.25">
      <c r="A283" s="5" t="s">
        <v>173</v>
      </c>
      <c r="B283" s="6" t="s">
        <v>174</v>
      </c>
      <c r="C283" s="7">
        <v>400.02800000000002</v>
      </c>
      <c r="D283" s="7">
        <v>1223.6279999999999</v>
      </c>
      <c r="E283" s="7">
        <v>99.698000000000008</v>
      </c>
      <c r="F283" s="7">
        <v>14.57898</v>
      </c>
      <c r="G283" s="7">
        <v>0</v>
      </c>
      <c r="H283" s="7">
        <v>14.57898</v>
      </c>
      <c r="I283" s="7">
        <v>0</v>
      </c>
      <c r="J283" s="7">
        <v>0</v>
      </c>
      <c r="K283" s="7">
        <f t="shared" si="24"/>
        <v>85.119020000000006</v>
      </c>
      <c r="L283" s="7">
        <f t="shared" si="25"/>
        <v>1209.0490199999999</v>
      </c>
      <c r="M283" s="7">
        <f t="shared" si="26"/>
        <v>14.623141888503277</v>
      </c>
      <c r="N283" s="7">
        <f t="shared" si="27"/>
        <v>1209.0490199999999</v>
      </c>
      <c r="O283" s="7">
        <f t="shared" si="28"/>
        <v>85.119020000000006</v>
      </c>
      <c r="P283" s="7">
        <f t="shared" si="29"/>
        <v>14.623141888503277</v>
      </c>
    </row>
    <row r="284" spans="1:16">
      <c r="A284" s="8" t="s">
        <v>29</v>
      </c>
      <c r="B284" s="9" t="s">
        <v>30</v>
      </c>
      <c r="C284" s="10">
        <v>0.36</v>
      </c>
      <c r="D284" s="10">
        <v>0.36</v>
      </c>
      <c r="E284" s="10">
        <v>0.03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0.03</v>
      </c>
      <c r="L284" s="10">
        <f t="shared" si="25"/>
        <v>0.36</v>
      </c>
      <c r="M284" s="10">
        <f t="shared" si="26"/>
        <v>0</v>
      </c>
      <c r="N284" s="10">
        <f t="shared" si="27"/>
        <v>0.36</v>
      </c>
      <c r="O284" s="10">
        <f t="shared" si="28"/>
        <v>0.03</v>
      </c>
      <c r="P284" s="10">
        <f t="shared" si="29"/>
        <v>0</v>
      </c>
    </row>
    <row r="285" spans="1:16">
      <c r="A285" s="8" t="s">
        <v>86</v>
      </c>
      <c r="B285" s="9" t="s">
        <v>87</v>
      </c>
      <c r="C285" s="10">
        <v>399.66800000000001</v>
      </c>
      <c r="D285" s="10">
        <v>1223.268</v>
      </c>
      <c r="E285" s="10">
        <v>99.668000000000006</v>
      </c>
      <c r="F285" s="10">
        <v>14.57898</v>
      </c>
      <c r="G285" s="10">
        <v>0</v>
      </c>
      <c r="H285" s="10">
        <v>14.57898</v>
      </c>
      <c r="I285" s="10">
        <v>0</v>
      </c>
      <c r="J285" s="10">
        <v>0</v>
      </c>
      <c r="K285" s="10">
        <f t="shared" si="24"/>
        <v>85.089020000000005</v>
      </c>
      <c r="L285" s="10">
        <f t="shared" si="25"/>
        <v>1208.68902</v>
      </c>
      <c r="M285" s="10">
        <f t="shared" si="26"/>
        <v>14.627543444234858</v>
      </c>
      <c r="N285" s="10">
        <f t="shared" si="27"/>
        <v>1208.68902</v>
      </c>
      <c r="O285" s="10">
        <f t="shared" si="28"/>
        <v>85.089020000000005</v>
      </c>
      <c r="P285" s="10">
        <f t="shared" si="29"/>
        <v>14.627543444234858</v>
      </c>
    </row>
    <row r="286" spans="1:16" ht="38.25">
      <c r="A286" s="5" t="s">
        <v>175</v>
      </c>
      <c r="B286" s="6" t="s">
        <v>176</v>
      </c>
      <c r="C286" s="7">
        <v>191.74900000000002</v>
      </c>
      <c r="D286" s="7">
        <v>191.74900000000002</v>
      </c>
      <c r="E286" s="7">
        <v>15.978999999999999</v>
      </c>
      <c r="F286" s="7">
        <v>0.18359</v>
      </c>
      <c r="G286" s="7">
        <v>0</v>
      </c>
      <c r="H286" s="7">
        <v>6.8580000000000002E-2</v>
      </c>
      <c r="I286" s="7">
        <v>0.14138999999999999</v>
      </c>
      <c r="J286" s="7">
        <v>0</v>
      </c>
      <c r="K286" s="7">
        <f t="shared" si="24"/>
        <v>15.795409999999999</v>
      </c>
      <c r="L286" s="7">
        <f t="shared" si="25"/>
        <v>191.56541000000001</v>
      </c>
      <c r="M286" s="7">
        <f t="shared" si="26"/>
        <v>1.148945490956881</v>
      </c>
      <c r="N286" s="7">
        <f t="shared" si="27"/>
        <v>191.68042000000003</v>
      </c>
      <c r="O286" s="7">
        <f t="shared" si="28"/>
        <v>15.910419999999998</v>
      </c>
      <c r="P286" s="7">
        <f t="shared" si="29"/>
        <v>0.42918830965642407</v>
      </c>
    </row>
    <row r="287" spans="1:16">
      <c r="A287" s="8" t="s">
        <v>29</v>
      </c>
      <c r="B287" s="9" t="s">
        <v>30</v>
      </c>
      <c r="C287" s="10">
        <v>0.24</v>
      </c>
      <c r="D287" s="10">
        <v>0.24</v>
      </c>
      <c r="E287" s="10">
        <v>0.02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0.02</v>
      </c>
      <c r="L287" s="10">
        <f t="shared" si="25"/>
        <v>0.24</v>
      </c>
      <c r="M287" s="10">
        <f t="shared" si="26"/>
        <v>0</v>
      </c>
      <c r="N287" s="10">
        <f t="shared" si="27"/>
        <v>0.24</v>
      </c>
      <c r="O287" s="10">
        <f t="shared" si="28"/>
        <v>0.02</v>
      </c>
      <c r="P287" s="10">
        <f t="shared" si="29"/>
        <v>0</v>
      </c>
    </row>
    <row r="288" spans="1:16">
      <c r="A288" s="8" t="s">
        <v>86</v>
      </c>
      <c r="B288" s="9" t="s">
        <v>87</v>
      </c>
      <c r="C288" s="10">
        <v>191.50900000000001</v>
      </c>
      <c r="D288" s="10">
        <v>191.50900000000001</v>
      </c>
      <c r="E288" s="10">
        <v>15.959</v>
      </c>
      <c r="F288" s="10">
        <v>0.18359</v>
      </c>
      <c r="G288" s="10">
        <v>0</v>
      </c>
      <c r="H288" s="10">
        <v>6.8580000000000002E-2</v>
      </c>
      <c r="I288" s="10">
        <v>0.14138999999999999</v>
      </c>
      <c r="J288" s="10">
        <v>0</v>
      </c>
      <c r="K288" s="10">
        <f t="shared" si="24"/>
        <v>15.775409999999999</v>
      </c>
      <c r="L288" s="10">
        <f t="shared" si="25"/>
        <v>191.32541000000001</v>
      </c>
      <c r="M288" s="10">
        <f t="shared" si="26"/>
        <v>1.1503853624913842</v>
      </c>
      <c r="N288" s="10">
        <f t="shared" si="27"/>
        <v>191.44042000000002</v>
      </c>
      <c r="O288" s="10">
        <f t="shared" si="28"/>
        <v>15.890419999999999</v>
      </c>
      <c r="P288" s="10">
        <f t="shared" si="29"/>
        <v>0.42972617331913032</v>
      </c>
    </row>
    <row r="289" spans="1:16" ht="63.75">
      <c r="A289" s="5" t="s">
        <v>177</v>
      </c>
      <c r="B289" s="6" t="s">
        <v>178</v>
      </c>
      <c r="C289" s="7">
        <v>0</v>
      </c>
      <c r="D289" s="7">
        <v>450</v>
      </c>
      <c r="E289" s="7">
        <v>50</v>
      </c>
      <c r="F289" s="7">
        <v>2.41452</v>
      </c>
      <c r="G289" s="7">
        <v>0</v>
      </c>
      <c r="H289" s="7">
        <v>2.41452</v>
      </c>
      <c r="I289" s="7">
        <v>0</v>
      </c>
      <c r="J289" s="7">
        <v>0</v>
      </c>
      <c r="K289" s="7">
        <f t="shared" si="24"/>
        <v>47.585479999999997</v>
      </c>
      <c r="L289" s="7">
        <f t="shared" si="25"/>
        <v>447.58548000000002</v>
      </c>
      <c r="M289" s="7">
        <f t="shared" si="26"/>
        <v>4.82904</v>
      </c>
      <c r="N289" s="7">
        <f t="shared" si="27"/>
        <v>447.58548000000002</v>
      </c>
      <c r="O289" s="7">
        <f t="shared" si="28"/>
        <v>47.585479999999997</v>
      </c>
      <c r="P289" s="7">
        <f t="shared" si="29"/>
        <v>4.82904</v>
      </c>
    </row>
    <row r="290" spans="1:16">
      <c r="A290" s="8" t="s">
        <v>29</v>
      </c>
      <c r="B290" s="9" t="s">
        <v>30</v>
      </c>
      <c r="C290" s="10">
        <v>0</v>
      </c>
      <c r="D290" s="10">
        <v>0.45</v>
      </c>
      <c r="E290" s="10">
        <v>0.05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0.05</v>
      </c>
      <c r="L290" s="10">
        <f t="shared" si="25"/>
        <v>0.45</v>
      </c>
      <c r="M290" s="10">
        <f t="shared" si="26"/>
        <v>0</v>
      </c>
      <c r="N290" s="10">
        <f t="shared" si="27"/>
        <v>0.45</v>
      </c>
      <c r="O290" s="10">
        <f t="shared" si="28"/>
        <v>0.05</v>
      </c>
      <c r="P290" s="10">
        <f t="shared" si="29"/>
        <v>0</v>
      </c>
    </row>
    <row r="291" spans="1:16">
      <c r="A291" s="8" t="s">
        <v>86</v>
      </c>
      <c r="B291" s="9" t="s">
        <v>87</v>
      </c>
      <c r="C291" s="10">
        <v>0</v>
      </c>
      <c r="D291" s="10">
        <v>449.55</v>
      </c>
      <c r="E291" s="10">
        <v>49.95</v>
      </c>
      <c r="F291" s="10">
        <v>2.41452</v>
      </c>
      <c r="G291" s="10">
        <v>0</v>
      </c>
      <c r="H291" s="10">
        <v>2.41452</v>
      </c>
      <c r="I291" s="10">
        <v>0</v>
      </c>
      <c r="J291" s="10">
        <v>0</v>
      </c>
      <c r="K291" s="10">
        <f t="shared" si="24"/>
        <v>47.53548</v>
      </c>
      <c r="L291" s="10">
        <f t="shared" si="25"/>
        <v>447.13548000000003</v>
      </c>
      <c r="M291" s="10">
        <f t="shared" si="26"/>
        <v>4.8338738738738734</v>
      </c>
      <c r="N291" s="10">
        <f t="shared" si="27"/>
        <v>447.13548000000003</v>
      </c>
      <c r="O291" s="10">
        <f t="shared" si="28"/>
        <v>47.53548</v>
      </c>
      <c r="P291" s="10">
        <f t="shared" si="29"/>
        <v>4.8338738738738734</v>
      </c>
    </row>
    <row r="292" spans="1:16" ht="25.5">
      <c r="A292" s="5" t="s">
        <v>179</v>
      </c>
      <c r="B292" s="6" t="s">
        <v>180</v>
      </c>
      <c r="C292" s="7">
        <v>0</v>
      </c>
      <c r="D292" s="7">
        <v>18711.900000000001</v>
      </c>
      <c r="E292" s="7">
        <v>2079.1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f t="shared" si="24"/>
        <v>2079.1</v>
      </c>
      <c r="L292" s="7">
        <f t="shared" si="25"/>
        <v>18711.900000000001</v>
      </c>
      <c r="M292" s="7">
        <f t="shared" si="26"/>
        <v>0</v>
      </c>
      <c r="N292" s="7">
        <f t="shared" si="27"/>
        <v>18711.900000000001</v>
      </c>
      <c r="O292" s="7">
        <f t="shared" si="28"/>
        <v>2079.1</v>
      </c>
      <c r="P292" s="7">
        <f t="shared" si="29"/>
        <v>0</v>
      </c>
    </row>
    <row r="293" spans="1:16">
      <c r="A293" s="8" t="s">
        <v>86</v>
      </c>
      <c r="B293" s="9" t="s">
        <v>87</v>
      </c>
      <c r="C293" s="10">
        <v>0</v>
      </c>
      <c r="D293" s="10">
        <v>18711.900000000001</v>
      </c>
      <c r="E293" s="10">
        <v>2079.1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2079.1</v>
      </c>
      <c r="L293" s="10">
        <f t="shared" si="25"/>
        <v>18711.900000000001</v>
      </c>
      <c r="M293" s="10">
        <f t="shared" si="26"/>
        <v>0</v>
      </c>
      <c r="N293" s="10">
        <f t="shared" si="27"/>
        <v>18711.900000000001</v>
      </c>
      <c r="O293" s="10">
        <f t="shared" si="28"/>
        <v>2079.1</v>
      </c>
      <c r="P293" s="10">
        <f t="shared" si="29"/>
        <v>0</v>
      </c>
    </row>
    <row r="294" spans="1:16" ht="51">
      <c r="A294" s="5" t="s">
        <v>181</v>
      </c>
      <c r="B294" s="6" t="s">
        <v>182</v>
      </c>
      <c r="C294" s="7">
        <v>17274.925780000005</v>
      </c>
      <c r="D294" s="7">
        <v>17274.925780000005</v>
      </c>
      <c r="E294" s="7">
        <v>1421.03</v>
      </c>
      <c r="F294" s="7">
        <v>89.54795</v>
      </c>
      <c r="G294" s="7">
        <v>0</v>
      </c>
      <c r="H294" s="7">
        <v>90.73172000000001</v>
      </c>
      <c r="I294" s="7">
        <v>0</v>
      </c>
      <c r="J294" s="7">
        <v>780.48427000000004</v>
      </c>
      <c r="K294" s="7">
        <f t="shared" si="24"/>
        <v>1331.4820500000001</v>
      </c>
      <c r="L294" s="7">
        <f t="shared" si="25"/>
        <v>17185.377830000005</v>
      </c>
      <c r="M294" s="7">
        <f t="shared" si="26"/>
        <v>6.301622766584801</v>
      </c>
      <c r="N294" s="7">
        <f t="shared" si="27"/>
        <v>17184.194060000005</v>
      </c>
      <c r="O294" s="7">
        <f t="shared" si="28"/>
        <v>1330.29828</v>
      </c>
      <c r="P294" s="7">
        <f t="shared" si="29"/>
        <v>6.3849264266060537</v>
      </c>
    </row>
    <row r="295" spans="1:16">
      <c r="A295" s="8" t="s">
        <v>23</v>
      </c>
      <c r="B295" s="9" t="s">
        <v>24</v>
      </c>
      <c r="C295" s="10">
        <v>11711.492</v>
      </c>
      <c r="D295" s="10">
        <v>11711.492</v>
      </c>
      <c r="E295" s="10">
        <v>1000</v>
      </c>
      <c r="F295" s="10">
        <v>0</v>
      </c>
      <c r="G295" s="10">
        <v>0</v>
      </c>
      <c r="H295" s="10">
        <v>0</v>
      </c>
      <c r="I295" s="10">
        <v>0</v>
      </c>
      <c r="J295" s="10">
        <v>653.82429000000002</v>
      </c>
      <c r="K295" s="10">
        <f t="shared" si="24"/>
        <v>1000</v>
      </c>
      <c r="L295" s="10">
        <f t="shared" si="25"/>
        <v>11711.492</v>
      </c>
      <c r="M295" s="10">
        <f t="shared" si="26"/>
        <v>0</v>
      </c>
      <c r="N295" s="10">
        <f t="shared" si="27"/>
        <v>11711.492</v>
      </c>
      <c r="O295" s="10">
        <f t="shared" si="28"/>
        <v>1000</v>
      </c>
      <c r="P295" s="10">
        <f t="shared" si="29"/>
        <v>0</v>
      </c>
    </row>
    <row r="296" spans="1:16">
      <c r="A296" s="8" t="s">
        <v>25</v>
      </c>
      <c r="B296" s="9" t="s">
        <v>26</v>
      </c>
      <c r="C296" s="10">
        <v>2691.2314200000001</v>
      </c>
      <c r="D296" s="10">
        <v>2691.2314200000001</v>
      </c>
      <c r="E296" s="10">
        <v>220</v>
      </c>
      <c r="F296" s="10">
        <v>0</v>
      </c>
      <c r="G296" s="10">
        <v>0</v>
      </c>
      <c r="H296" s="10">
        <v>0</v>
      </c>
      <c r="I296" s="10">
        <v>0</v>
      </c>
      <c r="J296" s="10">
        <v>126.65998</v>
      </c>
      <c r="K296" s="10">
        <f t="shared" si="24"/>
        <v>220</v>
      </c>
      <c r="L296" s="10">
        <f t="shared" si="25"/>
        <v>2691.2314200000001</v>
      </c>
      <c r="M296" s="10">
        <f t="shared" si="26"/>
        <v>0</v>
      </c>
      <c r="N296" s="10">
        <f t="shared" si="27"/>
        <v>2691.2314200000001</v>
      </c>
      <c r="O296" s="10">
        <f t="shared" si="28"/>
        <v>220</v>
      </c>
      <c r="P296" s="10">
        <f t="shared" si="29"/>
        <v>0</v>
      </c>
    </row>
    <row r="297" spans="1:16">
      <c r="A297" s="8" t="s">
        <v>27</v>
      </c>
      <c r="B297" s="9" t="s">
        <v>28</v>
      </c>
      <c r="C297" s="10">
        <v>435.32171999999997</v>
      </c>
      <c r="D297" s="10">
        <v>435.32171999999997</v>
      </c>
      <c r="E297" s="10">
        <v>30</v>
      </c>
      <c r="F297" s="10">
        <v>1.8526</v>
      </c>
      <c r="G297" s="10">
        <v>0</v>
      </c>
      <c r="H297" s="10">
        <v>1.8526</v>
      </c>
      <c r="I297" s="10">
        <v>0</v>
      </c>
      <c r="J297" s="10">
        <v>0</v>
      </c>
      <c r="K297" s="10">
        <f t="shared" si="24"/>
        <v>28.147400000000001</v>
      </c>
      <c r="L297" s="10">
        <f t="shared" si="25"/>
        <v>433.46911999999998</v>
      </c>
      <c r="M297" s="10">
        <f t="shared" si="26"/>
        <v>6.1753333333333336</v>
      </c>
      <c r="N297" s="10">
        <f t="shared" si="27"/>
        <v>433.46911999999998</v>
      </c>
      <c r="O297" s="10">
        <f t="shared" si="28"/>
        <v>28.147400000000001</v>
      </c>
      <c r="P297" s="10">
        <f t="shared" si="29"/>
        <v>6.1753333333333336</v>
      </c>
    </row>
    <row r="298" spans="1:16">
      <c r="A298" s="8" t="s">
        <v>78</v>
      </c>
      <c r="B298" s="9" t="s">
        <v>79</v>
      </c>
      <c r="C298" s="10">
        <v>3.7</v>
      </c>
      <c r="D298" s="10">
        <v>3.7</v>
      </c>
      <c r="E298" s="10">
        <v>0.3</v>
      </c>
      <c r="F298" s="10">
        <v>0</v>
      </c>
      <c r="G298" s="10">
        <v>0</v>
      </c>
      <c r="H298" s="10">
        <v>0.308</v>
      </c>
      <c r="I298" s="10">
        <v>0</v>
      </c>
      <c r="J298" s="10">
        <v>0</v>
      </c>
      <c r="K298" s="10">
        <f t="shared" si="24"/>
        <v>0.3</v>
      </c>
      <c r="L298" s="10">
        <f t="shared" si="25"/>
        <v>3.7</v>
      </c>
      <c r="M298" s="10">
        <f t="shared" si="26"/>
        <v>0</v>
      </c>
      <c r="N298" s="10">
        <f t="shared" si="27"/>
        <v>3.3920000000000003</v>
      </c>
      <c r="O298" s="10">
        <f t="shared" si="28"/>
        <v>-8.0000000000000071E-3</v>
      </c>
      <c r="P298" s="10">
        <f t="shared" si="29"/>
        <v>102.66666666666666</v>
      </c>
    </row>
    <row r="299" spans="1:16">
      <c r="A299" s="8" t="s">
        <v>80</v>
      </c>
      <c r="B299" s="9" t="s">
        <v>81</v>
      </c>
      <c r="C299" s="10">
        <v>875</v>
      </c>
      <c r="D299" s="10">
        <v>875</v>
      </c>
      <c r="E299" s="10">
        <v>72.03</v>
      </c>
      <c r="F299" s="10">
        <v>84</v>
      </c>
      <c r="G299" s="10">
        <v>0</v>
      </c>
      <c r="H299" s="10">
        <v>84</v>
      </c>
      <c r="I299" s="10">
        <v>0</v>
      </c>
      <c r="J299" s="10">
        <v>0</v>
      </c>
      <c r="K299" s="10">
        <f t="shared" si="24"/>
        <v>-11.969999999999999</v>
      </c>
      <c r="L299" s="10">
        <f t="shared" si="25"/>
        <v>791</v>
      </c>
      <c r="M299" s="10">
        <f t="shared" si="26"/>
        <v>116.61807580174927</v>
      </c>
      <c r="N299" s="10">
        <f t="shared" si="27"/>
        <v>791</v>
      </c>
      <c r="O299" s="10">
        <f t="shared" si="28"/>
        <v>-11.969999999999999</v>
      </c>
      <c r="P299" s="10">
        <f t="shared" si="29"/>
        <v>116.61807580174927</v>
      </c>
    </row>
    <row r="300" spans="1:16">
      <c r="A300" s="8" t="s">
        <v>29</v>
      </c>
      <c r="B300" s="9" t="s">
        <v>30</v>
      </c>
      <c r="C300" s="10">
        <v>148.98064000000002</v>
      </c>
      <c r="D300" s="10">
        <v>148.98064000000002</v>
      </c>
      <c r="E300" s="10">
        <v>11</v>
      </c>
      <c r="F300" s="10">
        <v>0</v>
      </c>
      <c r="G300" s="10">
        <v>0</v>
      </c>
      <c r="H300" s="10">
        <v>0.22286000000000003</v>
      </c>
      <c r="I300" s="10">
        <v>0</v>
      </c>
      <c r="J300" s="10">
        <v>0</v>
      </c>
      <c r="K300" s="10">
        <f t="shared" si="24"/>
        <v>11</v>
      </c>
      <c r="L300" s="10">
        <f t="shared" si="25"/>
        <v>148.98064000000002</v>
      </c>
      <c r="M300" s="10">
        <f t="shared" si="26"/>
        <v>0</v>
      </c>
      <c r="N300" s="10">
        <f t="shared" si="27"/>
        <v>148.75778000000003</v>
      </c>
      <c r="O300" s="10">
        <f t="shared" si="28"/>
        <v>10.777139999999999</v>
      </c>
      <c r="P300" s="10">
        <f t="shared" si="29"/>
        <v>2.0260000000000002</v>
      </c>
    </row>
    <row r="301" spans="1:16">
      <c r="A301" s="8" t="s">
        <v>31</v>
      </c>
      <c r="B301" s="9" t="s">
        <v>32</v>
      </c>
      <c r="C301" s="10">
        <v>264.7</v>
      </c>
      <c r="D301" s="10">
        <v>264.7</v>
      </c>
      <c r="E301" s="10">
        <v>23.2</v>
      </c>
      <c r="F301" s="10">
        <v>0.26</v>
      </c>
      <c r="G301" s="10">
        <v>0</v>
      </c>
      <c r="H301" s="10">
        <v>0.26</v>
      </c>
      <c r="I301" s="10">
        <v>0</v>
      </c>
      <c r="J301" s="10">
        <v>0</v>
      </c>
      <c r="K301" s="10">
        <f t="shared" si="24"/>
        <v>22.939999999999998</v>
      </c>
      <c r="L301" s="10">
        <f t="shared" si="25"/>
        <v>264.44</v>
      </c>
      <c r="M301" s="10">
        <f t="shared" si="26"/>
        <v>1.1206896551724139</v>
      </c>
      <c r="N301" s="10">
        <f t="shared" si="27"/>
        <v>264.44</v>
      </c>
      <c r="O301" s="10">
        <f t="shared" si="28"/>
        <v>22.939999999999998</v>
      </c>
      <c r="P301" s="10">
        <f t="shared" si="29"/>
        <v>1.1206896551724139</v>
      </c>
    </row>
    <row r="302" spans="1:16">
      <c r="A302" s="8" t="s">
        <v>33</v>
      </c>
      <c r="B302" s="9" t="s">
        <v>34</v>
      </c>
      <c r="C302" s="10">
        <v>471.2</v>
      </c>
      <c r="D302" s="10">
        <v>471.2</v>
      </c>
      <c r="E302" s="10">
        <v>60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60</v>
      </c>
      <c r="L302" s="10">
        <f t="shared" si="25"/>
        <v>471.2</v>
      </c>
      <c r="M302" s="10">
        <f t="shared" si="26"/>
        <v>0</v>
      </c>
      <c r="N302" s="10">
        <f t="shared" si="27"/>
        <v>471.2</v>
      </c>
      <c r="O302" s="10">
        <f t="shared" si="28"/>
        <v>60</v>
      </c>
      <c r="P302" s="10">
        <f t="shared" si="29"/>
        <v>0</v>
      </c>
    </row>
    <row r="303" spans="1:16">
      <c r="A303" s="8" t="s">
        <v>35</v>
      </c>
      <c r="B303" s="9" t="s">
        <v>36</v>
      </c>
      <c r="C303" s="10">
        <v>10.4</v>
      </c>
      <c r="D303" s="10">
        <v>10.4</v>
      </c>
      <c r="E303" s="10">
        <v>1</v>
      </c>
      <c r="F303" s="10">
        <v>0</v>
      </c>
      <c r="G303" s="10">
        <v>0</v>
      </c>
      <c r="H303" s="10">
        <v>0.65290999999999999</v>
      </c>
      <c r="I303" s="10">
        <v>0</v>
      </c>
      <c r="J303" s="10">
        <v>0</v>
      </c>
      <c r="K303" s="10">
        <f t="shared" si="24"/>
        <v>1</v>
      </c>
      <c r="L303" s="10">
        <f t="shared" si="25"/>
        <v>10.4</v>
      </c>
      <c r="M303" s="10">
        <f t="shared" si="26"/>
        <v>0</v>
      </c>
      <c r="N303" s="10">
        <f t="shared" si="27"/>
        <v>9.74709</v>
      </c>
      <c r="O303" s="10">
        <f t="shared" si="28"/>
        <v>0.34709000000000001</v>
      </c>
      <c r="P303" s="10">
        <f t="shared" si="29"/>
        <v>65.290999999999997</v>
      </c>
    </row>
    <row r="304" spans="1:16">
      <c r="A304" s="8" t="s">
        <v>37</v>
      </c>
      <c r="B304" s="9" t="s">
        <v>38</v>
      </c>
      <c r="C304" s="10">
        <v>41.9</v>
      </c>
      <c r="D304" s="10">
        <v>41.9</v>
      </c>
      <c r="E304" s="10">
        <v>3.5</v>
      </c>
      <c r="F304" s="10">
        <v>3.4353500000000001</v>
      </c>
      <c r="G304" s="10">
        <v>0</v>
      </c>
      <c r="H304" s="10">
        <v>3.4353500000000001</v>
      </c>
      <c r="I304" s="10">
        <v>0</v>
      </c>
      <c r="J304" s="10">
        <v>0</v>
      </c>
      <c r="K304" s="10">
        <f t="shared" si="24"/>
        <v>6.4649999999999874E-2</v>
      </c>
      <c r="L304" s="10">
        <f t="shared" si="25"/>
        <v>38.464649999999999</v>
      </c>
      <c r="M304" s="10">
        <f t="shared" si="26"/>
        <v>98.152857142857144</v>
      </c>
      <c r="N304" s="10">
        <f t="shared" si="27"/>
        <v>38.464649999999999</v>
      </c>
      <c r="O304" s="10">
        <f t="shared" si="28"/>
        <v>6.4649999999999874E-2</v>
      </c>
      <c r="P304" s="10">
        <f t="shared" si="29"/>
        <v>98.152857142857144</v>
      </c>
    </row>
    <row r="305" spans="1:16">
      <c r="A305" s="8" t="s">
        <v>86</v>
      </c>
      <c r="B305" s="9" t="s">
        <v>87</v>
      </c>
      <c r="C305" s="10">
        <v>621</v>
      </c>
      <c r="D305" s="10">
        <v>621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621</v>
      </c>
      <c r="M305" s="10">
        <f t="shared" si="26"/>
        <v>0</v>
      </c>
      <c r="N305" s="10">
        <f t="shared" si="27"/>
        <v>621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183</v>
      </c>
      <c r="B306" s="6" t="s">
        <v>184</v>
      </c>
      <c r="C306" s="7">
        <v>2515.5236999999993</v>
      </c>
      <c r="D306" s="7">
        <v>2515.5236999999993</v>
      </c>
      <c r="E306" s="7">
        <v>202.60499999999996</v>
      </c>
      <c r="F306" s="7">
        <v>103.78882999999999</v>
      </c>
      <c r="G306" s="7">
        <v>0</v>
      </c>
      <c r="H306" s="7">
        <v>103.78882999999999</v>
      </c>
      <c r="I306" s="7">
        <v>0</v>
      </c>
      <c r="J306" s="7">
        <v>0</v>
      </c>
      <c r="K306" s="7">
        <f t="shared" si="24"/>
        <v>98.816169999999971</v>
      </c>
      <c r="L306" s="7">
        <f t="shared" si="25"/>
        <v>2411.7348699999993</v>
      </c>
      <c r="M306" s="7">
        <f t="shared" si="26"/>
        <v>51.22718096789319</v>
      </c>
      <c r="N306" s="7">
        <f t="shared" si="27"/>
        <v>2411.7348699999993</v>
      </c>
      <c r="O306" s="7">
        <f t="shared" si="28"/>
        <v>98.816169999999971</v>
      </c>
      <c r="P306" s="7">
        <f t="shared" si="29"/>
        <v>51.22718096789319</v>
      </c>
    </row>
    <row r="307" spans="1:16">
      <c r="A307" s="8" t="s">
        <v>23</v>
      </c>
      <c r="B307" s="9" t="s">
        <v>24</v>
      </c>
      <c r="C307" s="10">
        <v>1846.9069999999999</v>
      </c>
      <c r="D307" s="10">
        <v>1846.9069999999999</v>
      </c>
      <c r="E307" s="10">
        <v>151.5</v>
      </c>
      <c r="F307" s="10">
        <v>76.667490000000001</v>
      </c>
      <c r="G307" s="10">
        <v>0</v>
      </c>
      <c r="H307" s="10">
        <v>76.667490000000001</v>
      </c>
      <c r="I307" s="10">
        <v>0</v>
      </c>
      <c r="J307" s="10">
        <v>0</v>
      </c>
      <c r="K307" s="10">
        <f t="shared" si="24"/>
        <v>74.832509999999999</v>
      </c>
      <c r="L307" s="10">
        <f t="shared" si="25"/>
        <v>1770.2395099999999</v>
      </c>
      <c r="M307" s="10">
        <f t="shared" si="26"/>
        <v>50.605603960396039</v>
      </c>
      <c r="N307" s="10">
        <f t="shared" si="27"/>
        <v>1770.2395099999999</v>
      </c>
      <c r="O307" s="10">
        <f t="shared" si="28"/>
        <v>74.832509999999999</v>
      </c>
      <c r="P307" s="10">
        <f t="shared" si="29"/>
        <v>50.605603960396039</v>
      </c>
    </row>
    <row r="308" spans="1:16">
      <c r="A308" s="8" t="s">
        <v>25</v>
      </c>
      <c r="B308" s="9" t="s">
        <v>26</v>
      </c>
      <c r="C308" s="10">
        <v>420.71962000000002</v>
      </c>
      <c r="D308" s="10">
        <v>420.71962000000002</v>
      </c>
      <c r="E308" s="10">
        <v>33.33</v>
      </c>
      <c r="F308" s="10">
        <v>12.77134</v>
      </c>
      <c r="G308" s="10">
        <v>0</v>
      </c>
      <c r="H308" s="10">
        <v>12.77134</v>
      </c>
      <c r="I308" s="10">
        <v>0</v>
      </c>
      <c r="J308" s="10">
        <v>0</v>
      </c>
      <c r="K308" s="10">
        <f t="shared" si="24"/>
        <v>20.558659999999996</v>
      </c>
      <c r="L308" s="10">
        <f t="shared" si="25"/>
        <v>407.94828000000001</v>
      </c>
      <c r="M308" s="10">
        <f t="shared" si="26"/>
        <v>38.317851785178519</v>
      </c>
      <c r="N308" s="10">
        <f t="shared" si="27"/>
        <v>407.94828000000001</v>
      </c>
      <c r="O308" s="10">
        <f t="shared" si="28"/>
        <v>20.558659999999996</v>
      </c>
      <c r="P308" s="10">
        <f t="shared" si="29"/>
        <v>38.317851785178519</v>
      </c>
    </row>
    <row r="309" spans="1:16">
      <c r="A309" s="8" t="s">
        <v>27</v>
      </c>
      <c r="B309" s="9" t="s">
        <v>28</v>
      </c>
      <c r="C309" s="10">
        <v>118.40978</v>
      </c>
      <c r="D309" s="10">
        <v>118.40978</v>
      </c>
      <c r="E309" s="10">
        <v>7.2</v>
      </c>
      <c r="F309" s="10">
        <v>14.35</v>
      </c>
      <c r="G309" s="10">
        <v>0</v>
      </c>
      <c r="H309" s="10">
        <v>14.35</v>
      </c>
      <c r="I309" s="10">
        <v>0</v>
      </c>
      <c r="J309" s="10">
        <v>0</v>
      </c>
      <c r="K309" s="10">
        <f t="shared" si="24"/>
        <v>-7.1499999999999995</v>
      </c>
      <c r="L309" s="10">
        <f t="shared" si="25"/>
        <v>104.05978</v>
      </c>
      <c r="M309" s="10">
        <f t="shared" si="26"/>
        <v>199.30555555555554</v>
      </c>
      <c r="N309" s="10">
        <f t="shared" si="27"/>
        <v>104.05978</v>
      </c>
      <c r="O309" s="10">
        <f t="shared" si="28"/>
        <v>-7.1499999999999995</v>
      </c>
      <c r="P309" s="10">
        <f t="shared" si="29"/>
        <v>199.30555555555554</v>
      </c>
    </row>
    <row r="310" spans="1:16">
      <c r="A310" s="8" t="s">
        <v>78</v>
      </c>
      <c r="B310" s="9" t="s">
        <v>79</v>
      </c>
      <c r="C310" s="10">
        <v>4.7</v>
      </c>
      <c r="D310" s="10">
        <v>4.7</v>
      </c>
      <c r="E310" s="10">
        <v>0.4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0.4</v>
      </c>
      <c r="L310" s="10">
        <f t="shared" si="25"/>
        <v>4.7</v>
      </c>
      <c r="M310" s="10">
        <f t="shared" si="26"/>
        <v>0</v>
      </c>
      <c r="N310" s="10">
        <f t="shared" si="27"/>
        <v>4.7</v>
      </c>
      <c r="O310" s="10">
        <f t="shared" si="28"/>
        <v>0.4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41.887300000000003</v>
      </c>
      <c r="D311" s="10">
        <v>41.407300000000006</v>
      </c>
      <c r="E311" s="10">
        <v>2.96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2.96</v>
      </c>
      <c r="L311" s="10">
        <f t="shared" si="25"/>
        <v>41.407300000000006</v>
      </c>
      <c r="M311" s="10">
        <f t="shared" si="26"/>
        <v>0</v>
      </c>
      <c r="N311" s="10">
        <f t="shared" si="27"/>
        <v>41.407300000000006</v>
      </c>
      <c r="O311" s="10">
        <f t="shared" si="28"/>
        <v>2.96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64</v>
      </c>
      <c r="D312" s="10">
        <v>64</v>
      </c>
      <c r="E312" s="10">
        <v>5.6000000000000005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5.6000000000000005</v>
      </c>
      <c r="L312" s="10">
        <f t="shared" si="25"/>
        <v>64</v>
      </c>
      <c r="M312" s="10">
        <f t="shared" si="26"/>
        <v>0</v>
      </c>
      <c r="N312" s="10">
        <f t="shared" si="27"/>
        <v>64</v>
      </c>
      <c r="O312" s="10">
        <f t="shared" si="28"/>
        <v>5.6000000000000005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3.7</v>
      </c>
      <c r="D313" s="10">
        <v>3.7</v>
      </c>
      <c r="E313" s="10">
        <v>0.32500000000000001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0.32500000000000001</v>
      </c>
      <c r="L313" s="10">
        <f t="shared" si="25"/>
        <v>3.7</v>
      </c>
      <c r="M313" s="10">
        <f t="shared" si="26"/>
        <v>0</v>
      </c>
      <c r="N313" s="10">
        <f t="shared" si="27"/>
        <v>3.7</v>
      </c>
      <c r="O313" s="10">
        <f t="shared" si="28"/>
        <v>0.32500000000000001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15.200000000000001</v>
      </c>
      <c r="D314" s="10">
        <v>15.200000000000001</v>
      </c>
      <c r="E314" s="10">
        <v>1.25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1.25</v>
      </c>
      <c r="L314" s="10">
        <f t="shared" si="25"/>
        <v>15.200000000000001</v>
      </c>
      <c r="M314" s="10">
        <f t="shared" si="26"/>
        <v>0</v>
      </c>
      <c r="N314" s="10">
        <f t="shared" si="27"/>
        <v>15.200000000000001</v>
      </c>
      <c r="O314" s="10">
        <f t="shared" si="28"/>
        <v>1.25</v>
      </c>
      <c r="P314" s="10">
        <f t="shared" si="29"/>
        <v>0</v>
      </c>
    </row>
    <row r="315" spans="1:16">
      <c r="A315" s="8" t="s">
        <v>82</v>
      </c>
      <c r="B315" s="9" t="s">
        <v>83</v>
      </c>
      <c r="C315" s="10">
        <v>0</v>
      </c>
      <c r="D315" s="10">
        <v>0.48</v>
      </c>
      <c r="E315" s="10">
        <v>0.04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0.04</v>
      </c>
      <c r="L315" s="10">
        <f t="shared" si="25"/>
        <v>0.48</v>
      </c>
      <c r="M315" s="10">
        <f t="shared" si="26"/>
        <v>0</v>
      </c>
      <c r="N315" s="10">
        <f t="shared" si="27"/>
        <v>0.48</v>
      </c>
      <c r="O315" s="10">
        <f t="shared" si="28"/>
        <v>0.04</v>
      </c>
      <c r="P315" s="10">
        <f t="shared" si="29"/>
        <v>0</v>
      </c>
    </row>
    <row r="316" spans="1:16" ht="51">
      <c r="A316" s="5" t="s">
        <v>185</v>
      </c>
      <c r="B316" s="6" t="s">
        <v>186</v>
      </c>
      <c r="C316" s="7">
        <v>1492.4060000000002</v>
      </c>
      <c r="D316" s="7">
        <v>1492.4060000000002</v>
      </c>
      <c r="E316" s="7">
        <v>125.5</v>
      </c>
      <c r="F316" s="7">
        <v>4.1767300000000001</v>
      </c>
      <c r="G316" s="7">
        <v>0</v>
      </c>
      <c r="H316" s="7">
        <v>57.040200000000006</v>
      </c>
      <c r="I316" s="7">
        <v>0</v>
      </c>
      <c r="J316" s="7">
        <v>0</v>
      </c>
      <c r="K316" s="7">
        <f t="shared" si="24"/>
        <v>121.32326999999999</v>
      </c>
      <c r="L316" s="7">
        <f t="shared" si="25"/>
        <v>1488.2292700000003</v>
      </c>
      <c r="M316" s="7">
        <f t="shared" si="26"/>
        <v>3.3280717131474105</v>
      </c>
      <c r="N316" s="7">
        <f t="shared" si="27"/>
        <v>1435.3658000000003</v>
      </c>
      <c r="O316" s="7">
        <f t="shared" si="28"/>
        <v>68.459800000000001</v>
      </c>
      <c r="P316" s="7">
        <f t="shared" si="29"/>
        <v>45.450358565737062</v>
      </c>
    </row>
    <row r="317" spans="1:16">
      <c r="A317" s="8" t="s">
        <v>29</v>
      </c>
      <c r="B317" s="9" t="s">
        <v>30</v>
      </c>
      <c r="C317" s="10">
        <v>2.6320000000000001</v>
      </c>
      <c r="D317" s="10">
        <v>2.6320000000000001</v>
      </c>
      <c r="E317" s="10">
        <v>0.5</v>
      </c>
      <c r="F317" s="10">
        <v>0</v>
      </c>
      <c r="G317" s="10">
        <v>0</v>
      </c>
      <c r="H317" s="10">
        <v>1.2330000000000001E-2</v>
      </c>
      <c r="I317" s="10">
        <v>0</v>
      </c>
      <c r="J317" s="10">
        <v>0</v>
      </c>
      <c r="K317" s="10">
        <f t="shared" si="24"/>
        <v>0.5</v>
      </c>
      <c r="L317" s="10">
        <f t="shared" si="25"/>
        <v>2.6320000000000001</v>
      </c>
      <c r="M317" s="10">
        <f t="shared" si="26"/>
        <v>0</v>
      </c>
      <c r="N317" s="10">
        <f t="shared" si="27"/>
        <v>2.6196700000000002</v>
      </c>
      <c r="O317" s="10">
        <f t="shared" si="28"/>
        <v>0.48766999999999999</v>
      </c>
      <c r="P317" s="10">
        <f t="shared" si="29"/>
        <v>2.4660000000000002</v>
      </c>
    </row>
    <row r="318" spans="1:16">
      <c r="A318" s="8" t="s">
        <v>86</v>
      </c>
      <c r="B318" s="9" t="s">
        <v>87</v>
      </c>
      <c r="C318" s="10">
        <v>1489.7740000000001</v>
      </c>
      <c r="D318" s="10">
        <v>1489.7740000000001</v>
      </c>
      <c r="E318" s="10">
        <v>125</v>
      </c>
      <c r="F318" s="10">
        <v>4.1767300000000001</v>
      </c>
      <c r="G318" s="10">
        <v>0</v>
      </c>
      <c r="H318" s="10">
        <v>57.027870000000007</v>
      </c>
      <c r="I318" s="10">
        <v>0</v>
      </c>
      <c r="J318" s="10">
        <v>0</v>
      </c>
      <c r="K318" s="10">
        <f t="shared" si="24"/>
        <v>120.82326999999999</v>
      </c>
      <c r="L318" s="10">
        <f t="shared" si="25"/>
        <v>1485.5972700000002</v>
      </c>
      <c r="M318" s="10">
        <f t="shared" si="26"/>
        <v>3.3413840000000001</v>
      </c>
      <c r="N318" s="10">
        <f t="shared" si="27"/>
        <v>1432.74613</v>
      </c>
      <c r="O318" s="10">
        <f t="shared" si="28"/>
        <v>67.972129999999993</v>
      </c>
      <c r="P318" s="10">
        <f t="shared" si="29"/>
        <v>45.622296000000006</v>
      </c>
    </row>
    <row r="319" spans="1:16" ht="51">
      <c r="A319" s="5" t="s">
        <v>187</v>
      </c>
      <c r="B319" s="6" t="s">
        <v>188</v>
      </c>
      <c r="C319" s="7">
        <v>1259.2</v>
      </c>
      <c r="D319" s="7">
        <v>1259.2</v>
      </c>
      <c r="E319" s="7">
        <v>120</v>
      </c>
      <c r="F319" s="7">
        <v>85.113289999999992</v>
      </c>
      <c r="G319" s="7">
        <v>0</v>
      </c>
      <c r="H319" s="7">
        <v>85.960179999999994</v>
      </c>
      <c r="I319" s="7">
        <v>0</v>
      </c>
      <c r="J319" s="7">
        <v>0</v>
      </c>
      <c r="K319" s="7">
        <f t="shared" si="24"/>
        <v>34.886710000000008</v>
      </c>
      <c r="L319" s="7">
        <f t="shared" si="25"/>
        <v>1174.08671</v>
      </c>
      <c r="M319" s="7">
        <f t="shared" si="26"/>
        <v>70.927741666666648</v>
      </c>
      <c r="N319" s="7">
        <f t="shared" si="27"/>
        <v>1173.23982</v>
      </c>
      <c r="O319" s="7">
        <f t="shared" si="28"/>
        <v>34.039820000000006</v>
      </c>
      <c r="P319" s="7">
        <f t="shared" si="29"/>
        <v>71.633483333333331</v>
      </c>
    </row>
    <row r="320" spans="1:16">
      <c r="A320" s="8" t="s">
        <v>86</v>
      </c>
      <c r="B320" s="9" t="s">
        <v>87</v>
      </c>
      <c r="C320" s="10">
        <v>1259.2</v>
      </c>
      <c r="D320" s="10">
        <v>1259.2</v>
      </c>
      <c r="E320" s="10">
        <v>120</v>
      </c>
      <c r="F320" s="10">
        <v>85.113289999999992</v>
      </c>
      <c r="G320" s="10">
        <v>0</v>
      </c>
      <c r="H320" s="10">
        <v>85.960179999999994</v>
      </c>
      <c r="I320" s="10">
        <v>0</v>
      </c>
      <c r="J320" s="10">
        <v>0</v>
      </c>
      <c r="K320" s="10">
        <f t="shared" si="24"/>
        <v>34.886710000000008</v>
      </c>
      <c r="L320" s="10">
        <f t="shared" si="25"/>
        <v>1174.08671</v>
      </c>
      <c r="M320" s="10">
        <f t="shared" si="26"/>
        <v>70.927741666666648</v>
      </c>
      <c r="N320" s="10">
        <f t="shared" si="27"/>
        <v>1173.23982</v>
      </c>
      <c r="O320" s="10">
        <f t="shared" si="28"/>
        <v>34.039820000000006</v>
      </c>
      <c r="P320" s="10">
        <f t="shared" si="29"/>
        <v>71.633483333333331</v>
      </c>
    </row>
    <row r="321" spans="1:16" ht="38.25">
      <c r="A321" s="5" t="s">
        <v>189</v>
      </c>
      <c r="B321" s="6" t="s">
        <v>190</v>
      </c>
      <c r="C321" s="7">
        <v>258.04000000000002</v>
      </c>
      <c r="D321" s="7">
        <v>258.04000000000002</v>
      </c>
      <c r="E321" s="7">
        <v>0.42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f t="shared" si="24"/>
        <v>0.42</v>
      </c>
      <c r="L321" s="7">
        <f t="shared" si="25"/>
        <v>258.04000000000002</v>
      </c>
      <c r="M321" s="7">
        <f t="shared" si="26"/>
        <v>0</v>
      </c>
      <c r="N321" s="7">
        <f t="shared" si="27"/>
        <v>258.04000000000002</v>
      </c>
      <c r="O321" s="7">
        <f t="shared" si="28"/>
        <v>0.42</v>
      </c>
      <c r="P321" s="7">
        <f t="shared" si="29"/>
        <v>0</v>
      </c>
    </row>
    <row r="322" spans="1:16" ht="25.5">
      <c r="A322" s="8" t="s">
        <v>55</v>
      </c>
      <c r="B322" s="9" t="s">
        <v>56</v>
      </c>
      <c r="C322" s="10">
        <v>258.04000000000002</v>
      </c>
      <c r="D322" s="10">
        <v>258.04000000000002</v>
      </c>
      <c r="E322" s="10">
        <v>0.42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0.42</v>
      </c>
      <c r="L322" s="10">
        <f t="shared" si="25"/>
        <v>258.04000000000002</v>
      </c>
      <c r="M322" s="10">
        <f t="shared" si="26"/>
        <v>0</v>
      </c>
      <c r="N322" s="10">
        <f t="shared" si="27"/>
        <v>258.04000000000002</v>
      </c>
      <c r="O322" s="10">
        <f t="shared" si="28"/>
        <v>0.42</v>
      </c>
      <c r="P322" s="10">
        <f t="shared" si="29"/>
        <v>0</v>
      </c>
    </row>
    <row r="323" spans="1:16">
      <c r="A323" s="5" t="s">
        <v>191</v>
      </c>
      <c r="B323" s="6" t="s">
        <v>192</v>
      </c>
      <c r="C323" s="7">
        <v>367.20499999999998</v>
      </c>
      <c r="D323" s="7">
        <v>367.20499999999998</v>
      </c>
      <c r="E323" s="7">
        <v>49.522000000000006</v>
      </c>
      <c r="F323" s="7">
        <v>18.93188</v>
      </c>
      <c r="G323" s="7">
        <v>0</v>
      </c>
      <c r="H323" s="7">
        <v>25.575880000000002</v>
      </c>
      <c r="I323" s="7">
        <v>0</v>
      </c>
      <c r="J323" s="7">
        <v>0</v>
      </c>
      <c r="K323" s="7">
        <f t="shared" si="24"/>
        <v>30.590120000000006</v>
      </c>
      <c r="L323" s="7">
        <f t="shared" si="25"/>
        <v>348.27312000000001</v>
      </c>
      <c r="M323" s="7">
        <f t="shared" si="26"/>
        <v>38.229231452687692</v>
      </c>
      <c r="N323" s="7">
        <f t="shared" si="27"/>
        <v>341.62912</v>
      </c>
      <c r="O323" s="7">
        <f t="shared" si="28"/>
        <v>23.946120000000004</v>
      </c>
      <c r="P323" s="7">
        <f t="shared" si="29"/>
        <v>51.645490892936472</v>
      </c>
    </row>
    <row r="324" spans="1:16">
      <c r="A324" s="8" t="s">
        <v>23</v>
      </c>
      <c r="B324" s="9" t="s">
        <v>24</v>
      </c>
      <c r="C324" s="10">
        <v>200.446</v>
      </c>
      <c r="D324" s="10">
        <v>200.446</v>
      </c>
      <c r="E324" s="10">
        <v>20.865000000000002</v>
      </c>
      <c r="F324" s="10">
        <v>13.3345</v>
      </c>
      <c r="G324" s="10">
        <v>0</v>
      </c>
      <c r="H324" s="10">
        <v>18.778500000000001</v>
      </c>
      <c r="I324" s="10">
        <v>0</v>
      </c>
      <c r="J324" s="10">
        <v>0</v>
      </c>
      <c r="K324" s="10">
        <f t="shared" si="24"/>
        <v>7.5305000000000017</v>
      </c>
      <c r="L324" s="10">
        <f t="shared" si="25"/>
        <v>187.11150000000001</v>
      </c>
      <c r="M324" s="10">
        <f t="shared" si="26"/>
        <v>63.908459142104</v>
      </c>
      <c r="N324" s="10">
        <f t="shared" si="27"/>
        <v>181.66749999999999</v>
      </c>
      <c r="O324" s="10">
        <f t="shared" si="28"/>
        <v>2.0865000000000009</v>
      </c>
      <c r="P324" s="10">
        <f t="shared" si="29"/>
        <v>89.999999999999986</v>
      </c>
    </row>
    <row r="325" spans="1:16">
      <c r="A325" s="8" t="s">
        <v>25</v>
      </c>
      <c r="B325" s="9" t="s">
        <v>26</v>
      </c>
      <c r="C325" s="10">
        <v>44.097999999999999</v>
      </c>
      <c r="D325" s="10">
        <v>44.097999999999999</v>
      </c>
      <c r="E325" s="10">
        <v>4.59</v>
      </c>
      <c r="F325" s="10">
        <v>2.93127</v>
      </c>
      <c r="G325" s="10">
        <v>0</v>
      </c>
      <c r="H325" s="10">
        <v>4.1312700000000007</v>
      </c>
      <c r="I325" s="10">
        <v>0</v>
      </c>
      <c r="J325" s="10">
        <v>0</v>
      </c>
      <c r="K325" s="10">
        <f t="shared" si="24"/>
        <v>1.6587299999999998</v>
      </c>
      <c r="L325" s="10">
        <f t="shared" si="25"/>
        <v>41.166730000000001</v>
      </c>
      <c r="M325" s="10">
        <f t="shared" si="26"/>
        <v>63.862091503267983</v>
      </c>
      <c r="N325" s="10">
        <f t="shared" si="27"/>
        <v>39.966729999999998</v>
      </c>
      <c r="O325" s="10">
        <f t="shared" si="28"/>
        <v>0.45872999999999919</v>
      </c>
      <c r="P325" s="10">
        <f t="shared" si="29"/>
        <v>90.005882352941185</v>
      </c>
    </row>
    <row r="326" spans="1:16">
      <c r="A326" s="8" t="s">
        <v>43</v>
      </c>
      <c r="B326" s="9" t="s">
        <v>44</v>
      </c>
      <c r="C326" s="10">
        <v>122.661</v>
      </c>
      <c r="D326" s="10">
        <v>122.661</v>
      </c>
      <c r="E326" s="10">
        <v>24.067</v>
      </c>
      <c r="F326" s="10">
        <v>2.6661100000000002</v>
      </c>
      <c r="G326" s="10">
        <v>0</v>
      </c>
      <c r="H326" s="10">
        <v>2.6661100000000002</v>
      </c>
      <c r="I326" s="10">
        <v>0</v>
      </c>
      <c r="J326" s="10">
        <v>0</v>
      </c>
      <c r="K326" s="10">
        <f t="shared" ref="K326:K389" si="30">E326-F326</f>
        <v>21.40089</v>
      </c>
      <c r="L326" s="10">
        <f t="shared" ref="L326:L389" si="31">D326-F326</f>
        <v>119.99489</v>
      </c>
      <c r="M326" s="10">
        <f t="shared" ref="M326:M389" si="32">IF(E326=0,0,(F326/E326)*100)</f>
        <v>11.077865957535217</v>
      </c>
      <c r="N326" s="10">
        <f t="shared" ref="N326:N389" si="33">D326-H326</f>
        <v>119.99489</v>
      </c>
      <c r="O326" s="10">
        <f t="shared" ref="O326:O389" si="34">E326-H326</f>
        <v>21.40089</v>
      </c>
      <c r="P326" s="10">
        <f t="shared" ref="P326:P389" si="35">IF(E326=0,0,(H326/E326)*100)</f>
        <v>11.077865957535217</v>
      </c>
    </row>
    <row r="327" spans="1:16" ht="63.75">
      <c r="A327" s="5" t="s">
        <v>193</v>
      </c>
      <c r="B327" s="6" t="s">
        <v>194</v>
      </c>
      <c r="C327" s="7">
        <v>4068</v>
      </c>
      <c r="D327" s="7">
        <v>4068</v>
      </c>
      <c r="E327" s="7">
        <v>335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f t="shared" si="30"/>
        <v>335</v>
      </c>
      <c r="L327" s="7">
        <f t="shared" si="31"/>
        <v>4068</v>
      </c>
      <c r="M327" s="7">
        <f t="shared" si="32"/>
        <v>0</v>
      </c>
      <c r="N327" s="7">
        <f t="shared" si="33"/>
        <v>4068</v>
      </c>
      <c r="O327" s="7">
        <f t="shared" si="34"/>
        <v>335</v>
      </c>
      <c r="P327" s="7">
        <f t="shared" si="35"/>
        <v>0</v>
      </c>
    </row>
    <row r="328" spans="1:16">
      <c r="A328" s="8" t="s">
        <v>86</v>
      </c>
      <c r="B328" s="9" t="s">
        <v>87</v>
      </c>
      <c r="C328" s="10">
        <v>4068</v>
      </c>
      <c r="D328" s="10">
        <v>4068</v>
      </c>
      <c r="E328" s="10">
        <v>335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335</v>
      </c>
      <c r="L328" s="10">
        <f t="shared" si="31"/>
        <v>4068</v>
      </c>
      <c r="M328" s="10">
        <f t="shared" si="32"/>
        <v>0</v>
      </c>
      <c r="N328" s="10">
        <f t="shared" si="33"/>
        <v>4068</v>
      </c>
      <c r="O328" s="10">
        <f t="shared" si="34"/>
        <v>335</v>
      </c>
      <c r="P328" s="10">
        <f t="shared" si="35"/>
        <v>0</v>
      </c>
    </row>
    <row r="329" spans="1:16" ht="25.5">
      <c r="A329" s="5" t="s">
        <v>195</v>
      </c>
      <c r="B329" s="6" t="s">
        <v>196</v>
      </c>
      <c r="C329" s="7">
        <v>12280.594000000001</v>
      </c>
      <c r="D329" s="7">
        <v>14073.694000000001</v>
      </c>
      <c r="E329" s="7">
        <v>1092.5800000000002</v>
      </c>
      <c r="F329" s="7">
        <v>947.15155000000004</v>
      </c>
      <c r="G329" s="7">
        <v>0</v>
      </c>
      <c r="H329" s="7">
        <v>947.55155000000002</v>
      </c>
      <c r="I329" s="7">
        <v>0</v>
      </c>
      <c r="J329" s="7">
        <v>0</v>
      </c>
      <c r="K329" s="7">
        <f t="shared" si="30"/>
        <v>145.42845000000011</v>
      </c>
      <c r="L329" s="7">
        <f t="shared" si="31"/>
        <v>13126.542450000001</v>
      </c>
      <c r="M329" s="7">
        <f t="shared" si="32"/>
        <v>86.689446081751441</v>
      </c>
      <c r="N329" s="7">
        <f t="shared" si="33"/>
        <v>13126.142450000001</v>
      </c>
      <c r="O329" s="7">
        <f t="shared" si="34"/>
        <v>145.02845000000013</v>
      </c>
      <c r="P329" s="7">
        <f t="shared" si="35"/>
        <v>86.726056673195544</v>
      </c>
    </row>
    <row r="330" spans="1:16">
      <c r="A330" s="8" t="s">
        <v>27</v>
      </c>
      <c r="B330" s="9" t="s">
        <v>28</v>
      </c>
      <c r="C330" s="10">
        <v>10.700000000000001</v>
      </c>
      <c r="D330" s="10">
        <v>10.700000000000001</v>
      </c>
      <c r="E330" s="10">
        <v>0.9</v>
      </c>
      <c r="F330" s="10">
        <v>0.24</v>
      </c>
      <c r="G330" s="10">
        <v>0</v>
      </c>
      <c r="H330" s="10">
        <v>0.24</v>
      </c>
      <c r="I330" s="10">
        <v>0</v>
      </c>
      <c r="J330" s="10">
        <v>0</v>
      </c>
      <c r="K330" s="10">
        <f t="shared" si="30"/>
        <v>0.66</v>
      </c>
      <c r="L330" s="10">
        <f t="shared" si="31"/>
        <v>10.46</v>
      </c>
      <c r="M330" s="10">
        <f t="shared" si="32"/>
        <v>26.666666666666668</v>
      </c>
      <c r="N330" s="10">
        <f t="shared" si="33"/>
        <v>10.46</v>
      </c>
      <c r="O330" s="10">
        <f t="shared" si="34"/>
        <v>0.66</v>
      </c>
      <c r="P330" s="10">
        <f t="shared" si="35"/>
        <v>26.666666666666668</v>
      </c>
    </row>
    <row r="331" spans="1:16">
      <c r="A331" s="8" t="s">
        <v>29</v>
      </c>
      <c r="B331" s="9" t="s">
        <v>30</v>
      </c>
      <c r="C331" s="10">
        <v>29.7</v>
      </c>
      <c r="D331" s="10">
        <v>29.7</v>
      </c>
      <c r="E331" s="10">
        <v>6.78</v>
      </c>
      <c r="F331" s="10">
        <v>2.222</v>
      </c>
      <c r="G331" s="10">
        <v>0</v>
      </c>
      <c r="H331" s="10">
        <v>2.222</v>
      </c>
      <c r="I331" s="10">
        <v>0</v>
      </c>
      <c r="J331" s="10">
        <v>0</v>
      </c>
      <c r="K331" s="10">
        <f t="shared" si="30"/>
        <v>4.5579999999999998</v>
      </c>
      <c r="L331" s="10">
        <f t="shared" si="31"/>
        <v>27.477999999999998</v>
      </c>
      <c r="M331" s="10">
        <f t="shared" si="32"/>
        <v>32.772861356932154</v>
      </c>
      <c r="N331" s="10">
        <f t="shared" si="33"/>
        <v>27.477999999999998</v>
      </c>
      <c r="O331" s="10">
        <f t="shared" si="34"/>
        <v>4.5579999999999998</v>
      </c>
      <c r="P331" s="10">
        <f t="shared" si="35"/>
        <v>32.772861356932154</v>
      </c>
    </row>
    <row r="332" spans="1:16" ht="25.5">
      <c r="A332" s="8" t="s">
        <v>55</v>
      </c>
      <c r="B332" s="9" t="s">
        <v>56</v>
      </c>
      <c r="C332" s="10">
        <v>1176.2</v>
      </c>
      <c r="D332" s="10">
        <v>1183.2</v>
      </c>
      <c r="E332" s="10">
        <v>84.100000000000009</v>
      </c>
      <c r="F332" s="10">
        <v>25.157550000000001</v>
      </c>
      <c r="G332" s="10">
        <v>0</v>
      </c>
      <c r="H332" s="10">
        <v>25.157550000000001</v>
      </c>
      <c r="I332" s="10">
        <v>0</v>
      </c>
      <c r="J332" s="10">
        <v>0</v>
      </c>
      <c r="K332" s="10">
        <f t="shared" si="30"/>
        <v>58.942450000000008</v>
      </c>
      <c r="L332" s="10">
        <f t="shared" si="31"/>
        <v>1158.0424500000001</v>
      </c>
      <c r="M332" s="10">
        <f t="shared" si="32"/>
        <v>29.913852556480379</v>
      </c>
      <c r="N332" s="10">
        <f t="shared" si="33"/>
        <v>1158.0424500000001</v>
      </c>
      <c r="O332" s="10">
        <f t="shared" si="34"/>
        <v>58.942450000000008</v>
      </c>
      <c r="P332" s="10">
        <f t="shared" si="35"/>
        <v>29.913852556480379</v>
      </c>
    </row>
    <row r="333" spans="1:16">
      <c r="A333" s="8" t="s">
        <v>86</v>
      </c>
      <c r="B333" s="9" t="s">
        <v>87</v>
      </c>
      <c r="C333" s="10">
        <v>11063.994000000001</v>
      </c>
      <c r="D333" s="10">
        <v>12850.094000000001</v>
      </c>
      <c r="E333" s="10">
        <v>1000.8000000000001</v>
      </c>
      <c r="F333" s="10">
        <v>919.53200000000004</v>
      </c>
      <c r="G333" s="10">
        <v>0</v>
      </c>
      <c r="H333" s="10">
        <v>919.93200000000002</v>
      </c>
      <c r="I333" s="10">
        <v>0</v>
      </c>
      <c r="J333" s="10">
        <v>0</v>
      </c>
      <c r="K333" s="10">
        <f t="shared" si="30"/>
        <v>81.268000000000029</v>
      </c>
      <c r="L333" s="10">
        <f t="shared" si="31"/>
        <v>11930.562000000002</v>
      </c>
      <c r="M333" s="10">
        <f t="shared" si="32"/>
        <v>91.879696243005597</v>
      </c>
      <c r="N333" s="10">
        <f t="shared" si="33"/>
        <v>11930.162</v>
      </c>
      <c r="O333" s="10">
        <f t="shared" si="34"/>
        <v>80.868000000000052</v>
      </c>
      <c r="P333" s="10">
        <f t="shared" si="35"/>
        <v>91.919664268585123</v>
      </c>
    </row>
    <row r="334" spans="1:16">
      <c r="A334" s="5" t="s">
        <v>197</v>
      </c>
      <c r="B334" s="6" t="s">
        <v>130</v>
      </c>
      <c r="C334" s="7">
        <v>33.44</v>
      </c>
      <c r="D334" s="7">
        <v>33.44</v>
      </c>
      <c r="E334" s="7">
        <v>1.024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1.024</v>
      </c>
      <c r="L334" s="7">
        <f t="shared" si="31"/>
        <v>33.44</v>
      </c>
      <c r="M334" s="7">
        <f t="shared" si="32"/>
        <v>0</v>
      </c>
      <c r="N334" s="7">
        <f t="shared" si="33"/>
        <v>33.44</v>
      </c>
      <c r="O334" s="7">
        <f t="shared" si="34"/>
        <v>1.024</v>
      </c>
      <c r="P334" s="7">
        <f t="shared" si="35"/>
        <v>0</v>
      </c>
    </row>
    <row r="335" spans="1:16" ht="25.5">
      <c r="A335" s="8" t="s">
        <v>127</v>
      </c>
      <c r="B335" s="9" t="s">
        <v>128</v>
      </c>
      <c r="C335" s="10">
        <v>33.44</v>
      </c>
      <c r="D335" s="10">
        <v>33.44</v>
      </c>
      <c r="E335" s="10">
        <v>1.024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1.024</v>
      </c>
      <c r="L335" s="10">
        <f t="shared" si="31"/>
        <v>33.44</v>
      </c>
      <c r="M335" s="10">
        <f t="shared" si="32"/>
        <v>0</v>
      </c>
      <c r="N335" s="10">
        <f t="shared" si="33"/>
        <v>33.44</v>
      </c>
      <c r="O335" s="10">
        <f t="shared" si="34"/>
        <v>1.024</v>
      </c>
      <c r="P335" s="10">
        <f t="shared" si="35"/>
        <v>0</v>
      </c>
    </row>
    <row r="336" spans="1:16">
      <c r="A336" s="5" t="s">
        <v>198</v>
      </c>
      <c r="B336" s="6" t="s">
        <v>199</v>
      </c>
      <c r="C336" s="7">
        <v>73482.337270000004</v>
      </c>
      <c r="D336" s="7">
        <v>73482.337270000004</v>
      </c>
      <c r="E336" s="7">
        <v>5418.3890000000019</v>
      </c>
      <c r="F336" s="7">
        <v>751.70567000000005</v>
      </c>
      <c r="G336" s="7">
        <v>0</v>
      </c>
      <c r="H336" s="7">
        <v>758.60952000000009</v>
      </c>
      <c r="I336" s="7">
        <v>74.534199999999998</v>
      </c>
      <c r="J336" s="7">
        <v>2504.2087900000001</v>
      </c>
      <c r="K336" s="7">
        <f t="shared" si="30"/>
        <v>4666.6833300000017</v>
      </c>
      <c r="L336" s="7">
        <f t="shared" si="31"/>
        <v>72730.631600000008</v>
      </c>
      <c r="M336" s="7">
        <f t="shared" si="32"/>
        <v>13.873231877593135</v>
      </c>
      <c r="N336" s="7">
        <f t="shared" si="33"/>
        <v>72723.727750000005</v>
      </c>
      <c r="O336" s="7">
        <f t="shared" si="34"/>
        <v>4659.779480000002</v>
      </c>
      <c r="P336" s="7">
        <f t="shared" si="35"/>
        <v>14.000647055794623</v>
      </c>
    </row>
    <row r="337" spans="1:16" ht="38.25">
      <c r="A337" s="5" t="s">
        <v>200</v>
      </c>
      <c r="B337" s="6" t="s">
        <v>46</v>
      </c>
      <c r="C337" s="7">
        <v>1685.8210000000001</v>
      </c>
      <c r="D337" s="7">
        <v>1685.8210000000004</v>
      </c>
      <c r="E337" s="7">
        <v>137.73100000000002</v>
      </c>
      <c r="F337" s="7">
        <v>69.839500000000015</v>
      </c>
      <c r="G337" s="7">
        <v>0</v>
      </c>
      <c r="H337" s="7">
        <v>69.839500000000015</v>
      </c>
      <c r="I337" s="7">
        <v>0</v>
      </c>
      <c r="J337" s="7">
        <v>0</v>
      </c>
      <c r="K337" s="7">
        <f t="shared" si="30"/>
        <v>67.891500000000008</v>
      </c>
      <c r="L337" s="7">
        <f t="shared" si="31"/>
        <v>1615.9815000000003</v>
      </c>
      <c r="M337" s="7">
        <f t="shared" si="32"/>
        <v>50.707175581386906</v>
      </c>
      <c r="N337" s="7">
        <f t="shared" si="33"/>
        <v>1615.9815000000003</v>
      </c>
      <c r="O337" s="7">
        <f t="shared" si="34"/>
        <v>67.891500000000008</v>
      </c>
      <c r="P337" s="7">
        <f t="shared" si="35"/>
        <v>50.707175581386906</v>
      </c>
    </row>
    <row r="338" spans="1:16">
      <c r="A338" s="8" t="s">
        <v>23</v>
      </c>
      <c r="B338" s="9" t="s">
        <v>24</v>
      </c>
      <c r="C338" s="10">
        <v>1396.5989999999999</v>
      </c>
      <c r="D338" s="10">
        <v>1396.5989999999999</v>
      </c>
      <c r="E338" s="10">
        <v>114.574</v>
      </c>
      <c r="F338" s="10">
        <v>58.179910000000007</v>
      </c>
      <c r="G338" s="10">
        <v>0</v>
      </c>
      <c r="H338" s="10">
        <v>58.179910000000007</v>
      </c>
      <c r="I338" s="10">
        <v>0</v>
      </c>
      <c r="J338" s="10">
        <v>0</v>
      </c>
      <c r="K338" s="10">
        <f t="shared" si="30"/>
        <v>56.394089999999991</v>
      </c>
      <c r="L338" s="10">
        <f t="shared" si="31"/>
        <v>1338.4190899999999</v>
      </c>
      <c r="M338" s="10">
        <f t="shared" si="32"/>
        <v>50.779330389093516</v>
      </c>
      <c r="N338" s="10">
        <f t="shared" si="33"/>
        <v>1338.4190899999999</v>
      </c>
      <c r="O338" s="10">
        <f t="shared" si="34"/>
        <v>56.394089999999991</v>
      </c>
      <c r="P338" s="10">
        <f t="shared" si="35"/>
        <v>50.779330389093516</v>
      </c>
    </row>
    <row r="339" spans="1:16">
      <c r="A339" s="8" t="s">
        <v>25</v>
      </c>
      <c r="B339" s="9" t="s">
        <v>26</v>
      </c>
      <c r="C339" s="10">
        <v>221.09200000000001</v>
      </c>
      <c r="D339" s="10">
        <v>221.09200000000001</v>
      </c>
      <c r="E339" s="10">
        <v>16.693999999999999</v>
      </c>
      <c r="F339" s="10">
        <v>9.0947399999999998</v>
      </c>
      <c r="G339" s="10">
        <v>0</v>
      </c>
      <c r="H339" s="10">
        <v>9.0947399999999998</v>
      </c>
      <c r="I339" s="10">
        <v>0</v>
      </c>
      <c r="J339" s="10">
        <v>0</v>
      </c>
      <c r="K339" s="10">
        <f t="shared" si="30"/>
        <v>7.5992599999999992</v>
      </c>
      <c r="L339" s="10">
        <f t="shared" si="31"/>
        <v>211.99726000000001</v>
      </c>
      <c r="M339" s="10">
        <f t="shared" si="32"/>
        <v>54.479094285371986</v>
      </c>
      <c r="N339" s="10">
        <f t="shared" si="33"/>
        <v>211.99726000000001</v>
      </c>
      <c r="O339" s="10">
        <f t="shared" si="34"/>
        <v>7.5992599999999992</v>
      </c>
      <c r="P339" s="10">
        <f t="shared" si="35"/>
        <v>54.479094285371986</v>
      </c>
    </row>
    <row r="340" spans="1:16">
      <c r="A340" s="8" t="s">
        <v>27</v>
      </c>
      <c r="B340" s="9" t="s">
        <v>28</v>
      </c>
      <c r="C340" s="10">
        <v>9.4619999999999997</v>
      </c>
      <c r="D340" s="10">
        <v>9.4619999999999997</v>
      </c>
      <c r="E340" s="10">
        <v>0.78800000000000003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0.78800000000000003</v>
      </c>
      <c r="L340" s="10">
        <f t="shared" si="31"/>
        <v>9.4619999999999997</v>
      </c>
      <c r="M340" s="10">
        <f t="shared" si="32"/>
        <v>0</v>
      </c>
      <c r="N340" s="10">
        <f t="shared" si="33"/>
        <v>9.4619999999999997</v>
      </c>
      <c r="O340" s="10">
        <f t="shared" si="34"/>
        <v>0.78800000000000003</v>
      </c>
      <c r="P340" s="10">
        <f t="shared" si="35"/>
        <v>0</v>
      </c>
    </row>
    <row r="341" spans="1:16">
      <c r="A341" s="8" t="s">
        <v>29</v>
      </c>
      <c r="B341" s="9" t="s">
        <v>30</v>
      </c>
      <c r="C341" s="10">
        <v>14.435</v>
      </c>
      <c r="D341" s="10">
        <v>13.814</v>
      </c>
      <c r="E341" s="10">
        <v>1.155</v>
      </c>
      <c r="F341" s="10">
        <v>0.38185000000000002</v>
      </c>
      <c r="G341" s="10">
        <v>0</v>
      </c>
      <c r="H341" s="10">
        <v>0.38185000000000002</v>
      </c>
      <c r="I341" s="10">
        <v>0</v>
      </c>
      <c r="J341" s="10">
        <v>0</v>
      </c>
      <c r="K341" s="10">
        <f t="shared" si="30"/>
        <v>0.77315</v>
      </c>
      <c r="L341" s="10">
        <f t="shared" si="31"/>
        <v>13.43215</v>
      </c>
      <c r="M341" s="10">
        <f t="shared" si="32"/>
        <v>33.060606060606062</v>
      </c>
      <c r="N341" s="10">
        <f t="shared" si="33"/>
        <v>13.43215</v>
      </c>
      <c r="O341" s="10">
        <f t="shared" si="34"/>
        <v>0.77315</v>
      </c>
      <c r="P341" s="10">
        <f t="shared" si="35"/>
        <v>33.060606060606062</v>
      </c>
    </row>
    <row r="342" spans="1:16">
      <c r="A342" s="8" t="s">
        <v>31</v>
      </c>
      <c r="B342" s="9" t="s">
        <v>32</v>
      </c>
      <c r="C342" s="10">
        <v>6.1539999999999999</v>
      </c>
      <c r="D342" s="10">
        <v>6.1539999999999999</v>
      </c>
      <c r="E342" s="10">
        <v>1.24</v>
      </c>
      <c r="F342" s="10">
        <v>0.26</v>
      </c>
      <c r="G342" s="10">
        <v>0</v>
      </c>
      <c r="H342" s="10">
        <v>0.26</v>
      </c>
      <c r="I342" s="10">
        <v>0</v>
      </c>
      <c r="J342" s="10">
        <v>0</v>
      </c>
      <c r="K342" s="10">
        <f t="shared" si="30"/>
        <v>0.98</v>
      </c>
      <c r="L342" s="10">
        <f t="shared" si="31"/>
        <v>5.8940000000000001</v>
      </c>
      <c r="M342" s="10">
        <f t="shared" si="32"/>
        <v>20.967741935483872</v>
      </c>
      <c r="N342" s="10">
        <f t="shared" si="33"/>
        <v>5.8940000000000001</v>
      </c>
      <c r="O342" s="10">
        <f t="shared" si="34"/>
        <v>0.98</v>
      </c>
      <c r="P342" s="10">
        <f t="shared" si="35"/>
        <v>20.967741935483872</v>
      </c>
    </row>
    <row r="343" spans="1:16">
      <c r="A343" s="8" t="s">
        <v>33</v>
      </c>
      <c r="B343" s="9" t="s">
        <v>34</v>
      </c>
      <c r="C343" s="10">
        <v>21.92</v>
      </c>
      <c r="D343" s="10">
        <v>21.92</v>
      </c>
      <c r="E343" s="10">
        <v>1.829</v>
      </c>
      <c r="F343" s="10">
        <v>1.8280000000000001</v>
      </c>
      <c r="G343" s="10">
        <v>0</v>
      </c>
      <c r="H343" s="10">
        <v>1.8280000000000001</v>
      </c>
      <c r="I343" s="10">
        <v>0</v>
      </c>
      <c r="J343" s="10">
        <v>0</v>
      </c>
      <c r="K343" s="10">
        <f t="shared" si="30"/>
        <v>9.9999999999988987E-4</v>
      </c>
      <c r="L343" s="10">
        <f t="shared" si="31"/>
        <v>20.092000000000002</v>
      </c>
      <c r="M343" s="10">
        <f t="shared" si="32"/>
        <v>99.945325314379446</v>
      </c>
      <c r="N343" s="10">
        <f t="shared" si="33"/>
        <v>20.092000000000002</v>
      </c>
      <c r="O343" s="10">
        <f t="shared" si="34"/>
        <v>9.9999999999988987E-4</v>
      </c>
      <c r="P343" s="10">
        <f t="shared" si="35"/>
        <v>99.945325314379446</v>
      </c>
    </row>
    <row r="344" spans="1:16">
      <c r="A344" s="8" t="s">
        <v>35</v>
      </c>
      <c r="B344" s="9" t="s">
        <v>36</v>
      </c>
      <c r="C344" s="10">
        <v>0.9</v>
      </c>
      <c r="D344" s="10">
        <v>0.9</v>
      </c>
      <c r="E344" s="10">
        <v>7.4999999999999997E-2</v>
      </c>
      <c r="F344" s="10">
        <v>4.7E-2</v>
      </c>
      <c r="G344" s="10">
        <v>0</v>
      </c>
      <c r="H344" s="10">
        <v>4.7E-2</v>
      </c>
      <c r="I344" s="10">
        <v>0</v>
      </c>
      <c r="J344" s="10">
        <v>0</v>
      </c>
      <c r="K344" s="10">
        <f t="shared" si="30"/>
        <v>2.7999999999999997E-2</v>
      </c>
      <c r="L344" s="10">
        <f t="shared" si="31"/>
        <v>0.85299999999999998</v>
      </c>
      <c r="M344" s="10">
        <f t="shared" si="32"/>
        <v>62.666666666666671</v>
      </c>
      <c r="N344" s="10">
        <f t="shared" si="33"/>
        <v>0.85299999999999998</v>
      </c>
      <c r="O344" s="10">
        <f t="shared" si="34"/>
        <v>2.7999999999999997E-2</v>
      </c>
      <c r="P344" s="10">
        <f t="shared" si="35"/>
        <v>62.666666666666671</v>
      </c>
    </row>
    <row r="345" spans="1:16">
      <c r="A345" s="8" t="s">
        <v>37</v>
      </c>
      <c r="B345" s="9" t="s">
        <v>38</v>
      </c>
      <c r="C345" s="10">
        <v>15.259</v>
      </c>
      <c r="D345" s="10">
        <v>15.259</v>
      </c>
      <c r="E345" s="10">
        <v>1.3280000000000001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1.3280000000000001</v>
      </c>
      <c r="L345" s="10">
        <f t="shared" si="31"/>
        <v>15.259</v>
      </c>
      <c r="M345" s="10">
        <f t="shared" si="32"/>
        <v>0</v>
      </c>
      <c r="N345" s="10">
        <f t="shared" si="33"/>
        <v>15.259</v>
      </c>
      <c r="O345" s="10">
        <f t="shared" si="34"/>
        <v>1.3280000000000001</v>
      </c>
      <c r="P345" s="10">
        <f t="shared" si="35"/>
        <v>0</v>
      </c>
    </row>
    <row r="346" spans="1:16">
      <c r="A346" s="8" t="s">
        <v>82</v>
      </c>
      <c r="B346" s="9" t="s">
        <v>83</v>
      </c>
      <c r="C346" s="10">
        <v>0</v>
      </c>
      <c r="D346" s="10">
        <v>0.621</v>
      </c>
      <c r="E346" s="10">
        <v>4.8000000000000001E-2</v>
      </c>
      <c r="F346" s="10">
        <v>4.8000000000000001E-2</v>
      </c>
      <c r="G346" s="10">
        <v>0</v>
      </c>
      <c r="H346" s="10">
        <v>4.8000000000000001E-2</v>
      </c>
      <c r="I346" s="10">
        <v>0</v>
      </c>
      <c r="J346" s="10">
        <v>0</v>
      </c>
      <c r="K346" s="10">
        <f t="shared" si="30"/>
        <v>0</v>
      </c>
      <c r="L346" s="10">
        <f t="shared" si="31"/>
        <v>0.57299999999999995</v>
      </c>
      <c r="M346" s="10">
        <f t="shared" si="32"/>
        <v>100</v>
      </c>
      <c r="N346" s="10">
        <f t="shared" si="33"/>
        <v>0.57299999999999995</v>
      </c>
      <c r="O346" s="10">
        <f t="shared" si="34"/>
        <v>0</v>
      </c>
      <c r="P346" s="10">
        <f t="shared" si="35"/>
        <v>100</v>
      </c>
    </row>
    <row r="347" spans="1:16" ht="38.25">
      <c r="A347" s="5" t="s">
        <v>201</v>
      </c>
      <c r="B347" s="6" t="s">
        <v>202</v>
      </c>
      <c r="C347" s="7">
        <v>44492.604299999999</v>
      </c>
      <c r="D347" s="7">
        <v>44492.604299999999</v>
      </c>
      <c r="E347" s="7">
        <v>3494.6000000000004</v>
      </c>
      <c r="F347" s="7">
        <v>95.405630000000002</v>
      </c>
      <c r="G347" s="7">
        <v>0</v>
      </c>
      <c r="H347" s="7">
        <v>95.405630000000002</v>
      </c>
      <c r="I347" s="7">
        <v>0</v>
      </c>
      <c r="J347" s="7">
        <v>1758.8026199999999</v>
      </c>
      <c r="K347" s="7">
        <f t="shared" si="30"/>
        <v>3399.1943700000002</v>
      </c>
      <c r="L347" s="7">
        <f t="shared" si="31"/>
        <v>44397.198669999998</v>
      </c>
      <c r="M347" s="7">
        <f t="shared" si="32"/>
        <v>2.7300872775138783</v>
      </c>
      <c r="N347" s="7">
        <f t="shared" si="33"/>
        <v>44397.198669999998</v>
      </c>
      <c r="O347" s="7">
        <f t="shared" si="34"/>
        <v>3399.1943700000002</v>
      </c>
      <c r="P347" s="7">
        <f t="shared" si="35"/>
        <v>2.7300872775138783</v>
      </c>
    </row>
    <row r="348" spans="1:16">
      <c r="A348" s="8" t="s">
        <v>23</v>
      </c>
      <c r="B348" s="9" t="s">
        <v>24</v>
      </c>
      <c r="C348" s="10">
        <v>34002.300000000003</v>
      </c>
      <c r="D348" s="10">
        <v>34002.300000000003</v>
      </c>
      <c r="E348" s="10">
        <v>2609.3000000000002</v>
      </c>
      <c r="F348" s="10">
        <v>0</v>
      </c>
      <c r="G348" s="10">
        <v>0</v>
      </c>
      <c r="H348" s="10">
        <v>0</v>
      </c>
      <c r="I348" s="10">
        <v>0</v>
      </c>
      <c r="J348" s="10">
        <v>1444.3642199999999</v>
      </c>
      <c r="K348" s="10">
        <f t="shared" si="30"/>
        <v>2609.3000000000002</v>
      </c>
      <c r="L348" s="10">
        <f t="shared" si="31"/>
        <v>34002.300000000003</v>
      </c>
      <c r="M348" s="10">
        <f t="shared" si="32"/>
        <v>0</v>
      </c>
      <c r="N348" s="10">
        <f t="shared" si="33"/>
        <v>34002.300000000003</v>
      </c>
      <c r="O348" s="10">
        <f t="shared" si="34"/>
        <v>2609.3000000000002</v>
      </c>
      <c r="P348" s="10">
        <f t="shared" si="35"/>
        <v>0</v>
      </c>
    </row>
    <row r="349" spans="1:16">
      <c r="A349" s="8" t="s">
        <v>25</v>
      </c>
      <c r="B349" s="9" t="s">
        <v>26</v>
      </c>
      <c r="C349" s="10">
        <v>7426.9000000000005</v>
      </c>
      <c r="D349" s="10">
        <v>7426.9000000000005</v>
      </c>
      <c r="E349" s="10">
        <v>571.1</v>
      </c>
      <c r="F349" s="10">
        <v>0</v>
      </c>
      <c r="G349" s="10">
        <v>0</v>
      </c>
      <c r="H349" s="10">
        <v>0</v>
      </c>
      <c r="I349" s="10">
        <v>0</v>
      </c>
      <c r="J349" s="10">
        <v>314.4384</v>
      </c>
      <c r="K349" s="10">
        <f t="shared" si="30"/>
        <v>571.1</v>
      </c>
      <c r="L349" s="10">
        <f t="shared" si="31"/>
        <v>7426.9000000000005</v>
      </c>
      <c r="M349" s="10">
        <f t="shared" si="32"/>
        <v>0</v>
      </c>
      <c r="N349" s="10">
        <f t="shared" si="33"/>
        <v>7426.9000000000005</v>
      </c>
      <c r="O349" s="10">
        <f t="shared" si="34"/>
        <v>571.1</v>
      </c>
      <c r="P349" s="10">
        <f t="shared" si="35"/>
        <v>0</v>
      </c>
    </row>
    <row r="350" spans="1:16">
      <c r="A350" s="8" t="s">
        <v>27</v>
      </c>
      <c r="B350" s="9" t="s">
        <v>28</v>
      </c>
      <c r="C350" s="10">
        <v>309.37376</v>
      </c>
      <c r="D350" s="10">
        <v>309.37376</v>
      </c>
      <c r="E350" s="10">
        <v>56.4</v>
      </c>
      <c r="F350" s="10">
        <v>36.217100000000002</v>
      </c>
      <c r="G350" s="10">
        <v>0</v>
      </c>
      <c r="H350" s="10">
        <v>36.217100000000002</v>
      </c>
      <c r="I350" s="10">
        <v>0</v>
      </c>
      <c r="J350" s="10">
        <v>0</v>
      </c>
      <c r="K350" s="10">
        <f t="shared" si="30"/>
        <v>20.182899999999997</v>
      </c>
      <c r="L350" s="10">
        <f t="shared" si="31"/>
        <v>273.15665999999999</v>
      </c>
      <c r="M350" s="10">
        <f t="shared" si="32"/>
        <v>64.214716312056737</v>
      </c>
      <c r="N350" s="10">
        <f t="shared" si="33"/>
        <v>273.15665999999999</v>
      </c>
      <c r="O350" s="10">
        <f t="shared" si="34"/>
        <v>20.182899999999997</v>
      </c>
      <c r="P350" s="10">
        <f t="shared" si="35"/>
        <v>64.214716312056737</v>
      </c>
    </row>
    <row r="351" spans="1:16">
      <c r="A351" s="8" t="s">
        <v>29</v>
      </c>
      <c r="B351" s="9" t="s">
        <v>30</v>
      </c>
      <c r="C351" s="10">
        <v>1269.0605400000002</v>
      </c>
      <c r="D351" s="10">
        <v>1258.4085400000001</v>
      </c>
      <c r="E351" s="10">
        <v>138.19499999999999</v>
      </c>
      <c r="F351" s="10">
        <v>23.408660000000001</v>
      </c>
      <c r="G351" s="10">
        <v>0</v>
      </c>
      <c r="H351" s="10">
        <v>23.408660000000001</v>
      </c>
      <c r="I351" s="10">
        <v>0</v>
      </c>
      <c r="J351" s="10">
        <v>0</v>
      </c>
      <c r="K351" s="10">
        <f t="shared" si="30"/>
        <v>114.78634</v>
      </c>
      <c r="L351" s="10">
        <f t="shared" si="31"/>
        <v>1234.9998800000001</v>
      </c>
      <c r="M351" s="10">
        <f t="shared" si="32"/>
        <v>16.938861753319586</v>
      </c>
      <c r="N351" s="10">
        <f t="shared" si="33"/>
        <v>1234.9998800000001</v>
      </c>
      <c r="O351" s="10">
        <f t="shared" si="34"/>
        <v>114.78634</v>
      </c>
      <c r="P351" s="10">
        <f t="shared" si="35"/>
        <v>16.938861753319586</v>
      </c>
    </row>
    <row r="352" spans="1:16">
      <c r="A352" s="8" t="s">
        <v>31</v>
      </c>
      <c r="B352" s="9" t="s">
        <v>32</v>
      </c>
      <c r="C352" s="10">
        <v>24.67</v>
      </c>
      <c r="D352" s="10">
        <v>24.67</v>
      </c>
      <c r="E352" s="10">
        <v>2</v>
      </c>
      <c r="F352" s="10">
        <v>1.84155</v>
      </c>
      <c r="G352" s="10">
        <v>0</v>
      </c>
      <c r="H352" s="10">
        <v>1.84155</v>
      </c>
      <c r="I352" s="10">
        <v>0</v>
      </c>
      <c r="J352" s="10">
        <v>0</v>
      </c>
      <c r="K352" s="10">
        <f t="shared" si="30"/>
        <v>0.15844999999999998</v>
      </c>
      <c r="L352" s="10">
        <f t="shared" si="31"/>
        <v>22.82845</v>
      </c>
      <c r="M352" s="10">
        <f t="shared" si="32"/>
        <v>92.077500000000001</v>
      </c>
      <c r="N352" s="10">
        <f t="shared" si="33"/>
        <v>22.82845</v>
      </c>
      <c r="O352" s="10">
        <f t="shared" si="34"/>
        <v>0.15844999999999998</v>
      </c>
      <c r="P352" s="10">
        <f t="shared" si="35"/>
        <v>92.077500000000001</v>
      </c>
    </row>
    <row r="353" spans="1:16">
      <c r="A353" s="8" t="s">
        <v>33</v>
      </c>
      <c r="B353" s="9" t="s">
        <v>34</v>
      </c>
      <c r="C353" s="10">
        <v>1076.7</v>
      </c>
      <c r="D353" s="10">
        <v>1076.7</v>
      </c>
      <c r="E353" s="10">
        <v>92.2</v>
      </c>
      <c r="F353" s="10">
        <v>24.027439999999999</v>
      </c>
      <c r="G353" s="10">
        <v>0</v>
      </c>
      <c r="H353" s="10">
        <v>24.027439999999999</v>
      </c>
      <c r="I353" s="10">
        <v>0</v>
      </c>
      <c r="J353" s="10">
        <v>0</v>
      </c>
      <c r="K353" s="10">
        <f t="shared" si="30"/>
        <v>68.172560000000004</v>
      </c>
      <c r="L353" s="10">
        <f t="shared" si="31"/>
        <v>1052.67256</v>
      </c>
      <c r="M353" s="10">
        <f t="shared" si="32"/>
        <v>26.060130151843815</v>
      </c>
      <c r="N353" s="10">
        <f t="shared" si="33"/>
        <v>1052.67256</v>
      </c>
      <c r="O353" s="10">
        <f t="shared" si="34"/>
        <v>68.172560000000004</v>
      </c>
      <c r="P353" s="10">
        <f t="shared" si="35"/>
        <v>26.060130151843815</v>
      </c>
    </row>
    <row r="354" spans="1:16">
      <c r="A354" s="8" t="s">
        <v>35</v>
      </c>
      <c r="B354" s="9" t="s">
        <v>36</v>
      </c>
      <c r="C354" s="10">
        <v>20</v>
      </c>
      <c r="D354" s="10">
        <v>20</v>
      </c>
      <c r="E354" s="10">
        <v>1.9000000000000001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1.9000000000000001</v>
      </c>
      <c r="L354" s="10">
        <f t="shared" si="31"/>
        <v>20</v>
      </c>
      <c r="M354" s="10">
        <f t="shared" si="32"/>
        <v>0</v>
      </c>
      <c r="N354" s="10">
        <f t="shared" si="33"/>
        <v>20</v>
      </c>
      <c r="O354" s="10">
        <f t="shared" si="34"/>
        <v>1.9000000000000001</v>
      </c>
      <c r="P354" s="10">
        <f t="shared" si="35"/>
        <v>0</v>
      </c>
    </row>
    <row r="355" spans="1:16">
      <c r="A355" s="8" t="s">
        <v>37</v>
      </c>
      <c r="B355" s="9" t="s">
        <v>38</v>
      </c>
      <c r="C355" s="10">
        <v>125.5</v>
      </c>
      <c r="D355" s="10">
        <v>125.5</v>
      </c>
      <c r="E355" s="10">
        <v>11.5</v>
      </c>
      <c r="F355" s="10">
        <v>9.8439800000000002</v>
      </c>
      <c r="G355" s="10">
        <v>0</v>
      </c>
      <c r="H355" s="10">
        <v>9.8439800000000002</v>
      </c>
      <c r="I355" s="10">
        <v>0</v>
      </c>
      <c r="J355" s="10">
        <v>0</v>
      </c>
      <c r="K355" s="10">
        <f t="shared" si="30"/>
        <v>1.6560199999999998</v>
      </c>
      <c r="L355" s="10">
        <f t="shared" si="31"/>
        <v>115.65602</v>
      </c>
      <c r="M355" s="10">
        <f t="shared" si="32"/>
        <v>85.599826086956526</v>
      </c>
      <c r="N355" s="10">
        <f t="shared" si="33"/>
        <v>115.65602</v>
      </c>
      <c r="O355" s="10">
        <f t="shared" si="34"/>
        <v>1.6560199999999998</v>
      </c>
      <c r="P355" s="10">
        <f t="shared" si="35"/>
        <v>85.599826086956526</v>
      </c>
    </row>
    <row r="356" spans="1:16">
      <c r="A356" s="8" t="s">
        <v>39</v>
      </c>
      <c r="B356" s="9" t="s">
        <v>40</v>
      </c>
      <c r="C356" s="10">
        <v>236.5</v>
      </c>
      <c r="D356" s="10">
        <v>236.5</v>
      </c>
      <c r="E356" s="10">
        <v>9.5</v>
      </c>
      <c r="F356" s="10">
        <v>6.6900000000000001E-2</v>
      </c>
      <c r="G356" s="10">
        <v>0</v>
      </c>
      <c r="H356" s="10">
        <v>6.6900000000000001E-2</v>
      </c>
      <c r="I356" s="10">
        <v>0</v>
      </c>
      <c r="J356" s="10">
        <v>0</v>
      </c>
      <c r="K356" s="10">
        <f t="shared" si="30"/>
        <v>9.4330999999999996</v>
      </c>
      <c r="L356" s="10">
        <f t="shared" si="31"/>
        <v>236.4331</v>
      </c>
      <c r="M356" s="10">
        <f t="shared" si="32"/>
        <v>0.70421052631578951</v>
      </c>
      <c r="N356" s="10">
        <f t="shared" si="33"/>
        <v>236.4331</v>
      </c>
      <c r="O356" s="10">
        <f t="shared" si="34"/>
        <v>9.4330999999999996</v>
      </c>
      <c r="P356" s="10">
        <f t="shared" si="35"/>
        <v>0.70421052631578951</v>
      </c>
    </row>
    <row r="357" spans="1:16">
      <c r="A357" s="8" t="s">
        <v>82</v>
      </c>
      <c r="B357" s="9" t="s">
        <v>83</v>
      </c>
      <c r="C357" s="10">
        <v>0</v>
      </c>
      <c r="D357" s="10">
        <v>10.652000000000001</v>
      </c>
      <c r="E357" s="10">
        <v>0.90500000000000003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0.90500000000000003</v>
      </c>
      <c r="L357" s="10">
        <f t="shared" si="31"/>
        <v>10.652000000000001</v>
      </c>
      <c r="M357" s="10">
        <f t="shared" si="32"/>
        <v>0</v>
      </c>
      <c r="N357" s="10">
        <f t="shared" si="33"/>
        <v>10.652000000000001</v>
      </c>
      <c r="O357" s="10">
        <f t="shared" si="34"/>
        <v>0.90500000000000003</v>
      </c>
      <c r="P357" s="10">
        <f t="shared" si="35"/>
        <v>0</v>
      </c>
    </row>
    <row r="358" spans="1:16" ht="25.5">
      <c r="A358" s="8" t="s">
        <v>41</v>
      </c>
      <c r="B358" s="9" t="s">
        <v>42</v>
      </c>
      <c r="C358" s="10">
        <v>1.6</v>
      </c>
      <c r="D358" s="10">
        <v>1.6</v>
      </c>
      <c r="E358" s="10">
        <v>1.6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1.6</v>
      </c>
      <c r="L358" s="10">
        <f t="shared" si="31"/>
        <v>1.6</v>
      </c>
      <c r="M358" s="10">
        <f t="shared" si="32"/>
        <v>0</v>
      </c>
      <c r="N358" s="10">
        <f t="shared" si="33"/>
        <v>1.6</v>
      </c>
      <c r="O358" s="10">
        <f t="shared" si="34"/>
        <v>1.6</v>
      </c>
      <c r="P358" s="10">
        <f t="shared" si="35"/>
        <v>0</v>
      </c>
    </row>
    <row r="359" spans="1:16">
      <c r="A359" s="5" t="s">
        <v>203</v>
      </c>
      <c r="B359" s="6" t="s">
        <v>204</v>
      </c>
      <c r="C359" s="7">
        <v>7456.4670899999992</v>
      </c>
      <c r="D359" s="7">
        <v>7456.4670899999992</v>
      </c>
      <c r="E359" s="7">
        <v>697.1</v>
      </c>
      <c r="F359" s="7">
        <v>114.66703999999999</v>
      </c>
      <c r="G359" s="7">
        <v>0</v>
      </c>
      <c r="H359" s="7">
        <v>120.08165000000001</v>
      </c>
      <c r="I359" s="7">
        <v>0</v>
      </c>
      <c r="J359" s="7">
        <v>258.44032000000004</v>
      </c>
      <c r="K359" s="7">
        <f t="shared" si="30"/>
        <v>582.43296000000009</v>
      </c>
      <c r="L359" s="7">
        <f t="shared" si="31"/>
        <v>7341.8000499999989</v>
      </c>
      <c r="M359" s="7">
        <f t="shared" si="32"/>
        <v>16.449152201979629</v>
      </c>
      <c r="N359" s="7">
        <f t="shared" si="33"/>
        <v>7336.3854399999991</v>
      </c>
      <c r="O359" s="7">
        <f t="shared" si="34"/>
        <v>577.01835000000005</v>
      </c>
      <c r="P359" s="7">
        <f t="shared" si="35"/>
        <v>17.225885812652418</v>
      </c>
    </row>
    <row r="360" spans="1:16">
      <c r="A360" s="8" t="s">
        <v>23</v>
      </c>
      <c r="B360" s="9" t="s">
        <v>24</v>
      </c>
      <c r="C360" s="10">
        <v>4385.5</v>
      </c>
      <c r="D360" s="10">
        <v>4385.5</v>
      </c>
      <c r="E360" s="10">
        <v>345</v>
      </c>
      <c r="F360" s="10">
        <v>0</v>
      </c>
      <c r="G360" s="10">
        <v>0</v>
      </c>
      <c r="H360" s="10">
        <v>0</v>
      </c>
      <c r="I360" s="10">
        <v>0</v>
      </c>
      <c r="J360" s="10">
        <v>209.40941000000001</v>
      </c>
      <c r="K360" s="10">
        <f t="shared" si="30"/>
        <v>345</v>
      </c>
      <c r="L360" s="10">
        <f t="shared" si="31"/>
        <v>4385.5</v>
      </c>
      <c r="M360" s="10">
        <f t="shared" si="32"/>
        <v>0</v>
      </c>
      <c r="N360" s="10">
        <f t="shared" si="33"/>
        <v>4385.5</v>
      </c>
      <c r="O360" s="10">
        <f t="shared" si="34"/>
        <v>345</v>
      </c>
      <c r="P360" s="10">
        <f t="shared" si="35"/>
        <v>0</v>
      </c>
    </row>
    <row r="361" spans="1:16">
      <c r="A361" s="8" t="s">
        <v>25</v>
      </c>
      <c r="B361" s="9" t="s">
        <v>26</v>
      </c>
      <c r="C361" s="10">
        <v>1023.2</v>
      </c>
      <c r="D361" s="10">
        <v>1023.2</v>
      </c>
      <c r="E361" s="10">
        <v>80</v>
      </c>
      <c r="F361" s="10">
        <v>0</v>
      </c>
      <c r="G361" s="10">
        <v>0</v>
      </c>
      <c r="H361" s="10">
        <v>0</v>
      </c>
      <c r="I361" s="10">
        <v>0</v>
      </c>
      <c r="J361" s="10">
        <v>49.030910000000006</v>
      </c>
      <c r="K361" s="10">
        <f t="shared" si="30"/>
        <v>80</v>
      </c>
      <c r="L361" s="10">
        <f t="shared" si="31"/>
        <v>1023.2</v>
      </c>
      <c r="M361" s="10">
        <f t="shared" si="32"/>
        <v>0</v>
      </c>
      <c r="N361" s="10">
        <f t="shared" si="33"/>
        <v>1023.2</v>
      </c>
      <c r="O361" s="10">
        <f t="shared" si="34"/>
        <v>80</v>
      </c>
      <c r="P361" s="10">
        <f t="shared" si="35"/>
        <v>0</v>
      </c>
    </row>
    <row r="362" spans="1:16">
      <c r="A362" s="8" t="s">
        <v>27</v>
      </c>
      <c r="B362" s="9" t="s">
        <v>28</v>
      </c>
      <c r="C362" s="10">
        <v>285.62459999999999</v>
      </c>
      <c r="D362" s="10">
        <v>285.62459999999999</v>
      </c>
      <c r="E362" s="10">
        <v>61.4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61.4</v>
      </c>
      <c r="L362" s="10">
        <f t="shared" si="31"/>
        <v>285.62459999999999</v>
      </c>
      <c r="M362" s="10">
        <f t="shared" si="32"/>
        <v>0</v>
      </c>
      <c r="N362" s="10">
        <f t="shared" si="33"/>
        <v>285.62459999999999</v>
      </c>
      <c r="O362" s="10">
        <f t="shared" si="34"/>
        <v>61.4</v>
      </c>
      <c r="P362" s="10">
        <f t="shared" si="35"/>
        <v>0</v>
      </c>
    </row>
    <row r="363" spans="1:16">
      <c r="A363" s="8" t="s">
        <v>29</v>
      </c>
      <c r="B363" s="9" t="s">
        <v>30</v>
      </c>
      <c r="C363" s="10">
        <v>1026.14249</v>
      </c>
      <c r="D363" s="10">
        <v>1023.6424900000001</v>
      </c>
      <c r="E363" s="10">
        <v>155</v>
      </c>
      <c r="F363" s="10">
        <v>97.490259999999992</v>
      </c>
      <c r="G363" s="10">
        <v>0</v>
      </c>
      <c r="H363" s="10">
        <v>101.27025999999999</v>
      </c>
      <c r="I363" s="10">
        <v>0</v>
      </c>
      <c r="J363" s="10">
        <v>0</v>
      </c>
      <c r="K363" s="10">
        <f t="shared" si="30"/>
        <v>57.509740000000008</v>
      </c>
      <c r="L363" s="10">
        <f t="shared" si="31"/>
        <v>926.15223000000003</v>
      </c>
      <c r="M363" s="10">
        <f t="shared" si="32"/>
        <v>62.896941935483866</v>
      </c>
      <c r="N363" s="10">
        <f t="shared" si="33"/>
        <v>922.37223000000006</v>
      </c>
      <c r="O363" s="10">
        <f t="shared" si="34"/>
        <v>53.729740000000007</v>
      </c>
      <c r="P363" s="10">
        <f t="shared" si="35"/>
        <v>65.33565161290322</v>
      </c>
    </row>
    <row r="364" spans="1:16">
      <c r="A364" s="8" t="s">
        <v>31</v>
      </c>
      <c r="B364" s="9" t="s">
        <v>32</v>
      </c>
      <c r="C364" s="10">
        <v>1.9000000000000001</v>
      </c>
      <c r="D364" s="10">
        <v>1.9000000000000001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1.9000000000000001</v>
      </c>
      <c r="M364" s="10">
        <f t="shared" si="32"/>
        <v>0</v>
      </c>
      <c r="N364" s="10">
        <f t="shared" si="33"/>
        <v>1.9000000000000001</v>
      </c>
      <c r="O364" s="10">
        <f t="shared" si="34"/>
        <v>0</v>
      </c>
      <c r="P364" s="10">
        <f t="shared" si="35"/>
        <v>0</v>
      </c>
    </row>
    <row r="365" spans="1:16">
      <c r="A365" s="8" t="s">
        <v>33</v>
      </c>
      <c r="B365" s="9" t="s">
        <v>34</v>
      </c>
      <c r="C365" s="10">
        <v>528.9</v>
      </c>
      <c r="D365" s="10">
        <v>528.9</v>
      </c>
      <c r="E365" s="10">
        <v>40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40</v>
      </c>
      <c r="L365" s="10">
        <f t="shared" si="31"/>
        <v>528.9</v>
      </c>
      <c r="M365" s="10">
        <f t="shared" si="32"/>
        <v>0</v>
      </c>
      <c r="N365" s="10">
        <f t="shared" si="33"/>
        <v>528.9</v>
      </c>
      <c r="O365" s="10">
        <f t="shared" si="34"/>
        <v>40</v>
      </c>
      <c r="P365" s="10">
        <f t="shared" si="35"/>
        <v>0</v>
      </c>
    </row>
    <row r="366" spans="1:16">
      <c r="A366" s="8" t="s">
        <v>35</v>
      </c>
      <c r="B366" s="9" t="s">
        <v>36</v>
      </c>
      <c r="C366" s="10">
        <v>6.4</v>
      </c>
      <c r="D366" s="10">
        <v>6.4</v>
      </c>
      <c r="E366" s="10">
        <v>0.6</v>
      </c>
      <c r="F366" s="10">
        <v>1.7100000000000001E-2</v>
      </c>
      <c r="G366" s="10">
        <v>0</v>
      </c>
      <c r="H366" s="10">
        <v>0.48537999999999998</v>
      </c>
      <c r="I366" s="10">
        <v>0</v>
      </c>
      <c r="J366" s="10">
        <v>0</v>
      </c>
      <c r="K366" s="10">
        <f t="shared" si="30"/>
        <v>0.58289999999999997</v>
      </c>
      <c r="L366" s="10">
        <f t="shared" si="31"/>
        <v>6.3829000000000002</v>
      </c>
      <c r="M366" s="10">
        <f t="shared" si="32"/>
        <v>2.85</v>
      </c>
      <c r="N366" s="10">
        <f t="shared" si="33"/>
        <v>5.9146200000000002</v>
      </c>
      <c r="O366" s="10">
        <f t="shared" si="34"/>
        <v>0.11462</v>
      </c>
      <c r="P366" s="10">
        <f t="shared" si="35"/>
        <v>80.896666666666661</v>
      </c>
    </row>
    <row r="367" spans="1:16">
      <c r="A367" s="8" t="s">
        <v>37</v>
      </c>
      <c r="B367" s="9" t="s">
        <v>38</v>
      </c>
      <c r="C367" s="10">
        <v>198.8</v>
      </c>
      <c r="D367" s="10">
        <v>198.8</v>
      </c>
      <c r="E367" s="10">
        <v>15</v>
      </c>
      <c r="F367" s="10">
        <v>17.159680000000002</v>
      </c>
      <c r="G367" s="10">
        <v>0</v>
      </c>
      <c r="H367" s="10">
        <v>18.23489</v>
      </c>
      <c r="I367" s="10">
        <v>0</v>
      </c>
      <c r="J367" s="10">
        <v>0</v>
      </c>
      <c r="K367" s="10">
        <f t="shared" si="30"/>
        <v>-2.1596800000000016</v>
      </c>
      <c r="L367" s="10">
        <f t="shared" si="31"/>
        <v>181.64032</v>
      </c>
      <c r="M367" s="10">
        <f t="shared" si="32"/>
        <v>114.39786666666667</v>
      </c>
      <c r="N367" s="10">
        <f t="shared" si="33"/>
        <v>180.56511</v>
      </c>
      <c r="O367" s="10">
        <f t="shared" si="34"/>
        <v>-3.23489</v>
      </c>
      <c r="P367" s="10">
        <f t="shared" si="35"/>
        <v>121.56593333333335</v>
      </c>
    </row>
    <row r="368" spans="1:16">
      <c r="A368" s="8" t="s">
        <v>82</v>
      </c>
      <c r="B368" s="9" t="s">
        <v>83</v>
      </c>
      <c r="C368" s="10">
        <v>0</v>
      </c>
      <c r="D368" s="10">
        <v>2.5</v>
      </c>
      <c r="E368" s="10">
        <v>0.1</v>
      </c>
      <c r="F368" s="10">
        <v>0</v>
      </c>
      <c r="G368" s="10">
        <v>0</v>
      </c>
      <c r="H368" s="10">
        <v>9.1120000000000007E-2</v>
      </c>
      <c r="I368" s="10">
        <v>0</v>
      </c>
      <c r="J368" s="10">
        <v>0</v>
      </c>
      <c r="K368" s="10">
        <f t="shared" si="30"/>
        <v>0.1</v>
      </c>
      <c r="L368" s="10">
        <f t="shared" si="31"/>
        <v>2.5</v>
      </c>
      <c r="M368" s="10">
        <f t="shared" si="32"/>
        <v>0</v>
      </c>
      <c r="N368" s="10">
        <f t="shared" si="33"/>
        <v>2.4088799999999999</v>
      </c>
      <c r="O368" s="10">
        <f t="shared" si="34"/>
        <v>8.879999999999999E-3</v>
      </c>
      <c r="P368" s="10">
        <f t="shared" si="35"/>
        <v>91.12</v>
      </c>
    </row>
    <row r="369" spans="1:16" ht="25.5">
      <c r="A369" s="5" t="s">
        <v>205</v>
      </c>
      <c r="B369" s="6" t="s">
        <v>206</v>
      </c>
      <c r="C369" s="7">
        <v>6721.5184600000011</v>
      </c>
      <c r="D369" s="7">
        <v>6721.5184600000011</v>
      </c>
      <c r="E369" s="7">
        <v>497.40000000000003</v>
      </c>
      <c r="F369" s="7">
        <v>10.133880000000001</v>
      </c>
      <c r="G369" s="7">
        <v>0</v>
      </c>
      <c r="H369" s="7">
        <v>11.488440000000001</v>
      </c>
      <c r="I369" s="7">
        <v>0</v>
      </c>
      <c r="J369" s="7">
        <v>249.89988</v>
      </c>
      <c r="K369" s="7">
        <f t="shared" si="30"/>
        <v>487.26612000000006</v>
      </c>
      <c r="L369" s="7">
        <f t="shared" si="31"/>
        <v>6711.3845800000008</v>
      </c>
      <c r="M369" s="7">
        <f t="shared" si="32"/>
        <v>2.0373703256936069</v>
      </c>
      <c r="N369" s="7">
        <f t="shared" si="33"/>
        <v>6710.0300200000011</v>
      </c>
      <c r="O369" s="7">
        <f t="shared" si="34"/>
        <v>485.91156000000001</v>
      </c>
      <c r="P369" s="7">
        <f t="shared" si="35"/>
        <v>2.3096984318455971</v>
      </c>
    </row>
    <row r="370" spans="1:16">
      <c r="A370" s="8" t="s">
        <v>23</v>
      </c>
      <c r="B370" s="9" t="s">
        <v>24</v>
      </c>
      <c r="C370" s="10">
        <v>4690.7</v>
      </c>
      <c r="D370" s="10">
        <v>4690.7</v>
      </c>
      <c r="E370" s="10">
        <v>350</v>
      </c>
      <c r="F370" s="10">
        <v>0</v>
      </c>
      <c r="G370" s="10">
        <v>0</v>
      </c>
      <c r="H370" s="10">
        <v>0</v>
      </c>
      <c r="I370" s="10">
        <v>0</v>
      </c>
      <c r="J370" s="10">
        <v>205.92511999999999</v>
      </c>
      <c r="K370" s="10">
        <f t="shared" si="30"/>
        <v>350</v>
      </c>
      <c r="L370" s="10">
        <f t="shared" si="31"/>
        <v>4690.7</v>
      </c>
      <c r="M370" s="10">
        <f t="shared" si="32"/>
        <v>0</v>
      </c>
      <c r="N370" s="10">
        <f t="shared" si="33"/>
        <v>4690.7</v>
      </c>
      <c r="O370" s="10">
        <f t="shared" si="34"/>
        <v>350</v>
      </c>
      <c r="P370" s="10">
        <f t="shared" si="35"/>
        <v>0</v>
      </c>
    </row>
    <row r="371" spans="1:16">
      <c r="A371" s="8" t="s">
        <v>25</v>
      </c>
      <c r="B371" s="9" t="s">
        <v>26</v>
      </c>
      <c r="C371" s="10">
        <v>1109.1000000000001</v>
      </c>
      <c r="D371" s="10">
        <v>1109.1000000000001</v>
      </c>
      <c r="E371" s="10">
        <v>84</v>
      </c>
      <c r="F371" s="10">
        <v>0</v>
      </c>
      <c r="G371" s="10">
        <v>0</v>
      </c>
      <c r="H371" s="10">
        <v>0</v>
      </c>
      <c r="I371" s="10">
        <v>0</v>
      </c>
      <c r="J371" s="10">
        <v>43.974760000000003</v>
      </c>
      <c r="K371" s="10">
        <f t="shared" si="30"/>
        <v>84</v>
      </c>
      <c r="L371" s="10">
        <f t="shared" si="31"/>
        <v>1109.1000000000001</v>
      </c>
      <c r="M371" s="10">
        <f t="shared" si="32"/>
        <v>0</v>
      </c>
      <c r="N371" s="10">
        <f t="shared" si="33"/>
        <v>1109.1000000000001</v>
      </c>
      <c r="O371" s="10">
        <f t="shared" si="34"/>
        <v>84</v>
      </c>
      <c r="P371" s="10">
        <f t="shared" si="35"/>
        <v>0</v>
      </c>
    </row>
    <row r="372" spans="1:16">
      <c r="A372" s="8" t="s">
        <v>27</v>
      </c>
      <c r="B372" s="9" t="s">
        <v>28</v>
      </c>
      <c r="C372" s="10">
        <v>318.19947999999999</v>
      </c>
      <c r="D372" s="10">
        <v>318.19947999999999</v>
      </c>
      <c r="E372" s="10">
        <v>30</v>
      </c>
      <c r="F372" s="10">
        <v>3.8883299999999998</v>
      </c>
      <c r="G372" s="10">
        <v>0</v>
      </c>
      <c r="H372" s="10">
        <v>3.8883299999999998</v>
      </c>
      <c r="I372" s="10">
        <v>0</v>
      </c>
      <c r="J372" s="10">
        <v>0</v>
      </c>
      <c r="K372" s="10">
        <f t="shared" si="30"/>
        <v>26.11167</v>
      </c>
      <c r="L372" s="10">
        <f t="shared" si="31"/>
        <v>314.31115</v>
      </c>
      <c r="M372" s="10">
        <f t="shared" si="32"/>
        <v>12.9611</v>
      </c>
      <c r="N372" s="10">
        <f t="shared" si="33"/>
        <v>314.31115</v>
      </c>
      <c r="O372" s="10">
        <f t="shared" si="34"/>
        <v>26.11167</v>
      </c>
      <c r="P372" s="10">
        <f t="shared" si="35"/>
        <v>12.9611</v>
      </c>
    </row>
    <row r="373" spans="1:16">
      <c r="A373" s="8" t="s">
        <v>29</v>
      </c>
      <c r="B373" s="9" t="s">
        <v>30</v>
      </c>
      <c r="C373" s="10">
        <v>198.11898000000002</v>
      </c>
      <c r="D373" s="10">
        <v>195.78898000000001</v>
      </c>
      <c r="E373" s="10">
        <v>7.8</v>
      </c>
      <c r="F373" s="10">
        <v>3.5220400000000001</v>
      </c>
      <c r="G373" s="10">
        <v>0</v>
      </c>
      <c r="H373" s="10">
        <v>3.5220400000000001</v>
      </c>
      <c r="I373" s="10">
        <v>0</v>
      </c>
      <c r="J373" s="10">
        <v>0</v>
      </c>
      <c r="K373" s="10">
        <f t="shared" si="30"/>
        <v>4.2779600000000002</v>
      </c>
      <c r="L373" s="10">
        <f t="shared" si="31"/>
        <v>192.26694000000001</v>
      </c>
      <c r="M373" s="10">
        <f t="shared" si="32"/>
        <v>45.154358974358978</v>
      </c>
      <c r="N373" s="10">
        <f t="shared" si="33"/>
        <v>192.26694000000001</v>
      </c>
      <c r="O373" s="10">
        <f t="shared" si="34"/>
        <v>4.2779600000000002</v>
      </c>
      <c r="P373" s="10">
        <f t="shared" si="35"/>
        <v>45.154358974358978</v>
      </c>
    </row>
    <row r="374" spans="1:16">
      <c r="A374" s="8" t="s">
        <v>31</v>
      </c>
      <c r="B374" s="9" t="s">
        <v>32</v>
      </c>
      <c r="C374" s="10">
        <v>11.4</v>
      </c>
      <c r="D374" s="10">
        <v>11.4</v>
      </c>
      <c r="E374" s="10">
        <v>3.8000000000000003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3.8000000000000003</v>
      </c>
      <c r="L374" s="10">
        <f t="shared" si="31"/>
        <v>11.4</v>
      </c>
      <c r="M374" s="10">
        <f t="shared" si="32"/>
        <v>0</v>
      </c>
      <c r="N374" s="10">
        <f t="shared" si="33"/>
        <v>11.4</v>
      </c>
      <c r="O374" s="10">
        <f t="shared" si="34"/>
        <v>3.8000000000000003</v>
      </c>
      <c r="P374" s="10">
        <f t="shared" si="35"/>
        <v>0</v>
      </c>
    </row>
    <row r="375" spans="1:16">
      <c r="A375" s="8" t="s">
        <v>33</v>
      </c>
      <c r="B375" s="9" t="s">
        <v>34</v>
      </c>
      <c r="C375" s="10">
        <v>344.1</v>
      </c>
      <c r="D375" s="10">
        <v>344.1</v>
      </c>
      <c r="E375" s="10">
        <v>17.100000000000001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17.100000000000001</v>
      </c>
      <c r="L375" s="10">
        <f t="shared" si="31"/>
        <v>344.1</v>
      </c>
      <c r="M375" s="10">
        <f t="shared" si="32"/>
        <v>0</v>
      </c>
      <c r="N375" s="10">
        <f t="shared" si="33"/>
        <v>344.1</v>
      </c>
      <c r="O375" s="10">
        <f t="shared" si="34"/>
        <v>17.100000000000001</v>
      </c>
      <c r="P375" s="10">
        <f t="shared" si="35"/>
        <v>0</v>
      </c>
    </row>
    <row r="376" spans="1:16">
      <c r="A376" s="8" t="s">
        <v>35</v>
      </c>
      <c r="B376" s="9" t="s">
        <v>36</v>
      </c>
      <c r="C376" s="10">
        <v>5.6000000000000005</v>
      </c>
      <c r="D376" s="10">
        <v>5.6000000000000005</v>
      </c>
      <c r="E376" s="10">
        <v>0.5</v>
      </c>
      <c r="F376" s="10">
        <v>0</v>
      </c>
      <c r="G376" s="10">
        <v>0</v>
      </c>
      <c r="H376" s="10">
        <v>3.8829999999999996E-2</v>
      </c>
      <c r="I376" s="10">
        <v>0</v>
      </c>
      <c r="J376" s="10">
        <v>0</v>
      </c>
      <c r="K376" s="10">
        <f t="shared" si="30"/>
        <v>0.5</v>
      </c>
      <c r="L376" s="10">
        <f t="shared" si="31"/>
        <v>5.6000000000000005</v>
      </c>
      <c r="M376" s="10">
        <f t="shared" si="32"/>
        <v>0</v>
      </c>
      <c r="N376" s="10">
        <f t="shared" si="33"/>
        <v>5.5611700000000006</v>
      </c>
      <c r="O376" s="10">
        <f t="shared" si="34"/>
        <v>0.46117000000000002</v>
      </c>
      <c r="P376" s="10">
        <f t="shared" si="35"/>
        <v>7.7659999999999991</v>
      </c>
    </row>
    <row r="377" spans="1:16">
      <c r="A377" s="8" t="s">
        <v>37</v>
      </c>
      <c r="B377" s="9" t="s">
        <v>38</v>
      </c>
      <c r="C377" s="10">
        <v>44.300000000000004</v>
      </c>
      <c r="D377" s="10">
        <v>44.300000000000004</v>
      </c>
      <c r="E377" s="10">
        <v>4</v>
      </c>
      <c r="F377" s="10">
        <v>2.7235100000000001</v>
      </c>
      <c r="G377" s="10">
        <v>0</v>
      </c>
      <c r="H377" s="10">
        <v>3.8482600000000002</v>
      </c>
      <c r="I377" s="10">
        <v>0</v>
      </c>
      <c r="J377" s="10">
        <v>0</v>
      </c>
      <c r="K377" s="10">
        <f t="shared" si="30"/>
        <v>1.2764899999999999</v>
      </c>
      <c r="L377" s="10">
        <f t="shared" si="31"/>
        <v>41.576490000000007</v>
      </c>
      <c r="M377" s="10">
        <f t="shared" si="32"/>
        <v>68.08775</v>
      </c>
      <c r="N377" s="10">
        <f t="shared" si="33"/>
        <v>40.451740000000001</v>
      </c>
      <c r="O377" s="10">
        <f t="shared" si="34"/>
        <v>0.15173999999999976</v>
      </c>
      <c r="P377" s="10">
        <f t="shared" si="35"/>
        <v>96.206500000000005</v>
      </c>
    </row>
    <row r="378" spans="1:16">
      <c r="A378" s="8" t="s">
        <v>82</v>
      </c>
      <c r="B378" s="9" t="s">
        <v>83</v>
      </c>
      <c r="C378" s="10">
        <v>0</v>
      </c>
      <c r="D378" s="10">
        <v>2.33</v>
      </c>
      <c r="E378" s="10">
        <v>0.2</v>
      </c>
      <c r="F378" s="10">
        <v>0</v>
      </c>
      <c r="G378" s="10">
        <v>0</v>
      </c>
      <c r="H378" s="10">
        <v>0.19097999999999998</v>
      </c>
      <c r="I378" s="10">
        <v>0</v>
      </c>
      <c r="J378" s="10">
        <v>0</v>
      </c>
      <c r="K378" s="10">
        <f t="shared" si="30"/>
        <v>0.2</v>
      </c>
      <c r="L378" s="10">
        <f t="shared" si="31"/>
        <v>2.33</v>
      </c>
      <c r="M378" s="10">
        <f t="shared" si="32"/>
        <v>0</v>
      </c>
      <c r="N378" s="10">
        <f t="shared" si="33"/>
        <v>2.1390199999999999</v>
      </c>
      <c r="O378" s="10">
        <f t="shared" si="34"/>
        <v>9.020000000000028E-3</v>
      </c>
      <c r="P378" s="10">
        <f t="shared" si="35"/>
        <v>95.489999999999981</v>
      </c>
    </row>
    <row r="379" spans="1:16">
      <c r="A379" s="5" t="s">
        <v>207</v>
      </c>
      <c r="B379" s="6" t="s">
        <v>208</v>
      </c>
      <c r="C379" s="7">
        <v>989</v>
      </c>
      <c r="D379" s="7">
        <v>989</v>
      </c>
      <c r="E379" s="7">
        <v>68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f t="shared" si="30"/>
        <v>68</v>
      </c>
      <c r="L379" s="7">
        <f t="shared" si="31"/>
        <v>989</v>
      </c>
      <c r="M379" s="7">
        <f t="shared" si="32"/>
        <v>0</v>
      </c>
      <c r="N379" s="7">
        <f t="shared" si="33"/>
        <v>989</v>
      </c>
      <c r="O379" s="7">
        <f t="shared" si="34"/>
        <v>68</v>
      </c>
      <c r="P379" s="7">
        <f t="shared" si="35"/>
        <v>0</v>
      </c>
    </row>
    <row r="380" spans="1:16" ht="25.5">
      <c r="A380" s="8" t="s">
        <v>55</v>
      </c>
      <c r="B380" s="9" t="s">
        <v>56</v>
      </c>
      <c r="C380" s="10">
        <v>989</v>
      </c>
      <c r="D380" s="10">
        <v>989</v>
      </c>
      <c r="E380" s="10">
        <v>68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68</v>
      </c>
      <c r="L380" s="10">
        <f t="shared" si="31"/>
        <v>989</v>
      </c>
      <c r="M380" s="10">
        <f t="shared" si="32"/>
        <v>0</v>
      </c>
      <c r="N380" s="10">
        <f t="shared" si="33"/>
        <v>989</v>
      </c>
      <c r="O380" s="10">
        <f t="shared" si="34"/>
        <v>68</v>
      </c>
      <c r="P380" s="10">
        <f t="shared" si="35"/>
        <v>0</v>
      </c>
    </row>
    <row r="381" spans="1:16" ht="25.5">
      <c r="A381" s="5" t="s">
        <v>209</v>
      </c>
      <c r="B381" s="6" t="s">
        <v>210</v>
      </c>
      <c r="C381" s="7">
        <v>1606.4000000000003</v>
      </c>
      <c r="D381" s="7">
        <v>1606.4000000000003</v>
      </c>
      <c r="E381" s="7">
        <v>149.79999999999998</v>
      </c>
      <c r="F381" s="7">
        <v>77.999599999999987</v>
      </c>
      <c r="G381" s="7">
        <v>0</v>
      </c>
      <c r="H381" s="7">
        <v>77.999599999999987</v>
      </c>
      <c r="I381" s="7">
        <v>0</v>
      </c>
      <c r="J381" s="7">
        <v>0</v>
      </c>
      <c r="K381" s="7">
        <f t="shared" si="30"/>
        <v>71.800399999999996</v>
      </c>
      <c r="L381" s="7">
        <f t="shared" si="31"/>
        <v>1528.4004000000004</v>
      </c>
      <c r="M381" s="7">
        <f t="shared" si="32"/>
        <v>52.069158878504673</v>
      </c>
      <c r="N381" s="7">
        <f t="shared" si="33"/>
        <v>1528.4004000000004</v>
      </c>
      <c r="O381" s="7">
        <f t="shared" si="34"/>
        <v>71.800399999999996</v>
      </c>
      <c r="P381" s="7">
        <f t="shared" si="35"/>
        <v>52.069158878504673</v>
      </c>
    </row>
    <row r="382" spans="1:16">
      <c r="A382" s="8" t="s">
        <v>23</v>
      </c>
      <c r="B382" s="9" t="s">
        <v>24</v>
      </c>
      <c r="C382" s="10">
        <v>1150.9000000000001</v>
      </c>
      <c r="D382" s="10">
        <v>1150.9000000000001</v>
      </c>
      <c r="E382" s="10">
        <v>94</v>
      </c>
      <c r="F382" s="10">
        <v>49.034510000000004</v>
      </c>
      <c r="G382" s="10">
        <v>0</v>
      </c>
      <c r="H382" s="10">
        <v>49.034510000000004</v>
      </c>
      <c r="I382" s="10">
        <v>0</v>
      </c>
      <c r="J382" s="10">
        <v>0</v>
      </c>
      <c r="K382" s="10">
        <f t="shared" si="30"/>
        <v>44.965489999999996</v>
      </c>
      <c r="L382" s="10">
        <f t="shared" si="31"/>
        <v>1101.8654900000001</v>
      </c>
      <c r="M382" s="10">
        <f t="shared" si="32"/>
        <v>52.164372340425537</v>
      </c>
      <c r="N382" s="10">
        <f t="shared" si="33"/>
        <v>1101.8654900000001</v>
      </c>
      <c r="O382" s="10">
        <f t="shared" si="34"/>
        <v>44.965489999999996</v>
      </c>
      <c r="P382" s="10">
        <f t="shared" si="35"/>
        <v>52.164372340425537</v>
      </c>
    </row>
    <row r="383" spans="1:16">
      <c r="A383" s="8" t="s">
        <v>25</v>
      </c>
      <c r="B383" s="9" t="s">
        <v>26</v>
      </c>
      <c r="C383" s="10">
        <v>261.89999999999998</v>
      </c>
      <c r="D383" s="10">
        <v>261.89999999999998</v>
      </c>
      <c r="E383" s="10">
        <v>21.2</v>
      </c>
      <c r="F383" s="10">
        <v>11.106780000000001</v>
      </c>
      <c r="G383" s="10">
        <v>0</v>
      </c>
      <c r="H383" s="10">
        <v>11.106780000000001</v>
      </c>
      <c r="I383" s="10">
        <v>0</v>
      </c>
      <c r="J383" s="10">
        <v>0</v>
      </c>
      <c r="K383" s="10">
        <f t="shared" si="30"/>
        <v>10.093219999999999</v>
      </c>
      <c r="L383" s="10">
        <f t="shared" si="31"/>
        <v>250.79321999999996</v>
      </c>
      <c r="M383" s="10">
        <f t="shared" si="32"/>
        <v>52.390471698113217</v>
      </c>
      <c r="N383" s="10">
        <f t="shared" si="33"/>
        <v>250.79321999999996</v>
      </c>
      <c r="O383" s="10">
        <f t="shared" si="34"/>
        <v>10.093219999999999</v>
      </c>
      <c r="P383" s="10">
        <f t="shared" si="35"/>
        <v>52.390471698113217</v>
      </c>
    </row>
    <row r="384" spans="1:16">
      <c r="A384" s="8" t="s">
        <v>27</v>
      </c>
      <c r="B384" s="9" t="s">
        <v>28</v>
      </c>
      <c r="C384" s="10">
        <v>25</v>
      </c>
      <c r="D384" s="10">
        <v>25</v>
      </c>
      <c r="E384" s="10">
        <v>2.1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2.1</v>
      </c>
      <c r="L384" s="10">
        <f t="shared" si="31"/>
        <v>25</v>
      </c>
      <c r="M384" s="10">
        <f t="shared" si="32"/>
        <v>0</v>
      </c>
      <c r="N384" s="10">
        <f t="shared" si="33"/>
        <v>25</v>
      </c>
      <c r="O384" s="10">
        <f t="shared" si="34"/>
        <v>2.1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70</v>
      </c>
      <c r="D385" s="10">
        <v>68.349999999999994</v>
      </c>
      <c r="E385" s="10">
        <v>24.86</v>
      </c>
      <c r="F385" s="10">
        <v>16.704880000000003</v>
      </c>
      <c r="G385" s="10">
        <v>0</v>
      </c>
      <c r="H385" s="10">
        <v>16.704880000000003</v>
      </c>
      <c r="I385" s="10">
        <v>0</v>
      </c>
      <c r="J385" s="10">
        <v>0</v>
      </c>
      <c r="K385" s="10">
        <f t="shared" si="30"/>
        <v>8.1551199999999966</v>
      </c>
      <c r="L385" s="10">
        <f t="shared" si="31"/>
        <v>51.645119999999991</v>
      </c>
      <c r="M385" s="10">
        <f t="shared" si="32"/>
        <v>67.195816572807729</v>
      </c>
      <c r="N385" s="10">
        <f t="shared" si="33"/>
        <v>51.645119999999991</v>
      </c>
      <c r="O385" s="10">
        <f t="shared" si="34"/>
        <v>8.1551199999999966</v>
      </c>
      <c r="P385" s="10">
        <f t="shared" si="35"/>
        <v>67.195816572807729</v>
      </c>
    </row>
    <row r="386" spans="1:16">
      <c r="A386" s="8" t="s">
        <v>31</v>
      </c>
      <c r="B386" s="9" t="s">
        <v>32</v>
      </c>
      <c r="C386" s="10">
        <v>1.7</v>
      </c>
      <c r="D386" s="10">
        <v>1.7</v>
      </c>
      <c r="E386" s="10">
        <v>0.2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0.2</v>
      </c>
      <c r="L386" s="10">
        <f t="shared" si="31"/>
        <v>1.7</v>
      </c>
      <c r="M386" s="10">
        <f t="shared" si="32"/>
        <v>0</v>
      </c>
      <c r="N386" s="10">
        <f t="shared" si="33"/>
        <v>1.7</v>
      </c>
      <c r="O386" s="10">
        <f t="shared" si="34"/>
        <v>0.2</v>
      </c>
      <c r="P386" s="10">
        <f t="shared" si="35"/>
        <v>0</v>
      </c>
    </row>
    <row r="387" spans="1:16">
      <c r="A387" s="8" t="s">
        <v>33</v>
      </c>
      <c r="B387" s="9" t="s">
        <v>34</v>
      </c>
      <c r="C387" s="10">
        <v>32.4</v>
      </c>
      <c r="D387" s="10">
        <v>32.4</v>
      </c>
      <c r="E387" s="10">
        <v>2</v>
      </c>
      <c r="F387" s="10">
        <v>2</v>
      </c>
      <c r="G387" s="10">
        <v>0</v>
      </c>
      <c r="H387" s="10">
        <v>2</v>
      </c>
      <c r="I387" s="10">
        <v>0</v>
      </c>
      <c r="J387" s="10">
        <v>0</v>
      </c>
      <c r="K387" s="10">
        <f t="shared" si="30"/>
        <v>0</v>
      </c>
      <c r="L387" s="10">
        <f t="shared" si="31"/>
        <v>30.4</v>
      </c>
      <c r="M387" s="10">
        <f t="shared" si="32"/>
        <v>100</v>
      </c>
      <c r="N387" s="10">
        <f t="shared" si="33"/>
        <v>30.4</v>
      </c>
      <c r="O387" s="10">
        <f t="shared" si="34"/>
        <v>0</v>
      </c>
      <c r="P387" s="10">
        <f t="shared" si="35"/>
        <v>100</v>
      </c>
    </row>
    <row r="388" spans="1:16">
      <c r="A388" s="8" t="s">
        <v>35</v>
      </c>
      <c r="B388" s="9" t="s">
        <v>36</v>
      </c>
      <c r="C388" s="10">
        <v>3.7</v>
      </c>
      <c r="D388" s="10">
        <v>3.7</v>
      </c>
      <c r="E388" s="10">
        <v>0.3</v>
      </c>
      <c r="F388" s="10">
        <v>0.12204000000000001</v>
      </c>
      <c r="G388" s="10">
        <v>0</v>
      </c>
      <c r="H388" s="10">
        <v>0.12204000000000001</v>
      </c>
      <c r="I388" s="10">
        <v>0</v>
      </c>
      <c r="J388" s="10">
        <v>0</v>
      </c>
      <c r="K388" s="10">
        <f t="shared" si="30"/>
        <v>0.17795999999999998</v>
      </c>
      <c r="L388" s="10">
        <f t="shared" si="31"/>
        <v>3.57796</v>
      </c>
      <c r="M388" s="10">
        <f t="shared" si="32"/>
        <v>40.680000000000007</v>
      </c>
      <c r="N388" s="10">
        <f t="shared" si="33"/>
        <v>3.57796</v>
      </c>
      <c r="O388" s="10">
        <f t="shared" si="34"/>
        <v>0.17795999999999998</v>
      </c>
      <c r="P388" s="10">
        <f t="shared" si="35"/>
        <v>40.680000000000007</v>
      </c>
    </row>
    <row r="389" spans="1:16">
      <c r="A389" s="8" t="s">
        <v>37</v>
      </c>
      <c r="B389" s="9" t="s">
        <v>38</v>
      </c>
      <c r="C389" s="10">
        <v>11.9</v>
      </c>
      <c r="D389" s="10">
        <v>11.9</v>
      </c>
      <c r="E389" s="10">
        <v>1</v>
      </c>
      <c r="F389" s="10">
        <v>-1.1247499999999999</v>
      </c>
      <c r="G389" s="10">
        <v>0</v>
      </c>
      <c r="H389" s="10">
        <v>-1.1247499999999999</v>
      </c>
      <c r="I389" s="10">
        <v>0</v>
      </c>
      <c r="J389" s="10">
        <v>0</v>
      </c>
      <c r="K389" s="10">
        <f t="shared" si="30"/>
        <v>2.1247499999999997</v>
      </c>
      <c r="L389" s="10">
        <f t="shared" si="31"/>
        <v>13.024750000000001</v>
      </c>
      <c r="M389" s="10">
        <f t="shared" si="32"/>
        <v>-112.47499999999999</v>
      </c>
      <c r="N389" s="10">
        <f t="shared" si="33"/>
        <v>13.024750000000001</v>
      </c>
      <c r="O389" s="10">
        <f t="shared" si="34"/>
        <v>2.1247499999999997</v>
      </c>
      <c r="P389" s="10">
        <f t="shared" si="35"/>
        <v>-112.47499999999999</v>
      </c>
    </row>
    <row r="390" spans="1:16">
      <c r="A390" s="8" t="s">
        <v>82</v>
      </c>
      <c r="B390" s="9" t="s">
        <v>83</v>
      </c>
      <c r="C390" s="10">
        <v>0</v>
      </c>
      <c r="D390" s="10">
        <v>1.6500000000000001</v>
      </c>
      <c r="E390" s="10">
        <v>0.14000000000000001</v>
      </c>
      <c r="F390" s="10">
        <v>0.15614</v>
      </c>
      <c r="G390" s="10">
        <v>0</v>
      </c>
      <c r="H390" s="10">
        <v>0.15614</v>
      </c>
      <c r="I390" s="10">
        <v>0</v>
      </c>
      <c r="J390" s="10">
        <v>0</v>
      </c>
      <c r="K390" s="10">
        <f t="shared" ref="K390:K453" si="36">E390-F390</f>
        <v>-1.6139999999999988E-2</v>
      </c>
      <c r="L390" s="10">
        <f t="shared" ref="L390:L453" si="37">D390-F390</f>
        <v>1.4938600000000002</v>
      </c>
      <c r="M390" s="10">
        <f t="shared" ref="M390:M453" si="38">IF(E390=0,0,(F390/E390)*100)</f>
        <v>111.52857142857142</v>
      </c>
      <c r="N390" s="10">
        <f t="shared" ref="N390:N453" si="39">D390-H390</f>
        <v>1.4938600000000002</v>
      </c>
      <c r="O390" s="10">
        <f t="shared" ref="O390:O453" si="40">E390-H390</f>
        <v>-1.6139999999999988E-2</v>
      </c>
      <c r="P390" s="10">
        <f t="shared" ref="P390:P453" si="41">IF(E390=0,0,(H390/E390)*100)</f>
        <v>111.52857142857142</v>
      </c>
    </row>
    <row r="391" spans="1:16" ht="25.5">
      <c r="A391" s="8" t="s">
        <v>41</v>
      </c>
      <c r="B391" s="9" t="s">
        <v>42</v>
      </c>
      <c r="C391" s="10">
        <v>0.6</v>
      </c>
      <c r="D391" s="10">
        <v>0.6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0.6</v>
      </c>
      <c r="M391" s="10">
        <f t="shared" si="38"/>
        <v>0</v>
      </c>
      <c r="N391" s="10">
        <f t="shared" si="39"/>
        <v>0.6</v>
      </c>
      <c r="O391" s="10">
        <f t="shared" si="40"/>
        <v>0</v>
      </c>
      <c r="P391" s="10">
        <f t="shared" si="41"/>
        <v>0</v>
      </c>
    </row>
    <row r="392" spans="1:16">
      <c r="A392" s="8" t="s">
        <v>43</v>
      </c>
      <c r="B392" s="9" t="s">
        <v>44</v>
      </c>
      <c r="C392" s="10">
        <v>48.300000000000004</v>
      </c>
      <c r="D392" s="10">
        <v>48.300000000000004</v>
      </c>
      <c r="E392" s="10">
        <v>4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4</v>
      </c>
      <c r="L392" s="10">
        <f t="shared" si="37"/>
        <v>48.300000000000004</v>
      </c>
      <c r="M392" s="10">
        <f t="shared" si="38"/>
        <v>0</v>
      </c>
      <c r="N392" s="10">
        <f t="shared" si="39"/>
        <v>48.300000000000004</v>
      </c>
      <c r="O392" s="10">
        <f t="shared" si="40"/>
        <v>4</v>
      </c>
      <c r="P392" s="10">
        <f t="shared" si="41"/>
        <v>0</v>
      </c>
    </row>
    <row r="393" spans="1:16">
      <c r="A393" s="5" t="s">
        <v>211</v>
      </c>
      <c r="B393" s="6" t="s">
        <v>212</v>
      </c>
      <c r="C393" s="7">
        <v>7718</v>
      </c>
      <c r="D393" s="7">
        <v>7718</v>
      </c>
      <c r="E393" s="7">
        <v>15</v>
      </c>
      <c r="F393" s="7">
        <v>305.66649999999998</v>
      </c>
      <c r="G393" s="7">
        <v>0</v>
      </c>
      <c r="H393" s="7">
        <v>231.2123</v>
      </c>
      <c r="I393" s="7">
        <v>74.534199999999998</v>
      </c>
      <c r="J393" s="7">
        <v>102.8382</v>
      </c>
      <c r="K393" s="7">
        <f t="shared" si="36"/>
        <v>-290.66649999999998</v>
      </c>
      <c r="L393" s="7">
        <f t="shared" si="37"/>
        <v>7412.3334999999997</v>
      </c>
      <c r="M393" s="7">
        <f t="shared" si="38"/>
        <v>2037.7766666666666</v>
      </c>
      <c r="N393" s="7">
        <f t="shared" si="39"/>
        <v>7486.7876999999999</v>
      </c>
      <c r="O393" s="7">
        <f t="shared" si="40"/>
        <v>-216.2123</v>
      </c>
      <c r="P393" s="7">
        <f t="shared" si="41"/>
        <v>1541.4153333333334</v>
      </c>
    </row>
    <row r="394" spans="1:16">
      <c r="A394" s="8" t="s">
        <v>27</v>
      </c>
      <c r="B394" s="9" t="s">
        <v>28</v>
      </c>
      <c r="C394" s="10">
        <v>1930</v>
      </c>
      <c r="D394" s="10">
        <v>1930</v>
      </c>
      <c r="E394" s="10">
        <v>5</v>
      </c>
      <c r="F394" s="10">
        <v>95.294300000000007</v>
      </c>
      <c r="G394" s="10">
        <v>0</v>
      </c>
      <c r="H394" s="10">
        <v>95.374300000000005</v>
      </c>
      <c r="I394" s="10">
        <v>0</v>
      </c>
      <c r="J394" s="10">
        <v>28.304000000000002</v>
      </c>
      <c r="K394" s="10">
        <f t="shared" si="36"/>
        <v>-90.294300000000007</v>
      </c>
      <c r="L394" s="10">
        <f t="shared" si="37"/>
        <v>1834.7057</v>
      </c>
      <c r="M394" s="10">
        <f t="shared" si="38"/>
        <v>1905.8860000000002</v>
      </c>
      <c r="N394" s="10">
        <f t="shared" si="39"/>
        <v>1834.6257000000001</v>
      </c>
      <c r="O394" s="10">
        <f t="shared" si="40"/>
        <v>-90.374300000000005</v>
      </c>
      <c r="P394" s="10">
        <f t="shared" si="41"/>
        <v>1907.4860000000001</v>
      </c>
    </row>
    <row r="395" spans="1:16">
      <c r="A395" s="8" t="s">
        <v>29</v>
      </c>
      <c r="B395" s="9" t="s">
        <v>30</v>
      </c>
      <c r="C395" s="10">
        <v>4238</v>
      </c>
      <c r="D395" s="10">
        <v>4238</v>
      </c>
      <c r="E395" s="10">
        <v>10</v>
      </c>
      <c r="F395" s="10">
        <v>135.83799999999999</v>
      </c>
      <c r="G395" s="10">
        <v>0</v>
      </c>
      <c r="H395" s="10">
        <v>135.83799999999999</v>
      </c>
      <c r="I395" s="10">
        <v>0</v>
      </c>
      <c r="J395" s="10">
        <v>0</v>
      </c>
      <c r="K395" s="10">
        <f t="shared" si="36"/>
        <v>-125.83799999999999</v>
      </c>
      <c r="L395" s="10">
        <f t="shared" si="37"/>
        <v>4102.1620000000003</v>
      </c>
      <c r="M395" s="10">
        <f t="shared" si="38"/>
        <v>1358.38</v>
      </c>
      <c r="N395" s="10">
        <f t="shared" si="39"/>
        <v>4102.1620000000003</v>
      </c>
      <c r="O395" s="10">
        <f t="shared" si="40"/>
        <v>-125.83799999999999</v>
      </c>
      <c r="P395" s="10">
        <f t="shared" si="41"/>
        <v>1358.38</v>
      </c>
    </row>
    <row r="396" spans="1:16" ht="25.5">
      <c r="A396" s="8" t="s">
        <v>55</v>
      </c>
      <c r="B396" s="9" t="s">
        <v>56</v>
      </c>
      <c r="C396" s="10">
        <v>1400</v>
      </c>
      <c r="D396" s="10">
        <v>1400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1400</v>
      </c>
      <c r="M396" s="10">
        <f t="shared" si="38"/>
        <v>0</v>
      </c>
      <c r="N396" s="10">
        <f t="shared" si="39"/>
        <v>1400</v>
      </c>
      <c r="O396" s="10">
        <f t="shared" si="40"/>
        <v>0</v>
      </c>
      <c r="P396" s="10">
        <f t="shared" si="41"/>
        <v>0</v>
      </c>
    </row>
    <row r="397" spans="1:16">
      <c r="A397" s="8" t="s">
        <v>86</v>
      </c>
      <c r="B397" s="9" t="s">
        <v>87</v>
      </c>
      <c r="C397" s="10">
        <v>150</v>
      </c>
      <c r="D397" s="10">
        <v>150</v>
      </c>
      <c r="E397" s="10">
        <v>0</v>
      </c>
      <c r="F397" s="10">
        <v>74.534199999999998</v>
      </c>
      <c r="G397" s="10">
        <v>0</v>
      </c>
      <c r="H397" s="10">
        <v>0</v>
      </c>
      <c r="I397" s="10">
        <v>74.534199999999998</v>
      </c>
      <c r="J397" s="10">
        <v>74.534199999999998</v>
      </c>
      <c r="K397" s="10">
        <f t="shared" si="36"/>
        <v>-74.534199999999998</v>
      </c>
      <c r="L397" s="10">
        <f t="shared" si="37"/>
        <v>75.465800000000002</v>
      </c>
      <c r="M397" s="10">
        <f t="shared" si="38"/>
        <v>0</v>
      </c>
      <c r="N397" s="10">
        <f t="shared" si="39"/>
        <v>150</v>
      </c>
      <c r="O397" s="10">
        <f t="shared" si="40"/>
        <v>0</v>
      </c>
      <c r="P397" s="10">
        <f t="shared" si="41"/>
        <v>0</v>
      </c>
    </row>
    <row r="398" spans="1:16">
      <c r="A398" s="5" t="s">
        <v>213</v>
      </c>
      <c r="B398" s="6" t="s">
        <v>214</v>
      </c>
      <c r="C398" s="7">
        <v>2812.5264200000001</v>
      </c>
      <c r="D398" s="7">
        <v>2812.5264200000001</v>
      </c>
      <c r="E398" s="7">
        <v>358.75799999999998</v>
      </c>
      <c r="F398" s="7">
        <v>77.993520000000004</v>
      </c>
      <c r="G398" s="7">
        <v>0</v>
      </c>
      <c r="H398" s="7">
        <v>152.58240000000001</v>
      </c>
      <c r="I398" s="7">
        <v>0</v>
      </c>
      <c r="J398" s="7">
        <v>134.22776999999999</v>
      </c>
      <c r="K398" s="7">
        <f t="shared" si="36"/>
        <v>280.76447999999999</v>
      </c>
      <c r="L398" s="7">
        <f t="shared" si="37"/>
        <v>2734.5329000000002</v>
      </c>
      <c r="M398" s="7">
        <f t="shared" si="38"/>
        <v>21.739869215460004</v>
      </c>
      <c r="N398" s="7">
        <f t="shared" si="39"/>
        <v>2659.9440199999999</v>
      </c>
      <c r="O398" s="7">
        <f t="shared" si="40"/>
        <v>206.17559999999997</v>
      </c>
      <c r="P398" s="7">
        <f t="shared" si="41"/>
        <v>42.530731022025989</v>
      </c>
    </row>
    <row r="399" spans="1:16" ht="25.5">
      <c r="A399" s="8" t="s">
        <v>55</v>
      </c>
      <c r="B399" s="9" t="s">
        <v>56</v>
      </c>
      <c r="C399" s="10">
        <v>2812.5264200000001</v>
      </c>
      <c r="D399" s="10">
        <v>2812.5264200000001</v>
      </c>
      <c r="E399" s="10">
        <v>358.75799999999998</v>
      </c>
      <c r="F399" s="10">
        <v>77.993520000000004</v>
      </c>
      <c r="G399" s="10">
        <v>0</v>
      </c>
      <c r="H399" s="10">
        <v>152.58240000000001</v>
      </c>
      <c r="I399" s="10">
        <v>0</v>
      </c>
      <c r="J399" s="10">
        <v>134.22776999999999</v>
      </c>
      <c r="K399" s="10">
        <f t="shared" si="36"/>
        <v>280.76447999999999</v>
      </c>
      <c r="L399" s="10">
        <f t="shared" si="37"/>
        <v>2734.5329000000002</v>
      </c>
      <c r="M399" s="10">
        <f t="shared" si="38"/>
        <v>21.739869215460004</v>
      </c>
      <c r="N399" s="10">
        <f t="shared" si="39"/>
        <v>2659.9440199999999</v>
      </c>
      <c r="O399" s="10">
        <f t="shared" si="40"/>
        <v>206.17559999999997</v>
      </c>
      <c r="P399" s="10">
        <f t="shared" si="41"/>
        <v>42.530731022025989</v>
      </c>
    </row>
    <row r="400" spans="1:16" ht="25.5">
      <c r="A400" s="5" t="s">
        <v>215</v>
      </c>
      <c r="B400" s="6" t="s">
        <v>216</v>
      </c>
      <c r="C400" s="7">
        <v>34611.86705999999</v>
      </c>
      <c r="D400" s="7">
        <v>35158.167059999992</v>
      </c>
      <c r="E400" s="7">
        <v>3092.9930000000004</v>
      </c>
      <c r="F400" s="7">
        <v>1573.3165100000001</v>
      </c>
      <c r="G400" s="7">
        <v>5.4160000000000004</v>
      </c>
      <c r="H400" s="7">
        <v>1636.5319299999996</v>
      </c>
      <c r="I400" s="7">
        <v>2.9025900000000004</v>
      </c>
      <c r="J400" s="7">
        <v>8.3185900000000004</v>
      </c>
      <c r="K400" s="7">
        <f t="shared" si="36"/>
        <v>1519.6764900000003</v>
      </c>
      <c r="L400" s="7">
        <f t="shared" si="37"/>
        <v>33584.850549999996</v>
      </c>
      <c r="M400" s="7">
        <f t="shared" si="38"/>
        <v>50.867121587407404</v>
      </c>
      <c r="N400" s="7">
        <f t="shared" si="39"/>
        <v>33521.635129999995</v>
      </c>
      <c r="O400" s="7">
        <f t="shared" si="40"/>
        <v>1456.4610700000007</v>
      </c>
      <c r="P400" s="7">
        <f t="shared" si="41"/>
        <v>52.910948392059062</v>
      </c>
    </row>
    <row r="401" spans="1:16" ht="25.5">
      <c r="A401" s="5" t="s">
        <v>217</v>
      </c>
      <c r="B401" s="6" t="s">
        <v>218</v>
      </c>
      <c r="C401" s="7">
        <v>4129.4801600000001</v>
      </c>
      <c r="D401" s="7">
        <v>4129.4801600000001</v>
      </c>
      <c r="E401" s="7">
        <v>317.8</v>
      </c>
      <c r="F401" s="7">
        <v>203.58312000000001</v>
      </c>
      <c r="G401" s="7">
        <v>5.4160000000000004</v>
      </c>
      <c r="H401" s="7">
        <v>203.11312000000001</v>
      </c>
      <c r="I401" s="7">
        <v>0.93</v>
      </c>
      <c r="J401" s="7">
        <v>6.3460000000000001</v>
      </c>
      <c r="K401" s="7">
        <f t="shared" si="36"/>
        <v>114.21688</v>
      </c>
      <c r="L401" s="7">
        <f t="shared" si="37"/>
        <v>3925.8970399999998</v>
      </c>
      <c r="M401" s="7">
        <f t="shared" si="38"/>
        <v>64.060138451856517</v>
      </c>
      <c r="N401" s="7">
        <f t="shared" si="39"/>
        <v>3926.3670400000001</v>
      </c>
      <c r="O401" s="7">
        <f t="shared" si="40"/>
        <v>114.68688</v>
      </c>
      <c r="P401" s="7">
        <f t="shared" si="41"/>
        <v>63.912246696035247</v>
      </c>
    </row>
    <row r="402" spans="1:16">
      <c r="A402" s="8" t="s">
        <v>23</v>
      </c>
      <c r="B402" s="9" t="s">
        <v>24</v>
      </c>
      <c r="C402" s="10">
        <v>2735.7000000000003</v>
      </c>
      <c r="D402" s="10">
        <v>2735.7000000000003</v>
      </c>
      <c r="E402" s="10">
        <v>210</v>
      </c>
      <c r="F402" s="10">
        <v>148.90597</v>
      </c>
      <c r="G402" s="10">
        <v>0</v>
      </c>
      <c r="H402" s="10">
        <v>148.90597</v>
      </c>
      <c r="I402" s="10">
        <v>0</v>
      </c>
      <c r="J402" s="10">
        <v>0</v>
      </c>
      <c r="K402" s="10">
        <f t="shared" si="36"/>
        <v>61.094030000000004</v>
      </c>
      <c r="L402" s="10">
        <f t="shared" si="37"/>
        <v>2586.7940300000005</v>
      </c>
      <c r="M402" s="10">
        <f t="shared" si="38"/>
        <v>70.907604761904764</v>
      </c>
      <c r="N402" s="10">
        <f t="shared" si="39"/>
        <v>2586.7940300000005</v>
      </c>
      <c r="O402" s="10">
        <f t="shared" si="40"/>
        <v>61.094030000000004</v>
      </c>
      <c r="P402" s="10">
        <f t="shared" si="41"/>
        <v>70.907604761904764</v>
      </c>
    </row>
    <row r="403" spans="1:16">
      <c r="A403" s="8" t="s">
        <v>25</v>
      </c>
      <c r="B403" s="9" t="s">
        <v>26</v>
      </c>
      <c r="C403" s="10">
        <v>630.62238000000002</v>
      </c>
      <c r="D403" s="10">
        <v>630.62238000000002</v>
      </c>
      <c r="E403" s="10">
        <v>46.2</v>
      </c>
      <c r="F403" s="10">
        <v>32.006309999999999</v>
      </c>
      <c r="G403" s="10">
        <v>0</v>
      </c>
      <c r="H403" s="10">
        <v>32.006309999999999</v>
      </c>
      <c r="I403" s="10">
        <v>0</v>
      </c>
      <c r="J403" s="10">
        <v>0</v>
      </c>
      <c r="K403" s="10">
        <f t="shared" si="36"/>
        <v>14.193690000000004</v>
      </c>
      <c r="L403" s="10">
        <f t="shared" si="37"/>
        <v>598.61607000000004</v>
      </c>
      <c r="M403" s="10">
        <f t="shared" si="38"/>
        <v>69.277727272727262</v>
      </c>
      <c r="N403" s="10">
        <f t="shared" si="39"/>
        <v>598.61607000000004</v>
      </c>
      <c r="O403" s="10">
        <f t="shared" si="40"/>
        <v>14.193690000000004</v>
      </c>
      <c r="P403" s="10">
        <f t="shared" si="41"/>
        <v>69.277727272727262</v>
      </c>
    </row>
    <row r="404" spans="1:16">
      <c r="A404" s="8" t="s">
        <v>27</v>
      </c>
      <c r="B404" s="9" t="s">
        <v>28</v>
      </c>
      <c r="C404" s="10">
        <v>509.20992999999999</v>
      </c>
      <c r="D404" s="10">
        <v>467.70992999999999</v>
      </c>
      <c r="E404" s="10">
        <v>35</v>
      </c>
      <c r="F404" s="10">
        <v>16.65626</v>
      </c>
      <c r="G404" s="10">
        <v>0</v>
      </c>
      <c r="H404" s="10">
        <v>17.016259999999999</v>
      </c>
      <c r="I404" s="10">
        <v>0</v>
      </c>
      <c r="J404" s="10">
        <v>0</v>
      </c>
      <c r="K404" s="10">
        <f t="shared" si="36"/>
        <v>18.34374</v>
      </c>
      <c r="L404" s="10">
        <f t="shared" si="37"/>
        <v>451.05367000000001</v>
      </c>
      <c r="M404" s="10">
        <f t="shared" si="38"/>
        <v>47.589314285714288</v>
      </c>
      <c r="N404" s="10">
        <f t="shared" si="39"/>
        <v>450.69367</v>
      </c>
      <c r="O404" s="10">
        <f t="shared" si="40"/>
        <v>17.983740000000001</v>
      </c>
      <c r="P404" s="10">
        <f t="shared" si="41"/>
        <v>48.617885714285713</v>
      </c>
    </row>
    <row r="405" spans="1:16">
      <c r="A405" s="8" t="s">
        <v>29</v>
      </c>
      <c r="B405" s="9" t="s">
        <v>30</v>
      </c>
      <c r="C405" s="10">
        <v>85.667850000000001</v>
      </c>
      <c r="D405" s="10">
        <v>127.06785000000001</v>
      </c>
      <c r="E405" s="10">
        <v>6.992</v>
      </c>
      <c r="F405" s="10">
        <v>4.5064399999999996</v>
      </c>
      <c r="G405" s="10">
        <v>5.4160000000000004</v>
      </c>
      <c r="H405" s="10">
        <v>3.6764399999999999</v>
      </c>
      <c r="I405" s="10">
        <v>0.93</v>
      </c>
      <c r="J405" s="10">
        <v>6.3460000000000001</v>
      </c>
      <c r="K405" s="10">
        <f t="shared" si="36"/>
        <v>2.4855600000000004</v>
      </c>
      <c r="L405" s="10">
        <f t="shared" si="37"/>
        <v>122.56141000000001</v>
      </c>
      <c r="M405" s="10">
        <f t="shared" si="38"/>
        <v>64.451372997711658</v>
      </c>
      <c r="N405" s="10">
        <f t="shared" si="39"/>
        <v>123.39141000000001</v>
      </c>
      <c r="O405" s="10">
        <f t="shared" si="40"/>
        <v>3.3155600000000001</v>
      </c>
      <c r="P405" s="10">
        <f t="shared" si="41"/>
        <v>52.580663615560638</v>
      </c>
    </row>
    <row r="406" spans="1:16">
      <c r="A406" s="8" t="s">
        <v>31</v>
      </c>
      <c r="B406" s="9" t="s">
        <v>32</v>
      </c>
      <c r="C406" s="10">
        <v>49.18</v>
      </c>
      <c r="D406" s="10">
        <v>49.18</v>
      </c>
      <c r="E406" s="10">
        <v>4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4</v>
      </c>
      <c r="L406" s="10">
        <f t="shared" si="37"/>
        <v>49.18</v>
      </c>
      <c r="M406" s="10">
        <f t="shared" si="38"/>
        <v>0</v>
      </c>
      <c r="N406" s="10">
        <f t="shared" si="39"/>
        <v>49.18</v>
      </c>
      <c r="O406" s="10">
        <f t="shared" si="40"/>
        <v>4</v>
      </c>
      <c r="P406" s="10">
        <f t="shared" si="41"/>
        <v>0</v>
      </c>
    </row>
    <row r="407" spans="1:16">
      <c r="A407" s="8" t="s">
        <v>33</v>
      </c>
      <c r="B407" s="9" t="s">
        <v>34</v>
      </c>
      <c r="C407" s="10">
        <v>84</v>
      </c>
      <c r="D407" s="10">
        <v>84</v>
      </c>
      <c r="E407" s="10">
        <v>12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12</v>
      </c>
      <c r="L407" s="10">
        <f t="shared" si="37"/>
        <v>84</v>
      </c>
      <c r="M407" s="10">
        <f t="shared" si="38"/>
        <v>0</v>
      </c>
      <c r="N407" s="10">
        <f t="shared" si="39"/>
        <v>84</v>
      </c>
      <c r="O407" s="10">
        <f t="shared" si="40"/>
        <v>12</v>
      </c>
      <c r="P407" s="10">
        <f t="shared" si="41"/>
        <v>0</v>
      </c>
    </row>
    <row r="408" spans="1:16">
      <c r="A408" s="8" t="s">
        <v>35</v>
      </c>
      <c r="B408" s="9" t="s">
        <v>36</v>
      </c>
      <c r="C408" s="10">
        <v>6.2</v>
      </c>
      <c r="D408" s="10">
        <v>6.2</v>
      </c>
      <c r="E408" s="10">
        <v>0.5</v>
      </c>
      <c r="F408" s="10">
        <v>5.3530000000000001E-2</v>
      </c>
      <c r="G408" s="10">
        <v>0</v>
      </c>
      <c r="H408" s="10">
        <v>5.3530000000000001E-2</v>
      </c>
      <c r="I408" s="10">
        <v>0</v>
      </c>
      <c r="J408" s="10">
        <v>0</v>
      </c>
      <c r="K408" s="10">
        <f t="shared" si="36"/>
        <v>0.44646999999999998</v>
      </c>
      <c r="L408" s="10">
        <f t="shared" si="37"/>
        <v>6.1464699999999999</v>
      </c>
      <c r="M408" s="10">
        <f t="shared" si="38"/>
        <v>10.706</v>
      </c>
      <c r="N408" s="10">
        <f t="shared" si="39"/>
        <v>6.1464699999999999</v>
      </c>
      <c r="O408" s="10">
        <f t="shared" si="40"/>
        <v>0.44646999999999998</v>
      </c>
      <c r="P408" s="10">
        <f t="shared" si="41"/>
        <v>10.706</v>
      </c>
    </row>
    <row r="409" spans="1:16">
      <c r="A409" s="8" t="s">
        <v>37</v>
      </c>
      <c r="B409" s="9" t="s">
        <v>38</v>
      </c>
      <c r="C409" s="10">
        <v>28</v>
      </c>
      <c r="D409" s="10">
        <v>28</v>
      </c>
      <c r="E409" s="10">
        <v>3</v>
      </c>
      <c r="F409" s="10">
        <v>1.45461</v>
      </c>
      <c r="G409" s="10">
        <v>0</v>
      </c>
      <c r="H409" s="10">
        <v>1.45461</v>
      </c>
      <c r="I409" s="10">
        <v>0</v>
      </c>
      <c r="J409" s="10">
        <v>0</v>
      </c>
      <c r="K409" s="10">
        <f t="shared" si="36"/>
        <v>1.54539</v>
      </c>
      <c r="L409" s="10">
        <f t="shared" si="37"/>
        <v>26.545390000000001</v>
      </c>
      <c r="M409" s="10">
        <f t="shared" si="38"/>
        <v>48.486999999999995</v>
      </c>
      <c r="N409" s="10">
        <f t="shared" si="39"/>
        <v>26.545390000000001</v>
      </c>
      <c r="O409" s="10">
        <f t="shared" si="40"/>
        <v>1.54539</v>
      </c>
      <c r="P409" s="10">
        <f t="shared" si="41"/>
        <v>48.486999999999995</v>
      </c>
    </row>
    <row r="410" spans="1:16">
      <c r="A410" s="8" t="s">
        <v>82</v>
      </c>
      <c r="B410" s="9" t="s">
        <v>83</v>
      </c>
      <c r="C410" s="10">
        <v>0</v>
      </c>
      <c r="D410" s="10">
        <v>0.1</v>
      </c>
      <c r="E410" s="10">
        <v>8.0000000000000002E-3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8.0000000000000002E-3</v>
      </c>
      <c r="L410" s="10">
        <f t="shared" si="37"/>
        <v>0.1</v>
      </c>
      <c r="M410" s="10">
        <f t="shared" si="38"/>
        <v>0</v>
      </c>
      <c r="N410" s="10">
        <f t="shared" si="39"/>
        <v>0.1</v>
      </c>
      <c r="O410" s="10">
        <f t="shared" si="40"/>
        <v>8.0000000000000002E-3</v>
      </c>
      <c r="P410" s="10">
        <f t="shared" si="41"/>
        <v>0</v>
      </c>
    </row>
    <row r="411" spans="1:16">
      <c r="A411" s="8" t="s">
        <v>43</v>
      </c>
      <c r="B411" s="9" t="s">
        <v>44</v>
      </c>
      <c r="C411" s="10">
        <v>0.9</v>
      </c>
      <c r="D411" s="10">
        <v>0.9</v>
      </c>
      <c r="E411" s="10">
        <v>0.1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0.1</v>
      </c>
      <c r="L411" s="10">
        <f t="shared" si="37"/>
        <v>0.9</v>
      </c>
      <c r="M411" s="10">
        <f t="shared" si="38"/>
        <v>0</v>
      </c>
      <c r="N411" s="10">
        <f t="shared" si="39"/>
        <v>0.9</v>
      </c>
      <c r="O411" s="10">
        <f t="shared" si="40"/>
        <v>0.1</v>
      </c>
      <c r="P411" s="10">
        <f t="shared" si="41"/>
        <v>0</v>
      </c>
    </row>
    <row r="412" spans="1:16">
      <c r="A412" s="5" t="s">
        <v>219</v>
      </c>
      <c r="B412" s="6" t="s">
        <v>220</v>
      </c>
      <c r="C412" s="7">
        <v>340.39947000000001</v>
      </c>
      <c r="D412" s="7">
        <v>340.39947000000001</v>
      </c>
      <c r="E412" s="7">
        <v>48</v>
      </c>
      <c r="F412" s="7">
        <v>1.669</v>
      </c>
      <c r="G412" s="7">
        <v>0</v>
      </c>
      <c r="H412" s="7">
        <v>1.669</v>
      </c>
      <c r="I412" s="7">
        <v>0</v>
      </c>
      <c r="J412" s="7">
        <v>0</v>
      </c>
      <c r="K412" s="7">
        <f t="shared" si="36"/>
        <v>46.331000000000003</v>
      </c>
      <c r="L412" s="7">
        <f t="shared" si="37"/>
        <v>338.73047000000003</v>
      </c>
      <c r="M412" s="7">
        <f t="shared" si="38"/>
        <v>3.4770833333333333</v>
      </c>
      <c r="N412" s="7">
        <f t="shared" si="39"/>
        <v>338.73047000000003</v>
      </c>
      <c r="O412" s="7">
        <f t="shared" si="40"/>
        <v>46.331000000000003</v>
      </c>
      <c r="P412" s="7">
        <f t="shared" si="41"/>
        <v>3.4770833333333333</v>
      </c>
    </row>
    <row r="413" spans="1:16">
      <c r="A413" s="8" t="s">
        <v>27</v>
      </c>
      <c r="B413" s="9" t="s">
        <v>28</v>
      </c>
      <c r="C413" s="10">
        <v>296.80847</v>
      </c>
      <c r="D413" s="10">
        <v>296.80847</v>
      </c>
      <c r="E413" s="10">
        <v>44</v>
      </c>
      <c r="F413" s="10">
        <v>1.669</v>
      </c>
      <c r="G413" s="10">
        <v>0</v>
      </c>
      <c r="H413" s="10">
        <v>1.669</v>
      </c>
      <c r="I413" s="10">
        <v>0</v>
      </c>
      <c r="J413" s="10">
        <v>0</v>
      </c>
      <c r="K413" s="10">
        <f t="shared" si="36"/>
        <v>42.331000000000003</v>
      </c>
      <c r="L413" s="10">
        <f t="shared" si="37"/>
        <v>295.13947000000002</v>
      </c>
      <c r="M413" s="10">
        <f t="shared" si="38"/>
        <v>3.7931818181818184</v>
      </c>
      <c r="N413" s="10">
        <f t="shared" si="39"/>
        <v>295.13947000000002</v>
      </c>
      <c r="O413" s="10">
        <f t="shared" si="40"/>
        <v>42.331000000000003</v>
      </c>
      <c r="P413" s="10">
        <f t="shared" si="41"/>
        <v>3.7931818181818184</v>
      </c>
    </row>
    <row r="414" spans="1:16">
      <c r="A414" s="8" t="s">
        <v>29</v>
      </c>
      <c r="B414" s="9" t="s">
        <v>30</v>
      </c>
      <c r="C414" s="10">
        <v>43.591000000000001</v>
      </c>
      <c r="D414" s="10">
        <v>43.591000000000001</v>
      </c>
      <c r="E414" s="10">
        <v>4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4</v>
      </c>
      <c r="L414" s="10">
        <f t="shared" si="37"/>
        <v>43.591000000000001</v>
      </c>
      <c r="M414" s="10">
        <f t="shared" si="38"/>
        <v>0</v>
      </c>
      <c r="N414" s="10">
        <f t="shared" si="39"/>
        <v>43.591000000000001</v>
      </c>
      <c r="O414" s="10">
        <f t="shared" si="40"/>
        <v>4</v>
      </c>
      <c r="P414" s="10">
        <f t="shared" si="41"/>
        <v>0</v>
      </c>
    </row>
    <row r="415" spans="1:16" ht="25.5">
      <c r="A415" s="5" t="s">
        <v>221</v>
      </c>
      <c r="B415" s="6" t="s">
        <v>222</v>
      </c>
      <c r="C415" s="7">
        <v>1034.0475300000001</v>
      </c>
      <c r="D415" s="7">
        <v>1034.0475300000001</v>
      </c>
      <c r="E415" s="7">
        <v>403.9</v>
      </c>
      <c r="F415" s="7">
        <v>60.288480000000007</v>
      </c>
      <c r="G415" s="7">
        <v>0</v>
      </c>
      <c r="H415" s="7">
        <v>97.498480000000001</v>
      </c>
      <c r="I415" s="7">
        <v>0</v>
      </c>
      <c r="J415" s="7">
        <v>0</v>
      </c>
      <c r="K415" s="7">
        <f t="shared" si="36"/>
        <v>343.61151999999998</v>
      </c>
      <c r="L415" s="7">
        <f t="shared" si="37"/>
        <v>973.75905</v>
      </c>
      <c r="M415" s="7">
        <f t="shared" si="38"/>
        <v>14.926585788561528</v>
      </c>
      <c r="N415" s="7">
        <f t="shared" si="39"/>
        <v>936.54905000000008</v>
      </c>
      <c r="O415" s="7">
        <f t="shared" si="40"/>
        <v>306.40152</v>
      </c>
      <c r="P415" s="7">
        <f t="shared" si="41"/>
        <v>24.139262193612282</v>
      </c>
    </row>
    <row r="416" spans="1:16">
      <c r="A416" s="8" t="s">
        <v>27</v>
      </c>
      <c r="B416" s="9" t="s">
        <v>28</v>
      </c>
      <c r="C416" s="10">
        <v>366.03153000000003</v>
      </c>
      <c r="D416" s="10">
        <v>486.03153000000003</v>
      </c>
      <c r="E416" s="10">
        <v>238.4</v>
      </c>
      <c r="F416" s="10">
        <v>48.788480000000007</v>
      </c>
      <c r="G416" s="10">
        <v>0</v>
      </c>
      <c r="H416" s="10">
        <v>48.788480000000007</v>
      </c>
      <c r="I416" s="10">
        <v>0</v>
      </c>
      <c r="J416" s="10">
        <v>0</v>
      </c>
      <c r="K416" s="10">
        <f t="shared" si="36"/>
        <v>189.61151999999998</v>
      </c>
      <c r="L416" s="10">
        <f t="shared" si="37"/>
        <v>437.24305000000004</v>
      </c>
      <c r="M416" s="10">
        <f t="shared" si="38"/>
        <v>20.464966442953024</v>
      </c>
      <c r="N416" s="10">
        <f t="shared" si="39"/>
        <v>437.24305000000004</v>
      </c>
      <c r="O416" s="10">
        <f t="shared" si="40"/>
        <v>189.61151999999998</v>
      </c>
      <c r="P416" s="10">
        <f t="shared" si="41"/>
        <v>20.464966442953024</v>
      </c>
    </row>
    <row r="417" spans="1:16">
      <c r="A417" s="8" t="s">
        <v>29</v>
      </c>
      <c r="B417" s="9" t="s">
        <v>30</v>
      </c>
      <c r="C417" s="10">
        <v>467.01600000000002</v>
      </c>
      <c r="D417" s="10">
        <v>512.01599999999996</v>
      </c>
      <c r="E417" s="10">
        <v>129.5</v>
      </c>
      <c r="F417" s="10">
        <v>11.5</v>
      </c>
      <c r="G417" s="10">
        <v>0</v>
      </c>
      <c r="H417" s="10">
        <v>48.71</v>
      </c>
      <c r="I417" s="10">
        <v>0</v>
      </c>
      <c r="J417" s="10">
        <v>0</v>
      </c>
      <c r="K417" s="10">
        <f t="shared" si="36"/>
        <v>118</v>
      </c>
      <c r="L417" s="10">
        <f t="shared" si="37"/>
        <v>500.51599999999996</v>
      </c>
      <c r="M417" s="10">
        <f t="shared" si="38"/>
        <v>8.8803088803088812</v>
      </c>
      <c r="N417" s="10">
        <f t="shared" si="39"/>
        <v>463.30599999999998</v>
      </c>
      <c r="O417" s="10">
        <f t="shared" si="40"/>
        <v>80.789999999999992</v>
      </c>
      <c r="P417" s="10">
        <f t="shared" si="41"/>
        <v>37.613899613899612</v>
      </c>
    </row>
    <row r="418" spans="1:16">
      <c r="A418" s="8" t="s">
        <v>86</v>
      </c>
      <c r="B418" s="9" t="s">
        <v>87</v>
      </c>
      <c r="C418" s="10">
        <v>201</v>
      </c>
      <c r="D418" s="10">
        <v>36</v>
      </c>
      <c r="E418" s="10">
        <v>36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36</v>
      </c>
      <c r="L418" s="10">
        <f t="shared" si="37"/>
        <v>36</v>
      </c>
      <c r="M418" s="10">
        <f t="shared" si="38"/>
        <v>0</v>
      </c>
      <c r="N418" s="10">
        <f t="shared" si="39"/>
        <v>36</v>
      </c>
      <c r="O418" s="10">
        <f t="shared" si="40"/>
        <v>36</v>
      </c>
      <c r="P418" s="10">
        <f t="shared" si="41"/>
        <v>0</v>
      </c>
    </row>
    <row r="419" spans="1:16">
      <c r="A419" s="5" t="s">
        <v>223</v>
      </c>
      <c r="B419" s="6" t="s">
        <v>224</v>
      </c>
      <c r="C419" s="7">
        <v>7382.7825400000011</v>
      </c>
      <c r="D419" s="7">
        <v>7382.7825400000011</v>
      </c>
      <c r="E419" s="7">
        <v>618.99999999999989</v>
      </c>
      <c r="F419" s="7">
        <v>303.87618000000003</v>
      </c>
      <c r="G419" s="7">
        <v>0</v>
      </c>
      <c r="H419" s="7">
        <v>303.87618000000003</v>
      </c>
      <c r="I419" s="7">
        <v>0</v>
      </c>
      <c r="J419" s="7">
        <v>0</v>
      </c>
      <c r="K419" s="7">
        <f t="shared" si="36"/>
        <v>315.12381999999985</v>
      </c>
      <c r="L419" s="7">
        <f t="shared" si="37"/>
        <v>7078.9063600000009</v>
      </c>
      <c r="M419" s="7">
        <f t="shared" si="38"/>
        <v>49.091466882067863</v>
      </c>
      <c r="N419" s="7">
        <f t="shared" si="39"/>
        <v>7078.9063600000009</v>
      </c>
      <c r="O419" s="7">
        <f t="shared" si="40"/>
        <v>315.12381999999985</v>
      </c>
      <c r="P419" s="7">
        <f t="shared" si="41"/>
        <v>49.091466882067863</v>
      </c>
    </row>
    <row r="420" spans="1:16">
      <c r="A420" s="8" t="s">
        <v>23</v>
      </c>
      <c r="B420" s="9" t="s">
        <v>24</v>
      </c>
      <c r="C420" s="10">
        <v>4586.9319999999998</v>
      </c>
      <c r="D420" s="10">
        <v>4586.9319999999998</v>
      </c>
      <c r="E420" s="10">
        <v>420</v>
      </c>
      <c r="F420" s="10">
        <v>239.30917000000002</v>
      </c>
      <c r="G420" s="10">
        <v>0</v>
      </c>
      <c r="H420" s="10">
        <v>239.30917000000002</v>
      </c>
      <c r="I420" s="10">
        <v>0</v>
      </c>
      <c r="J420" s="10">
        <v>0</v>
      </c>
      <c r="K420" s="10">
        <f t="shared" si="36"/>
        <v>180.69082999999998</v>
      </c>
      <c r="L420" s="10">
        <f t="shared" si="37"/>
        <v>4347.6228299999993</v>
      </c>
      <c r="M420" s="10">
        <f t="shared" si="38"/>
        <v>56.978373809523816</v>
      </c>
      <c r="N420" s="10">
        <f t="shared" si="39"/>
        <v>4347.6228299999993</v>
      </c>
      <c r="O420" s="10">
        <f t="shared" si="40"/>
        <v>180.69082999999998</v>
      </c>
      <c r="P420" s="10">
        <f t="shared" si="41"/>
        <v>56.978373809523816</v>
      </c>
    </row>
    <row r="421" spans="1:16">
      <c r="A421" s="8" t="s">
        <v>25</v>
      </c>
      <c r="B421" s="9" t="s">
        <v>26</v>
      </c>
      <c r="C421" s="10">
        <v>1057.64633</v>
      </c>
      <c r="D421" s="10">
        <v>1057.64633</v>
      </c>
      <c r="E421" s="10">
        <v>92.4</v>
      </c>
      <c r="F421" s="10">
        <v>56.947600000000001</v>
      </c>
      <c r="G421" s="10">
        <v>0</v>
      </c>
      <c r="H421" s="10">
        <v>56.947600000000001</v>
      </c>
      <c r="I421" s="10">
        <v>0</v>
      </c>
      <c r="J421" s="10">
        <v>0</v>
      </c>
      <c r="K421" s="10">
        <f t="shared" si="36"/>
        <v>35.452400000000004</v>
      </c>
      <c r="L421" s="10">
        <f t="shared" si="37"/>
        <v>1000.6987300000001</v>
      </c>
      <c r="M421" s="10">
        <f t="shared" si="38"/>
        <v>61.631601731601727</v>
      </c>
      <c r="N421" s="10">
        <f t="shared" si="39"/>
        <v>1000.6987300000001</v>
      </c>
      <c r="O421" s="10">
        <f t="shared" si="40"/>
        <v>35.452400000000004</v>
      </c>
      <c r="P421" s="10">
        <f t="shared" si="41"/>
        <v>61.631601731601727</v>
      </c>
    </row>
    <row r="422" spans="1:16">
      <c r="A422" s="8" t="s">
        <v>27</v>
      </c>
      <c r="B422" s="9" t="s">
        <v>28</v>
      </c>
      <c r="C422" s="10">
        <v>88</v>
      </c>
      <c r="D422" s="10">
        <v>88</v>
      </c>
      <c r="E422" s="10">
        <v>10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10</v>
      </c>
      <c r="L422" s="10">
        <f t="shared" si="37"/>
        <v>88</v>
      </c>
      <c r="M422" s="10">
        <f t="shared" si="38"/>
        <v>0</v>
      </c>
      <c r="N422" s="10">
        <f t="shared" si="39"/>
        <v>88</v>
      </c>
      <c r="O422" s="10">
        <f t="shared" si="40"/>
        <v>10</v>
      </c>
      <c r="P422" s="10">
        <f t="shared" si="41"/>
        <v>0</v>
      </c>
    </row>
    <row r="423" spans="1:16">
      <c r="A423" s="8" t="s">
        <v>29</v>
      </c>
      <c r="B423" s="9" t="s">
        <v>30</v>
      </c>
      <c r="C423" s="10">
        <v>321.00420999999994</v>
      </c>
      <c r="D423" s="10">
        <v>321.00420999999994</v>
      </c>
      <c r="E423" s="10">
        <v>30</v>
      </c>
      <c r="F423" s="10">
        <v>5.6706099999999999</v>
      </c>
      <c r="G423" s="10">
        <v>0</v>
      </c>
      <c r="H423" s="10">
        <v>5.6706099999999999</v>
      </c>
      <c r="I423" s="10">
        <v>0</v>
      </c>
      <c r="J423" s="10">
        <v>0</v>
      </c>
      <c r="K423" s="10">
        <f t="shared" si="36"/>
        <v>24.32939</v>
      </c>
      <c r="L423" s="10">
        <f t="shared" si="37"/>
        <v>315.33359999999993</v>
      </c>
      <c r="M423" s="10">
        <f t="shared" si="38"/>
        <v>18.902033333333332</v>
      </c>
      <c r="N423" s="10">
        <f t="shared" si="39"/>
        <v>315.33359999999993</v>
      </c>
      <c r="O423" s="10">
        <f t="shared" si="40"/>
        <v>24.32939</v>
      </c>
      <c r="P423" s="10">
        <f t="shared" si="41"/>
        <v>18.902033333333332</v>
      </c>
    </row>
    <row r="424" spans="1:16">
      <c r="A424" s="8" t="s">
        <v>33</v>
      </c>
      <c r="B424" s="9" t="s">
        <v>34</v>
      </c>
      <c r="C424" s="10">
        <v>1125.8</v>
      </c>
      <c r="D424" s="10">
        <v>1125.8</v>
      </c>
      <c r="E424" s="10">
        <v>50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50</v>
      </c>
      <c r="L424" s="10">
        <f t="shared" si="37"/>
        <v>1125.8</v>
      </c>
      <c r="M424" s="10">
        <f t="shared" si="38"/>
        <v>0</v>
      </c>
      <c r="N424" s="10">
        <f t="shared" si="39"/>
        <v>1125.8</v>
      </c>
      <c r="O424" s="10">
        <f t="shared" si="40"/>
        <v>50</v>
      </c>
      <c r="P424" s="10">
        <f t="shared" si="41"/>
        <v>0</v>
      </c>
    </row>
    <row r="425" spans="1:16">
      <c r="A425" s="8" t="s">
        <v>35</v>
      </c>
      <c r="B425" s="9" t="s">
        <v>36</v>
      </c>
      <c r="C425" s="10">
        <v>21.6</v>
      </c>
      <c r="D425" s="10">
        <v>21.6</v>
      </c>
      <c r="E425" s="10">
        <v>1.8</v>
      </c>
      <c r="F425" s="10">
        <v>1.9488000000000001</v>
      </c>
      <c r="G425" s="10">
        <v>0</v>
      </c>
      <c r="H425" s="10">
        <v>1.9488000000000001</v>
      </c>
      <c r="I425" s="10">
        <v>0</v>
      </c>
      <c r="J425" s="10">
        <v>0</v>
      </c>
      <c r="K425" s="10">
        <f t="shared" si="36"/>
        <v>-0.14880000000000004</v>
      </c>
      <c r="L425" s="10">
        <f t="shared" si="37"/>
        <v>19.651200000000003</v>
      </c>
      <c r="M425" s="10">
        <f t="shared" si="38"/>
        <v>108.26666666666667</v>
      </c>
      <c r="N425" s="10">
        <f t="shared" si="39"/>
        <v>19.651200000000003</v>
      </c>
      <c r="O425" s="10">
        <f t="shared" si="40"/>
        <v>-0.14880000000000004</v>
      </c>
      <c r="P425" s="10">
        <f t="shared" si="41"/>
        <v>108.26666666666667</v>
      </c>
    </row>
    <row r="426" spans="1:16">
      <c r="A426" s="8" t="s">
        <v>37</v>
      </c>
      <c r="B426" s="9" t="s">
        <v>38</v>
      </c>
      <c r="C426" s="10">
        <v>181.8</v>
      </c>
      <c r="D426" s="10">
        <v>181.8</v>
      </c>
      <c r="E426" s="10">
        <v>14.8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14.8</v>
      </c>
      <c r="L426" s="10">
        <f t="shared" si="37"/>
        <v>181.8</v>
      </c>
      <c r="M426" s="10">
        <f t="shared" si="38"/>
        <v>0</v>
      </c>
      <c r="N426" s="10">
        <f t="shared" si="39"/>
        <v>181.8</v>
      </c>
      <c r="O426" s="10">
        <f t="shared" si="40"/>
        <v>14.8</v>
      </c>
      <c r="P426" s="10">
        <f t="shared" si="41"/>
        <v>0</v>
      </c>
    </row>
    <row r="427" spans="1:16">
      <c r="A427" s="5" t="s">
        <v>225</v>
      </c>
      <c r="B427" s="6" t="s">
        <v>226</v>
      </c>
      <c r="C427" s="7">
        <v>328.57299999999998</v>
      </c>
      <c r="D427" s="7">
        <v>343.57299999999998</v>
      </c>
      <c r="E427" s="7">
        <v>30.5</v>
      </c>
      <c r="F427" s="7">
        <v>15.31165</v>
      </c>
      <c r="G427" s="7">
        <v>0</v>
      </c>
      <c r="H427" s="7">
        <v>15.31165</v>
      </c>
      <c r="I427" s="7">
        <v>0</v>
      </c>
      <c r="J427" s="7">
        <v>0</v>
      </c>
      <c r="K427" s="7">
        <f t="shared" si="36"/>
        <v>15.18835</v>
      </c>
      <c r="L427" s="7">
        <f t="shared" si="37"/>
        <v>328.26134999999999</v>
      </c>
      <c r="M427" s="7">
        <f t="shared" si="38"/>
        <v>50.202131147540982</v>
      </c>
      <c r="N427" s="7">
        <f t="shared" si="39"/>
        <v>328.26134999999999</v>
      </c>
      <c r="O427" s="7">
        <f t="shared" si="40"/>
        <v>15.18835</v>
      </c>
      <c r="P427" s="7">
        <f t="shared" si="41"/>
        <v>50.202131147540982</v>
      </c>
    </row>
    <row r="428" spans="1:16">
      <c r="A428" s="8" t="s">
        <v>23</v>
      </c>
      <c r="B428" s="9" t="s">
        <v>24</v>
      </c>
      <c r="C428" s="10">
        <v>269.322</v>
      </c>
      <c r="D428" s="10">
        <v>269.322</v>
      </c>
      <c r="E428" s="10">
        <v>25</v>
      </c>
      <c r="F428" s="10">
        <v>12.5505</v>
      </c>
      <c r="G428" s="10">
        <v>0</v>
      </c>
      <c r="H428" s="10">
        <v>12.5505</v>
      </c>
      <c r="I428" s="10">
        <v>0</v>
      </c>
      <c r="J428" s="10">
        <v>0</v>
      </c>
      <c r="K428" s="10">
        <f t="shared" si="36"/>
        <v>12.4495</v>
      </c>
      <c r="L428" s="10">
        <f t="shared" si="37"/>
        <v>256.7715</v>
      </c>
      <c r="M428" s="10">
        <f t="shared" si="38"/>
        <v>50.202000000000005</v>
      </c>
      <c r="N428" s="10">
        <f t="shared" si="39"/>
        <v>256.7715</v>
      </c>
      <c r="O428" s="10">
        <f t="shared" si="40"/>
        <v>12.4495</v>
      </c>
      <c r="P428" s="10">
        <f t="shared" si="41"/>
        <v>50.202000000000005</v>
      </c>
    </row>
    <row r="429" spans="1:16">
      <c r="A429" s="8" t="s">
        <v>25</v>
      </c>
      <c r="B429" s="9" t="s">
        <v>26</v>
      </c>
      <c r="C429" s="10">
        <v>59.251000000000005</v>
      </c>
      <c r="D429" s="10">
        <v>59.251000000000005</v>
      </c>
      <c r="E429" s="10">
        <v>5.5</v>
      </c>
      <c r="F429" s="10">
        <v>2.7611500000000002</v>
      </c>
      <c r="G429" s="10">
        <v>0</v>
      </c>
      <c r="H429" s="10">
        <v>2.7611500000000002</v>
      </c>
      <c r="I429" s="10">
        <v>0</v>
      </c>
      <c r="J429" s="10">
        <v>0</v>
      </c>
      <c r="K429" s="10">
        <f t="shared" si="36"/>
        <v>2.7388499999999998</v>
      </c>
      <c r="L429" s="10">
        <f t="shared" si="37"/>
        <v>56.489850000000004</v>
      </c>
      <c r="M429" s="10">
        <f t="shared" si="38"/>
        <v>50.202727272727273</v>
      </c>
      <c r="N429" s="10">
        <f t="shared" si="39"/>
        <v>56.489850000000004</v>
      </c>
      <c r="O429" s="10">
        <f t="shared" si="40"/>
        <v>2.7388499999999998</v>
      </c>
      <c r="P429" s="10">
        <f t="shared" si="41"/>
        <v>50.202727272727273</v>
      </c>
    </row>
    <row r="430" spans="1:16">
      <c r="A430" s="8" t="s">
        <v>29</v>
      </c>
      <c r="B430" s="9" t="s">
        <v>30</v>
      </c>
      <c r="C430" s="10">
        <v>0</v>
      </c>
      <c r="D430" s="10">
        <v>15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15</v>
      </c>
      <c r="M430" s="10">
        <f t="shared" si="38"/>
        <v>0</v>
      </c>
      <c r="N430" s="10">
        <f t="shared" si="39"/>
        <v>15</v>
      </c>
      <c r="O430" s="10">
        <f t="shared" si="40"/>
        <v>0</v>
      </c>
      <c r="P430" s="10">
        <f t="shared" si="41"/>
        <v>0</v>
      </c>
    </row>
    <row r="431" spans="1:16" ht="51">
      <c r="A431" s="5" t="s">
        <v>227</v>
      </c>
      <c r="B431" s="6" t="s">
        <v>228</v>
      </c>
      <c r="C431" s="7">
        <v>4866.6000000000004</v>
      </c>
      <c r="D431" s="7">
        <v>5065.4000000000005</v>
      </c>
      <c r="E431" s="7">
        <v>181.6</v>
      </c>
      <c r="F431" s="7">
        <v>146.21342000000001</v>
      </c>
      <c r="G431" s="7">
        <v>0</v>
      </c>
      <c r="H431" s="7">
        <v>146.21342000000001</v>
      </c>
      <c r="I431" s="7">
        <v>0</v>
      </c>
      <c r="J431" s="7">
        <v>0</v>
      </c>
      <c r="K431" s="7">
        <f t="shared" si="36"/>
        <v>35.386579999999981</v>
      </c>
      <c r="L431" s="7">
        <f t="shared" si="37"/>
        <v>4919.1865800000005</v>
      </c>
      <c r="M431" s="7">
        <f t="shared" si="38"/>
        <v>80.513997797356836</v>
      </c>
      <c r="N431" s="7">
        <f t="shared" si="39"/>
        <v>4919.1865800000005</v>
      </c>
      <c r="O431" s="7">
        <f t="shared" si="40"/>
        <v>35.386579999999981</v>
      </c>
      <c r="P431" s="7">
        <f t="shared" si="41"/>
        <v>80.513997797356836</v>
      </c>
    </row>
    <row r="432" spans="1:16" ht="25.5">
      <c r="A432" s="8" t="s">
        <v>55</v>
      </c>
      <c r="B432" s="9" t="s">
        <v>56</v>
      </c>
      <c r="C432" s="10">
        <v>4866.6000000000004</v>
      </c>
      <c r="D432" s="10">
        <v>5065.4000000000005</v>
      </c>
      <c r="E432" s="10">
        <v>181.6</v>
      </c>
      <c r="F432" s="10">
        <v>146.21342000000001</v>
      </c>
      <c r="G432" s="10">
        <v>0</v>
      </c>
      <c r="H432" s="10">
        <v>146.21342000000001</v>
      </c>
      <c r="I432" s="10">
        <v>0</v>
      </c>
      <c r="J432" s="10">
        <v>0</v>
      </c>
      <c r="K432" s="10">
        <f t="shared" si="36"/>
        <v>35.386579999999981</v>
      </c>
      <c r="L432" s="10">
        <f t="shared" si="37"/>
        <v>4919.1865800000005</v>
      </c>
      <c r="M432" s="10">
        <f t="shared" si="38"/>
        <v>80.513997797356836</v>
      </c>
      <c r="N432" s="10">
        <f t="shared" si="39"/>
        <v>4919.1865800000005</v>
      </c>
      <c r="O432" s="10">
        <f t="shared" si="40"/>
        <v>35.386579999999981</v>
      </c>
      <c r="P432" s="10">
        <f t="shared" si="41"/>
        <v>80.513997797356836</v>
      </c>
    </row>
    <row r="433" spans="1:16" ht="25.5">
      <c r="A433" s="5" t="s">
        <v>229</v>
      </c>
      <c r="B433" s="6" t="s">
        <v>230</v>
      </c>
      <c r="C433" s="7">
        <v>1538.7670000000001</v>
      </c>
      <c r="D433" s="7">
        <v>1538.7670000000001</v>
      </c>
      <c r="E433" s="7">
        <v>150.9</v>
      </c>
      <c r="F433" s="7">
        <v>165.63114000000002</v>
      </c>
      <c r="G433" s="7">
        <v>0</v>
      </c>
      <c r="H433" s="7">
        <v>165.63114000000002</v>
      </c>
      <c r="I433" s="7">
        <v>0</v>
      </c>
      <c r="J433" s="7">
        <v>0</v>
      </c>
      <c r="K433" s="7">
        <f t="shared" si="36"/>
        <v>-14.731140000000011</v>
      </c>
      <c r="L433" s="7">
        <f t="shared" si="37"/>
        <v>1373.1358600000001</v>
      </c>
      <c r="M433" s="7">
        <f t="shared" si="38"/>
        <v>109.76218687872763</v>
      </c>
      <c r="N433" s="7">
        <f t="shared" si="39"/>
        <v>1373.1358600000001</v>
      </c>
      <c r="O433" s="7">
        <f t="shared" si="40"/>
        <v>-14.731140000000011</v>
      </c>
      <c r="P433" s="7">
        <f t="shared" si="41"/>
        <v>109.76218687872763</v>
      </c>
    </row>
    <row r="434" spans="1:16">
      <c r="A434" s="8" t="s">
        <v>27</v>
      </c>
      <c r="B434" s="9" t="s">
        <v>28</v>
      </c>
      <c r="C434" s="10">
        <v>264.86500000000001</v>
      </c>
      <c r="D434" s="10">
        <v>264.86500000000001</v>
      </c>
      <c r="E434" s="10">
        <v>35</v>
      </c>
      <c r="F434" s="10">
        <v>20</v>
      </c>
      <c r="G434" s="10">
        <v>0</v>
      </c>
      <c r="H434" s="10">
        <v>20</v>
      </c>
      <c r="I434" s="10">
        <v>0</v>
      </c>
      <c r="J434" s="10">
        <v>0</v>
      </c>
      <c r="K434" s="10">
        <f t="shared" si="36"/>
        <v>15</v>
      </c>
      <c r="L434" s="10">
        <f t="shared" si="37"/>
        <v>244.86500000000001</v>
      </c>
      <c r="M434" s="10">
        <f t="shared" si="38"/>
        <v>57.142857142857139</v>
      </c>
      <c r="N434" s="10">
        <f t="shared" si="39"/>
        <v>244.86500000000001</v>
      </c>
      <c r="O434" s="10">
        <f t="shared" si="40"/>
        <v>15</v>
      </c>
      <c r="P434" s="10">
        <f t="shared" si="41"/>
        <v>57.142857142857139</v>
      </c>
    </row>
    <row r="435" spans="1:16">
      <c r="A435" s="8" t="s">
        <v>29</v>
      </c>
      <c r="B435" s="9" t="s">
        <v>30</v>
      </c>
      <c r="C435" s="10">
        <v>790.17200000000003</v>
      </c>
      <c r="D435" s="10">
        <v>790.17200000000003</v>
      </c>
      <c r="E435" s="10">
        <v>100</v>
      </c>
      <c r="F435" s="10">
        <v>113.96000000000001</v>
      </c>
      <c r="G435" s="10">
        <v>0</v>
      </c>
      <c r="H435" s="10">
        <v>113.96000000000001</v>
      </c>
      <c r="I435" s="10">
        <v>0</v>
      </c>
      <c r="J435" s="10">
        <v>0</v>
      </c>
      <c r="K435" s="10">
        <f t="shared" si="36"/>
        <v>-13.960000000000008</v>
      </c>
      <c r="L435" s="10">
        <f t="shared" si="37"/>
        <v>676.21199999999999</v>
      </c>
      <c r="M435" s="10">
        <f t="shared" si="38"/>
        <v>113.96000000000002</v>
      </c>
      <c r="N435" s="10">
        <f t="shared" si="39"/>
        <v>676.21199999999999</v>
      </c>
      <c r="O435" s="10">
        <f t="shared" si="40"/>
        <v>-13.960000000000008</v>
      </c>
      <c r="P435" s="10">
        <f t="shared" si="41"/>
        <v>113.96000000000002</v>
      </c>
    </row>
    <row r="436" spans="1:16">
      <c r="A436" s="8" t="s">
        <v>31</v>
      </c>
      <c r="B436" s="9" t="s">
        <v>32</v>
      </c>
      <c r="C436" s="10">
        <v>208.35599999999999</v>
      </c>
      <c r="D436" s="10">
        <v>208.35599999999999</v>
      </c>
      <c r="E436" s="10">
        <v>15.9</v>
      </c>
      <c r="F436" s="10">
        <v>31.671140000000001</v>
      </c>
      <c r="G436" s="10">
        <v>0</v>
      </c>
      <c r="H436" s="10">
        <v>31.671140000000001</v>
      </c>
      <c r="I436" s="10">
        <v>0</v>
      </c>
      <c r="J436" s="10">
        <v>0</v>
      </c>
      <c r="K436" s="10">
        <f t="shared" si="36"/>
        <v>-15.771140000000001</v>
      </c>
      <c r="L436" s="10">
        <f t="shared" si="37"/>
        <v>176.68485999999999</v>
      </c>
      <c r="M436" s="10">
        <f t="shared" si="38"/>
        <v>199.18955974842765</v>
      </c>
      <c r="N436" s="10">
        <f t="shared" si="39"/>
        <v>176.68485999999999</v>
      </c>
      <c r="O436" s="10">
        <f t="shared" si="40"/>
        <v>-15.771140000000001</v>
      </c>
      <c r="P436" s="10">
        <f t="shared" si="41"/>
        <v>199.18955974842765</v>
      </c>
    </row>
    <row r="437" spans="1:16">
      <c r="A437" s="8" t="s">
        <v>86</v>
      </c>
      <c r="B437" s="9" t="s">
        <v>87</v>
      </c>
      <c r="C437" s="10">
        <v>275.37400000000002</v>
      </c>
      <c r="D437" s="10">
        <v>275.37400000000002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275.37400000000002</v>
      </c>
      <c r="M437" s="10">
        <f t="shared" si="38"/>
        <v>0</v>
      </c>
      <c r="N437" s="10">
        <f t="shared" si="39"/>
        <v>275.37400000000002</v>
      </c>
      <c r="O437" s="10">
        <f t="shared" si="40"/>
        <v>0</v>
      </c>
      <c r="P437" s="10">
        <f t="shared" si="41"/>
        <v>0</v>
      </c>
    </row>
    <row r="438" spans="1:16" ht="25.5">
      <c r="A438" s="5" t="s">
        <v>231</v>
      </c>
      <c r="B438" s="6" t="s">
        <v>232</v>
      </c>
      <c r="C438" s="7">
        <v>1711.5920000000001</v>
      </c>
      <c r="D438" s="7">
        <v>2034.0920000000001</v>
      </c>
      <c r="E438" s="7">
        <v>135</v>
      </c>
      <c r="F438" s="7">
        <v>77.91</v>
      </c>
      <c r="G438" s="7">
        <v>0</v>
      </c>
      <c r="H438" s="7">
        <v>77.91</v>
      </c>
      <c r="I438" s="7">
        <v>0</v>
      </c>
      <c r="J438" s="7">
        <v>0</v>
      </c>
      <c r="K438" s="7">
        <f t="shared" si="36"/>
        <v>57.09</v>
      </c>
      <c r="L438" s="7">
        <f t="shared" si="37"/>
        <v>1956.182</v>
      </c>
      <c r="M438" s="7">
        <f t="shared" si="38"/>
        <v>57.711111111111116</v>
      </c>
      <c r="N438" s="7">
        <f t="shared" si="39"/>
        <v>1956.182</v>
      </c>
      <c r="O438" s="7">
        <f t="shared" si="40"/>
        <v>57.09</v>
      </c>
      <c r="P438" s="7">
        <f t="shared" si="41"/>
        <v>57.711111111111116</v>
      </c>
    </row>
    <row r="439" spans="1:16">
      <c r="A439" s="8" t="s">
        <v>27</v>
      </c>
      <c r="B439" s="9" t="s">
        <v>28</v>
      </c>
      <c r="C439" s="10">
        <v>532.49099999999999</v>
      </c>
      <c r="D439" s="10">
        <v>849.99099999999999</v>
      </c>
      <c r="E439" s="10">
        <v>45</v>
      </c>
      <c r="F439" s="10">
        <v>26.62</v>
      </c>
      <c r="G439" s="10">
        <v>0</v>
      </c>
      <c r="H439" s="10">
        <v>26.62</v>
      </c>
      <c r="I439" s="10">
        <v>0</v>
      </c>
      <c r="J439" s="10">
        <v>0</v>
      </c>
      <c r="K439" s="10">
        <f t="shared" si="36"/>
        <v>18.38</v>
      </c>
      <c r="L439" s="10">
        <f t="shared" si="37"/>
        <v>823.37099999999998</v>
      </c>
      <c r="M439" s="10">
        <f t="shared" si="38"/>
        <v>59.155555555555559</v>
      </c>
      <c r="N439" s="10">
        <f t="shared" si="39"/>
        <v>823.37099999999998</v>
      </c>
      <c r="O439" s="10">
        <f t="shared" si="40"/>
        <v>18.38</v>
      </c>
      <c r="P439" s="10">
        <f t="shared" si="41"/>
        <v>59.155555555555559</v>
      </c>
    </row>
    <row r="440" spans="1:16">
      <c r="A440" s="8" t="s">
        <v>29</v>
      </c>
      <c r="B440" s="9" t="s">
        <v>30</v>
      </c>
      <c r="C440" s="10">
        <v>690.86</v>
      </c>
      <c r="D440" s="10">
        <v>695.86</v>
      </c>
      <c r="E440" s="10">
        <v>60</v>
      </c>
      <c r="F440" s="10">
        <v>39.49</v>
      </c>
      <c r="G440" s="10">
        <v>0</v>
      </c>
      <c r="H440" s="10">
        <v>39.49</v>
      </c>
      <c r="I440" s="10">
        <v>0</v>
      </c>
      <c r="J440" s="10">
        <v>0</v>
      </c>
      <c r="K440" s="10">
        <f t="shared" si="36"/>
        <v>20.509999999999998</v>
      </c>
      <c r="L440" s="10">
        <f t="shared" si="37"/>
        <v>656.37</v>
      </c>
      <c r="M440" s="10">
        <f t="shared" si="38"/>
        <v>65.816666666666663</v>
      </c>
      <c r="N440" s="10">
        <f t="shared" si="39"/>
        <v>656.37</v>
      </c>
      <c r="O440" s="10">
        <f t="shared" si="40"/>
        <v>20.509999999999998</v>
      </c>
      <c r="P440" s="10">
        <f t="shared" si="41"/>
        <v>65.816666666666663</v>
      </c>
    </row>
    <row r="441" spans="1:16">
      <c r="A441" s="8" t="s">
        <v>31</v>
      </c>
      <c r="B441" s="9" t="s">
        <v>32</v>
      </c>
      <c r="C441" s="10">
        <v>244.87200000000001</v>
      </c>
      <c r="D441" s="10">
        <v>244.87200000000001</v>
      </c>
      <c r="E441" s="10">
        <v>30</v>
      </c>
      <c r="F441" s="10">
        <v>11.8</v>
      </c>
      <c r="G441" s="10">
        <v>0</v>
      </c>
      <c r="H441" s="10">
        <v>11.8</v>
      </c>
      <c r="I441" s="10">
        <v>0</v>
      </c>
      <c r="J441" s="10">
        <v>0</v>
      </c>
      <c r="K441" s="10">
        <f t="shared" si="36"/>
        <v>18.2</v>
      </c>
      <c r="L441" s="10">
        <f t="shared" si="37"/>
        <v>233.072</v>
      </c>
      <c r="M441" s="10">
        <f t="shared" si="38"/>
        <v>39.333333333333336</v>
      </c>
      <c r="N441" s="10">
        <f t="shared" si="39"/>
        <v>233.072</v>
      </c>
      <c r="O441" s="10">
        <f t="shared" si="40"/>
        <v>18.2</v>
      </c>
      <c r="P441" s="10">
        <f t="shared" si="41"/>
        <v>39.333333333333336</v>
      </c>
    </row>
    <row r="442" spans="1:16">
      <c r="A442" s="8" t="s">
        <v>86</v>
      </c>
      <c r="B442" s="9" t="s">
        <v>87</v>
      </c>
      <c r="C442" s="10">
        <v>243.369</v>
      </c>
      <c r="D442" s="10">
        <v>243.369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243.369</v>
      </c>
      <c r="M442" s="10">
        <f t="shared" si="38"/>
        <v>0</v>
      </c>
      <c r="N442" s="10">
        <f t="shared" si="39"/>
        <v>243.369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233</v>
      </c>
      <c r="B443" s="6" t="s">
        <v>234</v>
      </c>
      <c r="C443" s="7">
        <v>252.82491999999999</v>
      </c>
      <c r="D443" s="7">
        <v>252.82491999999999</v>
      </c>
      <c r="E443" s="7">
        <v>22</v>
      </c>
      <c r="F443" s="7">
        <v>8.82</v>
      </c>
      <c r="G443" s="7">
        <v>0</v>
      </c>
      <c r="H443" s="7">
        <v>8.82</v>
      </c>
      <c r="I443" s="7">
        <v>0</v>
      </c>
      <c r="J443" s="7">
        <v>0</v>
      </c>
      <c r="K443" s="7">
        <f t="shared" si="36"/>
        <v>13.18</v>
      </c>
      <c r="L443" s="7">
        <f t="shared" si="37"/>
        <v>244.00492</v>
      </c>
      <c r="M443" s="7">
        <f t="shared" si="38"/>
        <v>40.090909090909093</v>
      </c>
      <c r="N443" s="7">
        <f t="shared" si="39"/>
        <v>244.00492</v>
      </c>
      <c r="O443" s="7">
        <f t="shared" si="40"/>
        <v>13.18</v>
      </c>
      <c r="P443" s="7">
        <f t="shared" si="41"/>
        <v>40.090909090909093</v>
      </c>
    </row>
    <row r="444" spans="1:16">
      <c r="A444" s="8" t="s">
        <v>27</v>
      </c>
      <c r="B444" s="9" t="s">
        <v>28</v>
      </c>
      <c r="C444" s="10">
        <v>105.82592</v>
      </c>
      <c r="D444" s="10">
        <v>105.82592</v>
      </c>
      <c r="E444" s="10">
        <v>8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8</v>
      </c>
      <c r="L444" s="10">
        <f t="shared" si="37"/>
        <v>105.82592</v>
      </c>
      <c r="M444" s="10">
        <f t="shared" si="38"/>
        <v>0</v>
      </c>
      <c r="N444" s="10">
        <f t="shared" si="39"/>
        <v>105.82592</v>
      </c>
      <c r="O444" s="10">
        <f t="shared" si="40"/>
        <v>8</v>
      </c>
      <c r="P444" s="10">
        <f t="shared" si="41"/>
        <v>0</v>
      </c>
    </row>
    <row r="445" spans="1:16">
      <c r="A445" s="8" t="s">
        <v>29</v>
      </c>
      <c r="B445" s="9" t="s">
        <v>30</v>
      </c>
      <c r="C445" s="10">
        <v>118.645</v>
      </c>
      <c r="D445" s="10">
        <v>118.645</v>
      </c>
      <c r="E445" s="10">
        <v>10</v>
      </c>
      <c r="F445" s="10">
        <v>8.82</v>
      </c>
      <c r="G445" s="10">
        <v>0</v>
      </c>
      <c r="H445" s="10">
        <v>8.82</v>
      </c>
      <c r="I445" s="10">
        <v>0</v>
      </c>
      <c r="J445" s="10">
        <v>0</v>
      </c>
      <c r="K445" s="10">
        <f t="shared" si="36"/>
        <v>1.1799999999999997</v>
      </c>
      <c r="L445" s="10">
        <f t="shared" si="37"/>
        <v>109.82499999999999</v>
      </c>
      <c r="M445" s="10">
        <f t="shared" si="38"/>
        <v>88.2</v>
      </c>
      <c r="N445" s="10">
        <f t="shared" si="39"/>
        <v>109.82499999999999</v>
      </c>
      <c r="O445" s="10">
        <f t="shared" si="40"/>
        <v>1.1799999999999997</v>
      </c>
      <c r="P445" s="10">
        <f t="shared" si="41"/>
        <v>88.2</v>
      </c>
    </row>
    <row r="446" spans="1:16">
      <c r="A446" s="8" t="s">
        <v>31</v>
      </c>
      <c r="B446" s="9" t="s">
        <v>32</v>
      </c>
      <c r="C446" s="10">
        <v>17.614000000000001</v>
      </c>
      <c r="D446" s="10">
        <v>17.614000000000001</v>
      </c>
      <c r="E446" s="10">
        <v>4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4</v>
      </c>
      <c r="L446" s="10">
        <f t="shared" si="37"/>
        <v>17.614000000000001</v>
      </c>
      <c r="M446" s="10">
        <f t="shared" si="38"/>
        <v>0</v>
      </c>
      <c r="N446" s="10">
        <f t="shared" si="39"/>
        <v>17.614000000000001</v>
      </c>
      <c r="O446" s="10">
        <f t="shared" si="40"/>
        <v>4</v>
      </c>
      <c r="P446" s="10">
        <f t="shared" si="41"/>
        <v>0</v>
      </c>
    </row>
    <row r="447" spans="1:16">
      <c r="A447" s="8" t="s">
        <v>86</v>
      </c>
      <c r="B447" s="9" t="s">
        <v>87</v>
      </c>
      <c r="C447" s="10">
        <v>10.74</v>
      </c>
      <c r="D447" s="10">
        <v>10.74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10.74</v>
      </c>
      <c r="M447" s="10">
        <f t="shared" si="38"/>
        <v>0</v>
      </c>
      <c r="N447" s="10">
        <f t="shared" si="39"/>
        <v>10.74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235</v>
      </c>
      <c r="B448" s="6" t="s">
        <v>103</v>
      </c>
      <c r="C448" s="7">
        <v>8677.9224799999993</v>
      </c>
      <c r="D448" s="7">
        <v>8677.9224799999993</v>
      </c>
      <c r="E448" s="7">
        <v>692.19299999999998</v>
      </c>
      <c r="F448" s="7">
        <v>423.99227000000002</v>
      </c>
      <c r="G448" s="7">
        <v>0</v>
      </c>
      <c r="H448" s="7">
        <v>424.43169000000006</v>
      </c>
      <c r="I448" s="7">
        <v>1.9725900000000001</v>
      </c>
      <c r="J448" s="7">
        <v>1.9725900000000001</v>
      </c>
      <c r="K448" s="7">
        <f t="shared" si="36"/>
        <v>268.20072999999996</v>
      </c>
      <c r="L448" s="7">
        <f t="shared" si="37"/>
        <v>8253.9302099999986</v>
      </c>
      <c r="M448" s="7">
        <f t="shared" si="38"/>
        <v>61.25347554800468</v>
      </c>
      <c r="N448" s="7">
        <f t="shared" si="39"/>
        <v>8253.4907899999998</v>
      </c>
      <c r="O448" s="7">
        <f t="shared" si="40"/>
        <v>267.76130999999992</v>
      </c>
      <c r="P448" s="7">
        <f t="shared" si="41"/>
        <v>61.316957842682619</v>
      </c>
    </row>
    <row r="449" spans="1:16">
      <c r="A449" s="8" t="s">
        <v>23</v>
      </c>
      <c r="B449" s="9" t="s">
        <v>24</v>
      </c>
      <c r="C449" s="10">
        <v>5283.7444699999996</v>
      </c>
      <c r="D449" s="10">
        <v>5283.7444699999996</v>
      </c>
      <c r="E449" s="10">
        <v>396.43</v>
      </c>
      <c r="F449" s="10">
        <v>277.91478000000001</v>
      </c>
      <c r="G449" s="10">
        <v>0</v>
      </c>
      <c r="H449" s="10">
        <v>278.03899999999999</v>
      </c>
      <c r="I449" s="10">
        <v>1.6149100000000001</v>
      </c>
      <c r="J449" s="10">
        <v>1.6149100000000001</v>
      </c>
      <c r="K449" s="10">
        <f t="shared" si="36"/>
        <v>118.51522</v>
      </c>
      <c r="L449" s="10">
        <f t="shared" si="37"/>
        <v>5005.8296899999996</v>
      </c>
      <c r="M449" s="10">
        <f t="shared" si="38"/>
        <v>70.104376560805179</v>
      </c>
      <c r="N449" s="10">
        <f t="shared" si="39"/>
        <v>5005.7054699999999</v>
      </c>
      <c r="O449" s="10">
        <f t="shared" si="40"/>
        <v>118.39100000000002</v>
      </c>
      <c r="P449" s="10">
        <f t="shared" si="41"/>
        <v>70.135711222662252</v>
      </c>
    </row>
    <row r="450" spans="1:16">
      <c r="A450" s="8" t="s">
        <v>25</v>
      </c>
      <c r="B450" s="9" t="s">
        <v>26</v>
      </c>
      <c r="C450" s="10">
        <v>1161.9983100000002</v>
      </c>
      <c r="D450" s="10">
        <v>1161.9983100000002</v>
      </c>
      <c r="E450" s="10">
        <v>87.213000000000008</v>
      </c>
      <c r="F450" s="10">
        <v>58.101400000000005</v>
      </c>
      <c r="G450" s="10">
        <v>0</v>
      </c>
      <c r="H450" s="10">
        <v>58.128730000000004</v>
      </c>
      <c r="I450" s="10">
        <v>0.35527999999999998</v>
      </c>
      <c r="J450" s="10">
        <v>0.35527999999999998</v>
      </c>
      <c r="K450" s="10">
        <f t="shared" si="36"/>
        <v>29.111600000000003</v>
      </c>
      <c r="L450" s="10">
        <f t="shared" si="37"/>
        <v>1103.8969100000002</v>
      </c>
      <c r="M450" s="10">
        <f t="shared" si="38"/>
        <v>66.620113973834165</v>
      </c>
      <c r="N450" s="10">
        <f t="shared" si="39"/>
        <v>1103.8695800000003</v>
      </c>
      <c r="O450" s="10">
        <f t="shared" si="40"/>
        <v>29.084270000000004</v>
      </c>
      <c r="P450" s="10">
        <f t="shared" si="41"/>
        <v>66.651451045142352</v>
      </c>
    </row>
    <row r="451" spans="1:16">
      <c r="A451" s="8" t="s">
        <v>27</v>
      </c>
      <c r="B451" s="9" t="s">
        <v>28</v>
      </c>
      <c r="C451" s="10">
        <v>936.71944999999994</v>
      </c>
      <c r="D451" s="10">
        <v>936.71944999999994</v>
      </c>
      <c r="E451" s="10">
        <v>85</v>
      </c>
      <c r="F451" s="10">
        <v>13.339500000000001</v>
      </c>
      <c r="G451" s="10">
        <v>0</v>
      </c>
      <c r="H451" s="10">
        <v>13.339500000000001</v>
      </c>
      <c r="I451" s="10">
        <v>0</v>
      </c>
      <c r="J451" s="10">
        <v>0</v>
      </c>
      <c r="K451" s="10">
        <f t="shared" si="36"/>
        <v>71.660499999999999</v>
      </c>
      <c r="L451" s="10">
        <f t="shared" si="37"/>
        <v>923.37994999999989</v>
      </c>
      <c r="M451" s="10">
        <f t="shared" si="38"/>
        <v>15.693529411764706</v>
      </c>
      <c r="N451" s="10">
        <f t="shared" si="39"/>
        <v>923.37994999999989</v>
      </c>
      <c r="O451" s="10">
        <f t="shared" si="40"/>
        <v>71.660499999999999</v>
      </c>
      <c r="P451" s="10">
        <f t="shared" si="41"/>
        <v>15.693529411764706</v>
      </c>
    </row>
    <row r="452" spans="1:16">
      <c r="A452" s="8" t="s">
        <v>78</v>
      </c>
      <c r="B452" s="9" t="s">
        <v>79</v>
      </c>
      <c r="C452" s="10">
        <v>60</v>
      </c>
      <c r="D452" s="10">
        <v>60</v>
      </c>
      <c r="E452" s="10">
        <v>0</v>
      </c>
      <c r="F452" s="10">
        <v>4.5506099999999998</v>
      </c>
      <c r="G452" s="10">
        <v>0</v>
      </c>
      <c r="H452" s="10">
        <v>4.5506099999999998</v>
      </c>
      <c r="I452" s="10">
        <v>0</v>
      </c>
      <c r="J452" s="10">
        <v>0</v>
      </c>
      <c r="K452" s="10">
        <f t="shared" si="36"/>
        <v>-4.5506099999999998</v>
      </c>
      <c r="L452" s="10">
        <f t="shared" si="37"/>
        <v>55.449390000000001</v>
      </c>
      <c r="M452" s="10">
        <f t="shared" si="38"/>
        <v>0</v>
      </c>
      <c r="N452" s="10">
        <f t="shared" si="39"/>
        <v>55.449390000000001</v>
      </c>
      <c r="O452" s="10">
        <f t="shared" si="40"/>
        <v>-4.5506099999999998</v>
      </c>
      <c r="P452" s="10">
        <f t="shared" si="41"/>
        <v>0</v>
      </c>
    </row>
    <row r="453" spans="1:16">
      <c r="A453" s="8" t="s">
        <v>29</v>
      </c>
      <c r="B453" s="9" t="s">
        <v>30</v>
      </c>
      <c r="C453" s="10">
        <v>824.91025000000002</v>
      </c>
      <c r="D453" s="10">
        <v>824.91025000000002</v>
      </c>
      <c r="E453" s="10">
        <v>87</v>
      </c>
      <c r="F453" s="10">
        <v>43.686430000000001</v>
      </c>
      <c r="G453" s="10">
        <v>0</v>
      </c>
      <c r="H453" s="10">
        <v>43.68403</v>
      </c>
      <c r="I453" s="10">
        <v>2.3999999999999998E-3</v>
      </c>
      <c r="J453" s="10">
        <v>2.3999999999999998E-3</v>
      </c>
      <c r="K453" s="10">
        <f t="shared" si="36"/>
        <v>43.313569999999999</v>
      </c>
      <c r="L453" s="10">
        <f t="shared" si="37"/>
        <v>781.22382000000005</v>
      </c>
      <c r="M453" s="10">
        <f t="shared" si="38"/>
        <v>50.21428735632184</v>
      </c>
      <c r="N453" s="10">
        <f t="shared" si="39"/>
        <v>781.22622000000001</v>
      </c>
      <c r="O453" s="10">
        <f t="shared" si="40"/>
        <v>43.31597</v>
      </c>
      <c r="P453" s="10">
        <f t="shared" si="41"/>
        <v>50.211528735632186</v>
      </c>
    </row>
    <row r="454" spans="1:16">
      <c r="A454" s="8" t="s">
        <v>31</v>
      </c>
      <c r="B454" s="9" t="s">
        <v>32</v>
      </c>
      <c r="C454" s="10">
        <v>206.4</v>
      </c>
      <c r="D454" s="10">
        <v>206.4</v>
      </c>
      <c r="E454" s="10">
        <v>21</v>
      </c>
      <c r="F454" s="10">
        <v>6.11</v>
      </c>
      <c r="G454" s="10">
        <v>0</v>
      </c>
      <c r="H454" s="10">
        <v>6.11</v>
      </c>
      <c r="I454" s="10">
        <v>0</v>
      </c>
      <c r="J454" s="10">
        <v>0</v>
      </c>
      <c r="K454" s="10">
        <f t="shared" ref="K454:K517" si="42">E454-F454</f>
        <v>14.89</v>
      </c>
      <c r="L454" s="10">
        <f t="shared" ref="L454:L517" si="43">D454-F454</f>
        <v>200.29</v>
      </c>
      <c r="M454" s="10">
        <f t="shared" ref="M454:M517" si="44">IF(E454=0,0,(F454/E454)*100)</f>
        <v>29.095238095238095</v>
      </c>
      <c r="N454" s="10">
        <f t="shared" ref="N454:N517" si="45">D454-H454</f>
        <v>200.29</v>
      </c>
      <c r="O454" s="10">
        <f t="shared" ref="O454:O517" si="46">E454-H454</f>
        <v>14.89</v>
      </c>
      <c r="P454" s="10">
        <f t="shared" ref="P454:P517" si="47">IF(E454=0,0,(H454/E454)*100)</f>
        <v>29.095238095238095</v>
      </c>
    </row>
    <row r="455" spans="1:16">
      <c r="A455" s="8" t="s">
        <v>35</v>
      </c>
      <c r="B455" s="9" t="s">
        <v>36</v>
      </c>
      <c r="C455" s="10">
        <v>6.05</v>
      </c>
      <c r="D455" s="10">
        <v>6.05</v>
      </c>
      <c r="E455" s="10">
        <v>0.55000000000000004</v>
      </c>
      <c r="F455" s="10">
        <v>0.44625999999999999</v>
      </c>
      <c r="G455" s="10">
        <v>0</v>
      </c>
      <c r="H455" s="10">
        <v>0.44625999999999999</v>
      </c>
      <c r="I455" s="10">
        <v>0</v>
      </c>
      <c r="J455" s="10">
        <v>0</v>
      </c>
      <c r="K455" s="10">
        <f t="shared" si="42"/>
        <v>0.10374000000000005</v>
      </c>
      <c r="L455" s="10">
        <f t="shared" si="43"/>
        <v>5.6037400000000002</v>
      </c>
      <c r="M455" s="10">
        <f t="shared" si="44"/>
        <v>81.138181818181806</v>
      </c>
      <c r="N455" s="10">
        <f t="shared" si="45"/>
        <v>5.6037400000000002</v>
      </c>
      <c r="O455" s="10">
        <f t="shared" si="46"/>
        <v>0.10374000000000005</v>
      </c>
      <c r="P455" s="10">
        <f t="shared" si="47"/>
        <v>81.138181818181806</v>
      </c>
    </row>
    <row r="456" spans="1:16">
      <c r="A456" s="8" t="s">
        <v>37</v>
      </c>
      <c r="B456" s="9" t="s">
        <v>38</v>
      </c>
      <c r="C456" s="10">
        <v>60</v>
      </c>
      <c r="D456" s="10">
        <v>60</v>
      </c>
      <c r="E456" s="10">
        <v>4</v>
      </c>
      <c r="F456" s="10">
        <v>0</v>
      </c>
      <c r="G456" s="10">
        <v>0</v>
      </c>
      <c r="H456" s="10">
        <v>0.29026999999999997</v>
      </c>
      <c r="I456" s="10">
        <v>0</v>
      </c>
      <c r="J456" s="10">
        <v>0</v>
      </c>
      <c r="K456" s="10">
        <f t="shared" si="42"/>
        <v>4</v>
      </c>
      <c r="L456" s="10">
        <f t="shared" si="43"/>
        <v>60</v>
      </c>
      <c r="M456" s="10">
        <f t="shared" si="44"/>
        <v>0</v>
      </c>
      <c r="N456" s="10">
        <f t="shared" si="45"/>
        <v>59.70973</v>
      </c>
      <c r="O456" s="10">
        <f t="shared" si="46"/>
        <v>3.70973</v>
      </c>
      <c r="P456" s="10">
        <f t="shared" si="47"/>
        <v>7.2567499999999994</v>
      </c>
    </row>
    <row r="457" spans="1:16">
      <c r="A457" s="8" t="s">
        <v>39</v>
      </c>
      <c r="B457" s="9" t="s">
        <v>40</v>
      </c>
      <c r="C457" s="10">
        <v>138.1</v>
      </c>
      <c r="D457" s="10">
        <v>138.1</v>
      </c>
      <c r="E457" s="10">
        <v>11</v>
      </c>
      <c r="F457" s="10">
        <v>19.84329</v>
      </c>
      <c r="G457" s="10">
        <v>0</v>
      </c>
      <c r="H457" s="10">
        <v>19.84329</v>
      </c>
      <c r="I457" s="10">
        <v>0</v>
      </c>
      <c r="J457" s="10">
        <v>0</v>
      </c>
      <c r="K457" s="10">
        <f t="shared" si="42"/>
        <v>-8.8432899999999997</v>
      </c>
      <c r="L457" s="10">
        <f t="shared" si="43"/>
        <v>118.25671</v>
      </c>
      <c r="M457" s="10">
        <f t="shared" si="44"/>
        <v>180.39354545454543</v>
      </c>
      <c r="N457" s="10">
        <f t="shared" si="45"/>
        <v>118.25671</v>
      </c>
      <c r="O457" s="10">
        <f t="shared" si="46"/>
        <v>-8.8432899999999997</v>
      </c>
      <c r="P457" s="10">
        <f t="shared" si="47"/>
        <v>180.39354545454543</v>
      </c>
    </row>
    <row r="458" spans="1:16" ht="38.25">
      <c r="A458" s="5" t="s">
        <v>236</v>
      </c>
      <c r="B458" s="6" t="s">
        <v>237</v>
      </c>
      <c r="C458" s="7">
        <v>1848.87796</v>
      </c>
      <c r="D458" s="7">
        <v>1858.87796</v>
      </c>
      <c r="E458" s="7">
        <v>135</v>
      </c>
      <c r="F458" s="7">
        <v>26.994009999999999</v>
      </c>
      <c r="G458" s="7">
        <v>0</v>
      </c>
      <c r="H458" s="7">
        <v>53.030010000000004</v>
      </c>
      <c r="I458" s="7">
        <v>0</v>
      </c>
      <c r="J458" s="7">
        <v>0</v>
      </c>
      <c r="K458" s="7">
        <f t="shared" si="42"/>
        <v>108.00599</v>
      </c>
      <c r="L458" s="7">
        <f t="shared" si="43"/>
        <v>1831.8839500000001</v>
      </c>
      <c r="M458" s="7">
        <f t="shared" si="44"/>
        <v>19.995562962962961</v>
      </c>
      <c r="N458" s="7">
        <f t="shared" si="45"/>
        <v>1805.8479500000001</v>
      </c>
      <c r="O458" s="7">
        <f t="shared" si="46"/>
        <v>81.969989999999996</v>
      </c>
      <c r="P458" s="7">
        <f t="shared" si="47"/>
        <v>39.281488888888894</v>
      </c>
    </row>
    <row r="459" spans="1:16">
      <c r="A459" s="8" t="s">
        <v>27</v>
      </c>
      <c r="B459" s="9" t="s">
        <v>28</v>
      </c>
      <c r="C459" s="10">
        <v>1222.43796</v>
      </c>
      <c r="D459" s="10">
        <v>1232.43796</v>
      </c>
      <c r="E459" s="10">
        <v>95</v>
      </c>
      <c r="F459" s="10">
        <v>7.3737600000000008</v>
      </c>
      <c r="G459" s="10">
        <v>0</v>
      </c>
      <c r="H459" s="10">
        <v>30.41376</v>
      </c>
      <c r="I459" s="10">
        <v>0</v>
      </c>
      <c r="J459" s="10">
        <v>0</v>
      </c>
      <c r="K459" s="10">
        <f t="shared" si="42"/>
        <v>87.626239999999996</v>
      </c>
      <c r="L459" s="10">
        <f t="shared" si="43"/>
        <v>1225.0642</v>
      </c>
      <c r="M459" s="10">
        <f t="shared" si="44"/>
        <v>7.7618526315789484</v>
      </c>
      <c r="N459" s="10">
        <f t="shared" si="45"/>
        <v>1202.0242000000001</v>
      </c>
      <c r="O459" s="10">
        <f t="shared" si="46"/>
        <v>64.586240000000004</v>
      </c>
      <c r="P459" s="10">
        <f t="shared" si="47"/>
        <v>32.014484210526319</v>
      </c>
    </row>
    <row r="460" spans="1:16">
      <c r="A460" s="8" t="s">
        <v>29</v>
      </c>
      <c r="B460" s="9" t="s">
        <v>30</v>
      </c>
      <c r="C460" s="10">
        <v>553.19299999999998</v>
      </c>
      <c r="D460" s="10">
        <v>553.19299999999998</v>
      </c>
      <c r="E460" s="10">
        <v>40</v>
      </c>
      <c r="F460" s="10">
        <v>19.620249999999999</v>
      </c>
      <c r="G460" s="10">
        <v>0</v>
      </c>
      <c r="H460" s="10">
        <v>22.616250000000001</v>
      </c>
      <c r="I460" s="10">
        <v>0</v>
      </c>
      <c r="J460" s="10">
        <v>0</v>
      </c>
      <c r="K460" s="10">
        <f t="shared" si="42"/>
        <v>20.379750000000001</v>
      </c>
      <c r="L460" s="10">
        <f t="shared" si="43"/>
        <v>533.57275000000004</v>
      </c>
      <c r="M460" s="10">
        <f t="shared" si="44"/>
        <v>49.050624999999997</v>
      </c>
      <c r="N460" s="10">
        <f t="shared" si="45"/>
        <v>530.57674999999995</v>
      </c>
      <c r="O460" s="10">
        <f t="shared" si="46"/>
        <v>17.383749999999999</v>
      </c>
      <c r="P460" s="10">
        <f t="shared" si="47"/>
        <v>56.540624999999999</v>
      </c>
    </row>
    <row r="461" spans="1:16">
      <c r="A461" s="8" t="s">
        <v>86</v>
      </c>
      <c r="B461" s="9" t="s">
        <v>87</v>
      </c>
      <c r="C461" s="10">
        <v>73.247</v>
      </c>
      <c r="D461" s="10">
        <v>73.247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73.247</v>
      </c>
      <c r="M461" s="10">
        <f t="shared" si="44"/>
        <v>0</v>
      </c>
      <c r="N461" s="10">
        <f t="shared" si="45"/>
        <v>73.247</v>
      </c>
      <c r="O461" s="10">
        <f t="shared" si="46"/>
        <v>0</v>
      </c>
      <c r="P461" s="10">
        <f t="shared" si="47"/>
        <v>0</v>
      </c>
    </row>
    <row r="462" spans="1:16" ht="25.5">
      <c r="A462" s="5" t="s">
        <v>238</v>
      </c>
      <c r="B462" s="6" t="s">
        <v>239</v>
      </c>
      <c r="C462" s="7">
        <v>2500</v>
      </c>
      <c r="D462" s="7">
        <v>2500</v>
      </c>
      <c r="E462" s="7">
        <v>357.1</v>
      </c>
      <c r="F462" s="7">
        <v>139.02724000000001</v>
      </c>
      <c r="G462" s="7">
        <v>0</v>
      </c>
      <c r="H462" s="7">
        <v>139.02724000000001</v>
      </c>
      <c r="I462" s="7">
        <v>0</v>
      </c>
      <c r="J462" s="7">
        <v>0</v>
      </c>
      <c r="K462" s="7">
        <f t="shared" si="42"/>
        <v>218.07276000000002</v>
      </c>
      <c r="L462" s="7">
        <f t="shared" si="43"/>
        <v>2360.9727600000001</v>
      </c>
      <c r="M462" s="7">
        <f t="shared" si="44"/>
        <v>38.932299075889105</v>
      </c>
      <c r="N462" s="7">
        <f t="shared" si="45"/>
        <v>2360.9727600000001</v>
      </c>
      <c r="O462" s="7">
        <f t="shared" si="46"/>
        <v>218.07276000000002</v>
      </c>
      <c r="P462" s="7">
        <f t="shared" si="47"/>
        <v>38.932299075889105</v>
      </c>
    </row>
    <row r="463" spans="1:16" ht="25.5">
      <c r="A463" s="8" t="s">
        <v>55</v>
      </c>
      <c r="B463" s="9" t="s">
        <v>56</v>
      </c>
      <c r="C463" s="10">
        <v>2500</v>
      </c>
      <c r="D463" s="10">
        <v>2500</v>
      </c>
      <c r="E463" s="10">
        <v>357.1</v>
      </c>
      <c r="F463" s="10">
        <v>139.02724000000001</v>
      </c>
      <c r="G463" s="10">
        <v>0</v>
      </c>
      <c r="H463" s="10">
        <v>139.02724000000001</v>
      </c>
      <c r="I463" s="10">
        <v>0</v>
      </c>
      <c r="J463" s="10">
        <v>0</v>
      </c>
      <c r="K463" s="10">
        <f t="shared" si="42"/>
        <v>218.07276000000002</v>
      </c>
      <c r="L463" s="10">
        <f t="shared" si="43"/>
        <v>2360.9727600000001</v>
      </c>
      <c r="M463" s="10">
        <f t="shared" si="44"/>
        <v>38.932299075889105</v>
      </c>
      <c r="N463" s="10">
        <f t="shared" si="45"/>
        <v>2360.9727600000001</v>
      </c>
      <c r="O463" s="10">
        <f t="shared" si="46"/>
        <v>218.07276000000002</v>
      </c>
      <c r="P463" s="10">
        <f t="shared" si="47"/>
        <v>38.932299075889105</v>
      </c>
    </row>
    <row r="464" spans="1:16" ht="25.5">
      <c r="A464" s="5" t="s">
        <v>240</v>
      </c>
      <c r="B464" s="6" t="s">
        <v>241</v>
      </c>
      <c r="C464" s="7">
        <v>18838.424560000007</v>
      </c>
      <c r="D464" s="7">
        <v>18974.780560000007</v>
      </c>
      <c r="E464" s="7">
        <v>2459.9299999999998</v>
      </c>
      <c r="F464" s="7">
        <v>223.91869000000003</v>
      </c>
      <c r="G464" s="7">
        <v>0</v>
      </c>
      <c r="H464" s="7">
        <v>224.52487000000005</v>
      </c>
      <c r="I464" s="7">
        <v>0</v>
      </c>
      <c r="J464" s="7">
        <v>0</v>
      </c>
      <c r="K464" s="7">
        <f t="shared" si="42"/>
        <v>2236.0113099999999</v>
      </c>
      <c r="L464" s="7">
        <f t="shared" si="43"/>
        <v>18750.861870000008</v>
      </c>
      <c r="M464" s="7">
        <f t="shared" si="44"/>
        <v>9.1026447907054298</v>
      </c>
      <c r="N464" s="7">
        <f t="shared" si="45"/>
        <v>18750.255690000005</v>
      </c>
      <c r="O464" s="7">
        <f t="shared" si="46"/>
        <v>2235.4051299999996</v>
      </c>
      <c r="P464" s="7">
        <f t="shared" si="47"/>
        <v>9.1272869553198692</v>
      </c>
    </row>
    <row r="465" spans="1:16" ht="38.25">
      <c r="A465" s="5" t="s">
        <v>242</v>
      </c>
      <c r="B465" s="6" t="s">
        <v>46</v>
      </c>
      <c r="C465" s="7">
        <v>4636.1790000000001</v>
      </c>
      <c r="D465" s="7">
        <v>4636.1790000000001</v>
      </c>
      <c r="E465" s="7">
        <v>417.3</v>
      </c>
      <c r="F465" s="7">
        <v>169.03379000000001</v>
      </c>
      <c r="G465" s="7">
        <v>0</v>
      </c>
      <c r="H465" s="7">
        <v>169.63997000000003</v>
      </c>
      <c r="I465" s="7">
        <v>0</v>
      </c>
      <c r="J465" s="7">
        <v>0</v>
      </c>
      <c r="K465" s="7">
        <f t="shared" si="42"/>
        <v>248.26621</v>
      </c>
      <c r="L465" s="7">
        <f t="shared" si="43"/>
        <v>4467.1452099999997</v>
      </c>
      <c r="M465" s="7">
        <f t="shared" si="44"/>
        <v>40.506539659717234</v>
      </c>
      <c r="N465" s="7">
        <f t="shared" si="45"/>
        <v>4466.5390299999999</v>
      </c>
      <c r="O465" s="7">
        <f t="shared" si="46"/>
        <v>247.66002999999998</v>
      </c>
      <c r="P465" s="7">
        <f t="shared" si="47"/>
        <v>40.651802060867489</v>
      </c>
    </row>
    <row r="466" spans="1:16">
      <c r="A466" s="8" t="s">
        <v>23</v>
      </c>
      <c r="B466" s="9" t="s">
        <v>24</v>
      </c>
      <c r="C466" s="10">
        <v>3663.33</v>
      </c>
      <c r="D466" s="10">
        <v>3663.33</v>
      </c>
      <c r="E466" s="10">
        <v>331</v>
      </c>
      <c r="F466" s="10">
        <v>136.89766</v>
      </c>
      <c r="G466" s="10">
        <v>0</v>
      </c>
      <c r="H466" s="10">
        <v>136.89766</v>
      </c>
      <c r="I466" s="10">
        <v>0</v>
      </c>
      <c r="J466" s="10">
        <v>0</v>
      </c>
      <c r="K466" s="10">
        <f t="shared" si="42"/>
        <v>194.10234</v>
      </c>
      <c r="L466" s="10">
        <f t="shared" si="43"/>
        <v>3526.4323399999998</v>
      </c>
      <c r="M466" s="10">
        <f t="shared" si="44"/>
        <v>41.358809667673718</v>
      </c>
      <c r="N466" s="10">
        <f t="shared" si="45"/>
        <v>3526.4323399999998</v>
      </c>
      <c r="O466" s="10">
        <f t="shared" si="46"/>
        <v>194.10234</v>
      </c>
      <c r="P466" s="10">
        <f t="shared" si="47"/>
        <v>41.358809667673718</v>
      </c>
    </row>
    <row r="467" spans="1:16">
      <c r="A467" s="8" t="s">
        <v>25</v>
      </c>
      <c r="B467" s="9" t="s">
        <v>26</v>
      </c>
      <c r="C467" s="10">
        <v>742.22199999999998</v>
      </c>
      <c r="D467" s="10">
        <v>742.22199999999998</v>
      </c>
      <c r="E467" s="10">
        <v>67.3</v>
      </c>
      <c r="F467" s="10">
        <v>27.53595</v>
      </c>
      <c r="G467" s="10">
        <v>0</v>
      </c>
      <c r="H467" s="10">
        <v>28.142130000000002</v>
      </c>
      <c r="I467" s="10">
        <v>0</v>
      </c>
      <c r="J467" s="10">
        <v>0</v>
      </c>
      <c r="K467" s="10">
        <f t="shared" si="42"/>
        <v>39.764049999999997</v>
      </c>
      <c r="L467" s="10">
        <f t="shared" si="43"/>
        <v>714.68605000000002</v>
      </c>
      <c r="M467" s="10">
        <f t="shared" si="44"/>
        <v>40.915230312035661</v>
      </c>
      <c r="N467" s="10">
        <f t="shared" si="45"/>
        <v>714.07987000000003</v>
      </c>
      <c r="O467" s="10">
        <f t="shared" si="46"/>
        <v>39.157869999999996</v>
      </c>
      <c r="P467" s="10">
        <f t="shared" si="47"/>
        <v>41.815943536404163</v>
      </c>
    </row>
    <row r="468" spans="1:16">
      <c r="A468" s="8" t="s">
        <v>27</v>
      </c>
      <c r="B468" s="9" t="s">
        <v>28</v>
      </c>
      <c r="C468" s="10">
        <v>134.28</v>
      </c>
      <c r="D468" s="10">
        <v>134.28</v>
      </c>
      <c r="E468" s="10">
        <v>11.200000000000001</v>
      </c>
      <c r="F468" s="10">
        <v>2.3000000000000003</v>
      </c>
      <c r="G468" s="10">
        <v>0</v>
      </c>
      <c r="H468" s="10">
        <v>2.3000000000000003</v>
      </c>
      <c r="I468" s="10">
        <v>0</v>
      </c>
      <c r="J468" s="10">
        <v>0</v>
      </c>
      <c r="K468" s="10">
        <f t="shared" si="42"/>
        <v>8.9</v>
      </c>
      <c r="L468" s="10">
        <f t="shared" si="43"/>
        <v>131.97999999999999</v>
      </c>
      <c r="M468" s="10">
        <f t="shared" si="44"/>
        <v>20.535714285714285</v>
      </c>
      <c r="N468" s="10">
        <f t="shared" si="45"/>
        <v>131.97999999999999</v>
      </c>
      <c r="O468" s="10">
        <f t="shared" si="46"/>
        <v>8.9</v>
      </c>
      <c r="P468" s="10">
        <f t="shared" si="47"/>
        <v>20.535714285714285</v>
      </c>
    </row>
    <row r="469" spans="1:16">
      <c r="A469" s="8" t="s">
        <v>29</v>
      </c>
      <c r="B469" s="9" t="s">
        <v>30</v>
      </c>
      <c r="C469" s="10">
        <v>80.600000000000009</v>
      </c>
      <c r="D469" s="10">
        <v>80.600000000000009</v>
      </c>
      <c r="E469" s="10">
        <v>6.8</v>
      </c>
      <c r="F469" s="10">
        <v>2.18018</v>
      </c>
      <c r="G469" s="10">
        <v>0</v>
      </c>
      <c r="H469" s="10">
        <v>2.18018</v>
      </c>
      <c r="I469" s="10">
        <v>0</v>
      </c>
      <c r="J469" s="10">
        <v>0</v>
      </c>
      <c r="K469" s="10">
        <f t="shared" si="42"/>
        <v>4.6198199999999998</v>
      </c>
      <c r="L469" s="10">
        <f t="shared" si="43"/>
        <v>78.419820000000016</v>
      </c>
      <c r="M469" s="10">
        <f t="shared" si="44"/>
        <v>32.061470588235295</v>
      </c>
      <c r="N469" s="10">
        <f t="shared" si="45"/>
        <v>78.419820000000016</v>
      </c>
      <c r="O469" s="10">
        <f t="shared" si="46"/>
        <v>4.6198199999999998</v>
      </c>
      <c r="P469" s="10">
        <f t="shared" si="47"/>
        <v>32.061470588235295</v>
      </c>
    </row>
    <row r="470" spans="1:16">
      <c r="A470" s="8" t="s">
        <v>31</v>
      </c>
      <c r="B470" s="9" t="s">
        <v>32</v>
      </c>
      <c r="C470" s="10">
        <v>12.170999999999999</v>
      </c>
      <c r="D470" s="10">
        <v>12.170999999999999</v>
      </c>
      <c r="E470" s="10">
        <v>1</v>
      </c>
      <c r="F470" s="10">
        <v>0.12</v>
      </c>
      <c r="G470" s="10">
        <v>0</v>
      </c>
      <c r="H470" s="10">
        <v>0.12</v>
      </c>
      <c r="I470" s="10">
        <v>0</v>
      </c>
      <c r="J470" s="10">
        <v>0</v>
      </c>
      <c r="K470" s="10">
        <f t="shared" si="42"/>
        <v>0.88</v>
      </c>
      <c r="L470" s="10">
        <f t="shared" si="43"/>
        <v>12.051</v>
      </c>
      <c r="M470" s="10">
        <f t="shared" si="44"/>
        <v>12</v>
      </c>
      <c r="N470" s="10">
        <f t="shared" si="45"/>
        <v>12.051</v>
      </c>
      <c r="O470" s="10">
        <f t="shared" si="46"/>
        <v>0.88</v>
      </c>
      <c r="P470" s="10">
        <f t="shared" si="47"/>
        <v>12</v>
      </c>
    </row>
    <row r="471" spans="1:16" ht="25.5">
      <c r="A471" s="8" t="s">
        <v>41</v>
      </c>
      <c r="B471" s="9" t="s">
        <v>42</v>
      </c>
      <c r="C471" s="10">
        <v>3.5760000000000001</v>
      </c>
      <c r="D471" s="10">
        <v>3.5760000000000001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3.5760000000000001</v>
      </c>
      <c r="M471" s="10">
        <f t="shared" si="44"/>
        <v>0</v>
      </c>
      <c r="N471" s="10">
        <f t="shared" si="45"/>
        <v>3.5760000000000001</v>
      </c>
      <c r="O471" s="10">
        <f t="shared" si="46"/>
        <v>0</v>
      </c>
      <c r="P471" s="10">
        <f t="shared" si="47"/>
        <v>0</v>
      </c>
    </row>
    <row r="472" spans="1:16">
      <c r="A472" s="5" t="s">
        <v>243</v>
      </c>
      <c r="B472" s="6" t="s">
        <v>244</v>
      </c>
      <c r="C472" s="7">
        <v>0</v>
      </c>
      <c r="D472" s="7">
        <v>125.256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125.256</v>
      </c>
      <c r="M472" s="7">
        <f t="shared" si="44"/>
        <v>0</v>
      </c>
      <c r="N472" s="7">
        <f t="shared" si="45"/>
        <v>125.256</v>
      </c>
      <c r="O472" s="7">
        <f t="shared" si="46"/>
        <v>0</v>
      </c>
      <c r="P472" s="7">
        <f t="shared" si="47"/>
        <v>0</v>
      </c>
    </row>
    <row r="473" spans="1:16" ht="25.5">
      <c r="A473" s="8" t="s">
        <v>55</v>
      </c>
      <c r="B473" s="9" t="s">
        <v>56</v>
      </c>
      <c r="C473" s="10">
        <v>0</v>
      </c>
      <c r="D473" s="10">
        <v>125.256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125.256</v>
      </c>
      <c r="M473" s="10">
        <f t="shared" si="44"/>
        <v>0</v>
      </c>
      <c r="N473" s="10">
        <f t="shared" si="45"/>
        <v>125.256</v>
      </c>
      <c r="O473" s="10">
        <f t="shared" si="46"/>
        <v>0</v>
      </c>
      <c r="P473" s="10">
        <f t="shared" si="47"/>
        <v>0</v>
      </c>
    </row>
    <row r="474" spans="1:16">
      <c r="A474" s="5" t="s">
        <v>245</v>
      </c>
      <c r="B474" s="6" t="s">
        <v>246</v>
      </c>
      <c r="C474" s="7">
        <v>674</v>
      </c>
      <c r="D474" s="7">
        <v>685.1</v>
      </c>
      <c r="E474" s="7">
        <v>50</v>
      </c>
      <c r="F474" s="7">
        <v>10.5</v>
      </c>
      <c r="G474" s="7">
        <v>0</v>
      </c>
      <c r="H474" s="7">
        <v>10.5</v>
      </c>
      <c r="I474" s="7">
        <v>0</v>
      </c>
      <c r="J474" s="7">
        <v>0</v>
      </c>
      <c r="K474" s="7">
        <f t="shared" si="42"/>
        <v>39.5</v>
      </c>
      <c r="L474" s="7">
        <f t="shared" si="43"/>
        <v>674.6</v>
      </c>
      <c r="M474" s="7">
        <f t="shared" si="44"/>
        <v>21</v>
      </c>
      <c r="N474" s="7">
        <f t="shared" si="45"/>
        <v>674.6</v>
      </c>
      <c r="O474" s="7">
        <f t="shared" si="46"/>
        <v>39.5</v>
      </c>
      <c r="P474" s="7">
        <f t="shared" si="47"/>
        <v>21</v>
      </c>
    </row>
    <row r="475" spans="1:16" ht="25.5">
      <c r="A475" s="8" t="s">
        <v>55</v>
      </c>
      <c r="B475" s="9" t="s">
        <v>56</v>
      </c>
      <c r="C475" s="10">
        <v>674</v>
      </c>
      <c r="D475" s="10">
        <v>685.1</v>
      </c>
      <c r="E475" s="10">
        <v>50</v>
      </c>
      <c r="F475" s="10">
        <v>10.5</v>
      </c>
      <c r="G475" s="10">
        <v>0</v>
      </c>
      <c r="H475" s="10">
        <v>10.5</v>
      </c>
      <c r="I475" s="10">
        <v>0</v>
      </c>
      <c r="J475" s="10">
        <v>0</v>
      </c>
      <c r="K475" s="10">
        <f t="shared" si="42"/>
        <v>39.5</v>
      </c>
      <c r="L475" s="10">
        <f t="shared" si="43"/>
        <v>674.6</v>
      </c>
      <c r="M475" s="10">
        <f t="shared" si="44"/>
        <v>21</v>
      </c>
      <c r="N475" s="10">
        <f t="shared" si="45"/>
        <v>674.6</v>
      </c>
      <c r="O475" s="10">
        <f t="shared" si="46"/>
        <v>39.5</v>
      </c>
      <c r="P475" s="10">
        <f t="shared" si="47"/>
        <v>21</v>
      </c>
    </row>
    <row r="476" spans="1:16" ht="25.5">
      <c r="A476" s="5" t="s">
        <v>247</v>
      </c>
      <c r="B476" s="6" t="s">
        <v>248</v>
      </c>
      <c r="C476" s="7">
        <v>8259</v>
      </c>
      <c r="D476" s="7">
        <v>8259</v>
      </c>
      <c r="E476" s="7">
        <v>1610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1610</v>
      </c>
      <c r="L476" s="7">
        <f t="shared" si="43"/>
        <v>8259</v>
      </c>
      <c r="M476" s="7">
        <f t="shared" si="44"/>
        <v>0</v>
      </c>
      <c r="N476" s="7">
        <f t="shared" si="45"/>
        <v>8259</v>
      </c>
      <c r="O476" s="7">
        <f t="shared" si="46"/>
        <v>1610</v>
      </c>
      <c r="P476" s="7">
        <f t="shared" si="47"/>
        <v>0</v>
      </c>
    </row>
    <row r="477" spans="1:16">
      <c r="A477" s="8" t="s">
        <v>27</v>
      </c>
      <c r="B477" s="9" t="s">
        <v>28</v>
      </c>
      <c r="C477" s="10">
        <v>359</v>
      </c>
      <c r="D477" s="10">
        <v>359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359</v>
      </c>
      <c r="M477" s="10">
        <f t="shared" si="44"/>
        <v>0</v>
      </c>
      <c r="N477" s="10">
        <f t="shared" si="45"/>
        <v>359</v>
      </c>
      <c r="O477" s="10">
        <f t="shared" si="46"/>
        <v>0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240</v>
      </c>
      <c r="D478" s="10">
        <v>240</v>
      </c>
      <c r="E478" s="10">
        <v>110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110</v>
      </c>
      <c r="L478" s="10">
        <f t="shared" si="43"/>
        <v>240</v>
      </c>
      <c r="M478" s="10">
        <f t="shared" si="44"/>
        <v>0</v>
      </c>
      <c r="N478" s="10">
        <f t="shared" si="45"/>
        <v>240</v>
      </c>
      <c r="O478" s="10">
        <f t="shared" si="46"/>
        <v>110</v>
      </c>
      <c r="P478" s="10">
        <f t="shared" si="47"/>
        <v>0</v>
      </c>
    </row>
    <row r="479" spans="1:16" ht="25.5">
      <c r="A479" s="8" t="s">
        <v>55</v>
      </c>
      <c r="B479" s="9" t="s">
        <v>56</v>
      </c>
      <c r="C479" s="10">
        <v>7660</v>
      </c>
      <c r="D479" s="10">
        <v>7660</v>
      </c>
      <c r="E479" s="10">
        <v>1500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1500</v>
      </c>
      <c r="L479" s="10">
        <f t="shared" si="43"/>
        <v>7660</v>
      </c>
      <c r="M479" s="10">
        <f t="shared" si="44"/>
        <v>0</v>
      </c>
      <c r="N479" s="10">
        <f t="shared" si="45"/>
        <v>7660</v>
      </c>
      <c r="O479" s="10">
        <f t="shared" si="46"/>
        <v>1500</v>
      </c>
      <c r="P479" s="10">
        <f t="shared" si="47"/>
        <v>0</v>
      </c>
    </row>
    <row r="480" spans="1:16">
      <c r="A480" s="5" t="s">
        <v>249</v>
      </c>
      <c r="B480" s="6" t="s">
        <v>214</v>
      </c>
      <c r="C480" s="7">
        <v>3240.11256</v>
      </c>
      <c r="D480" s="7">
        <v>3240.11256</v>
      </c>
      <c r="E480" s="7">
        <v>262</v>
      </c>
      <c r="F480" s="7">
        <v>28.104610000000001</v>
      </c>
      <c r="G480" s="7">
        <v>0</v>
      </c>
      <c r="H480" s="7">
        <v>28.104610000000001</v>
      </c>
      <c r="I480" s="7">
        <v>0</v>
      </c>
      <c r="J480" s="7">
        <v>0</v>
      </c>
      <c r="K480" s="7">
        <f t="shared" si="42"/>
        <v>233.89538999999999</v>
      </c>
      <c r="L480" s="7">
        <f t="shared" si="43"/>
        <v>3212.0079500000002</v>
      </c>
      <c r="M480" s="7">
        <f t="shared" si="44"/>
        <v>10.726950381679391</v>
      </c>
      <c r="N480" s="7">
        <f t="shared" si="45"/>
        <v>3212.0079500000002</v>
      </c>
      <c r="O480" s="7">
        <f t="shared" si="46"/>
        <v>233.89538999999999</v>
      </c>
      <c r="P480" s="7">
        <f t="shared" si="47"/>
        <v>10.726950381679391</v>
      </c>
    </row>
    <row r="481" spans="1:16">
      <c r="A481" s="8" t="s">
        <v>29</v>
      </c>
      <c r="B481" s="9" t="s">
        <v>30</v>
      </c>
      <c r="C481" s="10">
        <v>0</v>
      </c>
      <c r="D481" s="10">
        <v>1074</v>
      </c>
      <c r="E481" s="10">
        <v>100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100</v>
      </c>
      <c r="L481" s="10">
        <f t="shared" si="43"/>
        <v>1074</v>
      </c>
      <c r="M481" s="10">
        <f t="shared" si="44"/>
        <v>0</v>
      </c>
      <c r="N481" s="10">
        <f t="shared" si="45"/>
        <v>1074</v>
      </c>
      <c r="O481" s="10">
        <f t="shared" si="46"/>
        <v>100</v>
      </c>
      <c r="P481" s="10">
        <f t="shared" si="47"/>
        <v>0</v>
      </c>
    </row>
    <row r="482" spans="1:16" ht="25.5">
      <c r="A482" s="8" t="s">
        <v>55</v>
      </c>
      <c r="B482" s="9" t="s">
        <v>56</v>
      </c>
      <c r="C482" s="10">
        <v>3240.11256</v>
      </c>
      <c r="D482" s="10">
        <v>2166.11256</v>
      </c>
      <c r="E482" s="10">
        <v>162</v>
      </c>
      <c r="F482" s="10">
        <v>28.104610000000001</v>
      </c>
      <c r="G482" s="10">
        <v>0</v>
      </c>
      <c r="H482" s="10">
        <v>28.104610000000001</v>
      </c>
      <c r="I482" s="10">
        <v>0</v>
      </c>
      <c r="J482" s="10">
        <v>0</v>
      </c>
      <c r="K482" s="10">
        <f t="shared" si="42"/>
        <v>133.89538999999999</v>
      </c>
      <c r="L482" s="10">
        <f t="shared" si="43"/>
        <v>2138.0079500000002</v>
      </c>
      <c r="M482" s="10">
        <f t="shared" si="44"/>
        <v>17.348524691358026</v>
      </c>
      <c r="N482" s="10">
        <f t="shared" si="45"/>
        <v>2138.0079500000002</v>
      </c>
      <c r="O482" s="10">
        <f t="shared" si="46"/>
        <v>133.89538999999999</v>
      </c>
      <c r="P482" s="10">
        <f t="shared" si="47"/>
        <v>17.348524691358026</v>
      </c>
    </row>
    <row r="483" spans="1:16" ht="25.5">
      <c r="A483" s="5" t="s">
        <v>250</v>
      </c>
      <c r="B483" s="6" t="s">
        <v>124</v>
      </c>
      <c r="C483" s="7">
        <v>1219.3000000000002</v>
      </c>
      <c r="D483" s="7">
        <v>1219.3000000000002</v>
      </c>
      <c r="E483" s="7">
        <v>46.83</v>
      </c>
      <c r="F483" s="7">
        <v>16.280290000000001</v>
      </c>
      <c r="G483" s="7">
        <v>0</v>
      </c>
      <c r="H483" s="7">
        <v>16.280290000000001</v>
      </c>
      <c r="I483" s="7">
        <v>0</v>
      </c>
      <c r="J483" s="7">
        <v>0</v>
      </c>
      <c r="K483" s="7">
        <f t="shared" si="42"/>
        <v>30.549709999999997</v>
      </c>
      <c r="L483" s="7">
        <f t="shared" si="43"/>
        <v>1203.0197100000003</v>
      </c>
      <c r="M483" s="7">
        <f t="shared" si="44"/>
        <v>34.76465940636345</v>
      </c>
      <c r="N483" s="7">
        <f t="shared" si="45"/>
        <v>1203.0197100000003</v>
      </c>
      <c r="O483" s="7">
        <f t="shared" si="46"/>
        <v>30.549709999999997</v>
      </c>
      <c r="P483" s="7">
        <f t="shared" si="47"/>
        <v>34.76465940636345</v>
      </c>
    </row>
    <row r="484" spans="1:16">
      <c r="A484" s="8" t="s">
        <v>23</v>
      </c>
      <c r="B484" s="9" t="s">
        <v>24</v>
      </c>
      <c r="C484" s="10">
        <v>454.22</v>
      </c>
      <c r="D484" s="10">
        <v>454.22</v>
      </c>
      <c r="E484" s="10">
        <v>37</v>
      </c>
      <c r="F484" s="10">
        <v>13.3445</v>
      </c>
      <c r="G484" s="10">
        <v>0</v>
      </c>
      <c r="H484" s="10">
        <v>13.3445</v>
      </c>
      <c r="I484" s="10">
        <v>0</v>
      </c>
      <c r="J484" s="10">
        <v>0</v>
      </c>
      <c r="K484" s="10">
        <f t="shared" si="42"/>
        <v>23.6555</v>
      </c>
      <c r="L484" s="10">
        <f t="shared" si="43"/>
        <v>440.87550000000005</v>
      </c>
      <c r="M484" s="10">
        <f t="shared" si="44"/>
        <v>36.066216216216219</v>
      </c>
      <c r="N484" s="10">
        <f t="shared" si="45"/>
        <v>440.87550000000005</v>
      </c>
      <c r="O484" s="10">
        <f t="shared" si="46"/>
        <v>23.6555</v>
      </c>
      <c r="P484" s="10">
        <f t="shared" si="47"/>
        <v>36.066216216216219</v>
      </c>
    </row>
    <row r="485" spans="1:16">
      <c r="A485" s="8" t="s">
        <v>25</v>
      </c>
      <c r="B485" s="9" t="s">
        <v>26</v>
      </c>
      <c r="C485" s="10">
        <v>99.93</v>
      </c>
      <c r="D485" s="10">
        <v>99.93</v>
      </c>
      <c r="E485" s="10">
        <v>8.14</v>
      </c>
      <c r="F485" s="10">
        <v>2.9357899999999999</v>
      </c>
      <c r="G485" s="10">
        <v>0</v>
      </c>
      <c r="H485" s="10">
        <v>2.9357899999999999</v>
      </c>
      <c r="I485" s="10">
        <v>0</v>
      </c>
      <c r="J485" s="10">
        <v>0</v>
      </c>
      <c r="K485" s="10">
        <f t="shared" si="42"/>
        <v>5.2042100000000007</v>
      </c>
      <c r="L485" s="10">
        <f t="shared" si="43"/>
        <v>96.99421000000001</v>
      </c>
      <c r="M485" s="10">
        <f t="shared" si="44"/>
        <v>36.066216216216212</v>
      </c>
      <c r="N485" s="10">
        <f t="shared" si="45"/>
        <v>96.99421000000001</v>
      </c>
      <c r="O485" s="10">
        <f t="shared" si="46"/>
        <v>5.2042100000000007</v>
      </c>
      <c r="P485" s="10">
        <f t="shared" si="47"/>
        <v>36.066216216216212</v>
      </c>
    </row>
    <row r="486" spans="1:16">
      <c r="A486" s="8" t="s">
        <v>27</v>
      </c>
      <c r="B486" s="9" t="s">
        <v>28</v>
      </c>
      <c r="C486" s="10">
        <v>3.077</v>
      </c>
      <c r="D486" s="10">
        <v>3.077</v>
      </c>
      <c r="E486" s="10">
        <v>0.3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0.3</v>
      </c>
      <c r="L486" s="10">
        <f t="shared" si="43"/>
        <v>3.077</v>
      </c>
      <c r="M486" s="10">
        <f t="shared" si="44"/>
        <v>0</v>
      </c>
      <c r="N486" s="10">
        <f t="shared" si="45"/>
        <v>3.077</v>
      </c>
      <c r="O486" s="10">
        <f t="shared" si="46"/>
        <v>0.3</v>
      </c>
      <c r="P486" s="10">
        <f t="shared" si="47"/>
        <v>0</v>
      </c>
    </row>
    <row r="487" spans="1:16">
      <c r="A487" s="8" t="s">
        <v>29</v>
      </c>
      <c r="B487" s="9" t="s">
        <v>30</v>
      </c>
      <c r="C487" s="10">
        <v>103.857</v>
      </c>
      <c r="D487" s="10">
        <v>103.857</v>
      </c>
      <c r="E487" s="10">
        <v>0.4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0.4</v>
      </c>
      <c r="L487" s="10">
        <f t="shared" si="43"/>
        <v>103.857</v>
      </c>
      <c r="M487" s="10">
        <f t="shared" si="44"/>
        <v>0</v>
      </c>
      <c r="N487" s="10">
        <f t="shared" si="45"/>
        <v>103.857</v>
      </c>
      <c r="O487" s="10">
        <f t="shared" si="46"/>
        <v>0.4</v>
      </c>
      <c r="P487" s="10">
        <f t="shared" si="47"/>
        <v>0</v>
      </c>
    </row>
    <row r="488" spans="1:16">
      <c r="A488" s="8" t="s">
        <v>31</v>
      </c>
      <c r="B488" s="9" t="s">
        <v>32</v>
      </c>
      <c r="C488" s="10">
        <v>1.696</v>
      </c>
      <c r="D488" s="10">
        <v>1.696</v>
      </c>
      <c r="E488" s="10">
        <v>0.14000000000000001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0.14000000000000001</v>
      </c>
      <c r="L488" s="10">
        <f t="shared" si="43"/>
        <v>1.696</v>
      </c>
      <c r="M488" s="10">
        <f t="shared" si="44"/>
        <v>0</v>
      </c>
      <c r="N488" s="10">
        <f t="shared" si="45"/>
        <v>1.696</v>
      </c>
      <c r="O488" s="10">
        <f t="shared" si="46"/>
        <v>0.14000000000000001</v>
      </c>
      <c r="P488" s="10">
        <f t="shared" si="47"/>
        <v>0</v>
      </c>
    </row>
    <row r="489" spans="1:16">
      <c r="A489" s="8" t="s">
        <v>33</v>
      </c>
      <c r="B489" s="9" t="s">
        <v>34</v>
      </c>
      <c r="C489" s="10">
        <v>4.83</v>
      </c>
      <c r="D489" s="10">
        <v>4.83</v>
      </c>
      <c r="E489" s="10">
        <v>0.2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0.2</v>
      </c>
      <c r="L489" s="10">
        <f t="shared" si="43"/>
        <v>4.83</v>
      </c>
      <c r="M489" s="10">
        <f t="shared" si="44"/>
        <v>0</v>
      </c>
      <c r="N489" s="10">
        <f t="shared" si="45"/>
        <v>4.83</v>
      </c>
      <c r="O489" s="10">
        <f t="shared" si="46"/>
        <v>0.2</v>
      </c>
      <c r="P489" s="10">
        <f t="shared" si="47"/>
        <v>0</v>
      </c>
    </row>
    <row r="490" spans="1:16">
      <c r="A490" s="8" t="s">
        <v>35</v>
      </c>
      <c r="B490" s="9" t="s">
        <v>36</v>
      </c>
      <c r="C490" s="10">
        <v>0.628</v>
      </c>
      <c r="D490" s="10">
        <v>0.628</v>
      </c>
      <c r="E490" s="10">
        <v>0.05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0.05</v>
      </c>
      <c r="L490" s="10">
        <f t="shared" si="43"/>
        <v>0.628</v>
      </c>
      <c r="M490" s="10">
        <f t="shared" si="44"/>
        <v>0</v>
      </c>
      <c r="N490" s="10">
        <f t="shared" si="45"/>
        <v>0.628</v>
      </c>
      <c r="O490" s="10">
        <f t="shared" si="46"/>
        <v>0.05</v>
      </c>
      <c r="P490" s="10">
        <f t="shared" si="47"/>
        <v>0</v>
      </c>
    </row>
    <row r="491" spans="1:16">
      <c r="A491" s="8" t="s">
        <v>37</v>
      </c>
      <c r="B491" s="9" t="s">
        <v>38</v>
      </c>
      <c r="C491" s="10">
        <v>6.0620000000000003</v>
      </c>
      <c r="D491" s="10">
        <v>6.0620000000000003</v>
      </c>
      <c r="E491" s="10">
        <v>0.6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0.6</v>
      </c>
      <c r="L491" s="10">
        <f t="shared" si="43"/>
        <v>6.0620000000000003</v>
      </c>
      <c r="M491" s="10">
        <f t="shared" si="44"/>
        <v>0</v>
      </c>
      <c r="N491" s="10">
        <f t="shared" si="45"/>
        <v>6.0620000000000003</v>
      </c>
      <c r="O491" s="10">
        <f t="shared" si="46"/>
        <v>0.6</v>
      </c>
      <c r="P491" s="10">
        <f t="shared" si="47"/>
        <v>0</v>
      </c>
    </row>
    <row r="492" spans="1:16" ht="25.5">
      <c r="A492" s="8" t="s">
        <v>55</v>
      </c>
      <c r="B492" s="9" t="s">
        <v>56</v>
      </c>
      <c r="C492" s="10">
        <v>545</v>
      </c>
      <c r="D492" s="10">
        <v>545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545</v>
      </c>
      <c r="M492" s="10">
        <f t="shared" si="44"/>
        <v>0</v>
      </c>
      <c r="N492" s="10">
        <f t="shared" si="45"/>
        <v>545</v>
      </c>
      <c r="O492" s="10">
        <f t="shared" si="46"/>
        <v>0</v>
      </c>
      <c r="P492" s="10">
        <f t="shared" si="47"/>
        <v>0</v>
      </c>
    </row>
    <row r="493" spans="1:16" ht="25.5">
      <c r="A493" s="5" t="s">
        <v>251</v>
      </c>
      <c r="B493" s="6" t="s">
        <v>252</v>
      </c>
      <c r="C493" s="7">
        <v>809.83299999999997</v>
      </c>
      <c r="D493" s="7">
        <v>809.83299999999997</v>
      </c>
      <c r="E493" s="7">
        <v>73.800000000000011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73.800000000000011</v>
      </c>
      <c r="L493" s="7">
        <f t="shared" si="43"/>
        <v>809.83299999999997</v>
      </c>
      <c r="M493" s="7">
        <f t="shared" si="44"/>
        <v>0</v>
      </c>
      <c r="N493" s="7">
        <f t="shared" si="45"/>
        <v>809.83299999999997</v>
      </c>
      <c r="O493" s="7">
        <f t="shared" si="46"/>
        <v>73.800000000000011</v>
      </c>
      <c r="P493" s="7">
        <f t="shared" si="47"/>
        <v>0</v>
      </c>
    </row>
    <row r="494" spans="1:16">
      <c r="A494" s="8" t="s">
        <v>29</v>
      </c>
      <c r="B494" s="9" t="s">
        <v>30</v>
      </c>
      <c r="C494" s="10">
        <v>0</v>
      </c>
      <c r="D494" s="10">
        <v>626.5</v>
      </c>
      <c r="E494" s="10">
        <v>37.667000000000002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37.667000000000002</v>
      </c>
      <c r="L494" s="10">
        <f t="shared" si="43"/>
        <v>626.5</v>
      </c>
      <c r="M494" s="10">
        <f t="shared" si="44"/>
        <v>0</v>
      </c>
      <c r="N494" s="10">
        <f t="shared" si="45"/>
        <v>626.5</v>
      </c>
      <c r="O494" s="10">
        <f t="shared" si="46"/>
        <v>37.667000000000002</v>
      </c>
      <c r="P494" s="10">
        <f t="shared" si="47"/>
        <v>0</v>
      </c>
    </row>
    <row r="495" spans="1:16" ht="25.5">
      <c r="A495" s="8" t="s">
        <v>55</v>
      </c>
      <c r="B495" s="9" t="s">
        <v>56</v>
      </c>
      <c r="C495" s="10">
        <v>809.83299999999997</v>
      </c>
      <c r="D495" s="10">
        <v>183.333</v>
      </c>
      <c r="E495" s="10">
        <v>36.133000000000003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36.133000000000003</v>
      </c>
      <c r="L495" s="10">
        <f t="shared" si="43"/>
        <v>183.333</v>
      </c>
      <c r="M495" s="10">
        <f t="shared" si="44"/>
        <v>0</v>
      </c>
      <c r="N495" s="10">
        <f t="shared" si="45"/>
        <v>183.333</v>
      </c>
      <c r="O495" s="10">
        <f t="shared" si="46"/>
        <v>36.133000000000003</v>
      </c>
      <c r="P495" s="10">
        <f t="shared" si="47"/>
        <v>0</v>
      </c>
    </row>
    <row r="496" spans="1:16" ht="25.5">
      <c r="A496" s="5" t="s">
        <v>253</v>
      </c>
      <c r="B496" s="6" t="s">
        <v>254</v>
      </c>
      <c r="C496" s="7">
        <v>126272.929</v>
      </c>
      <c r="D496" s="7">
        <v>131274.462</v>
      </c>
      <c r="E496" s="7">
        <v>13828.841350000001</v>
      </c>
      <c r="F496" s="7">
        <v>3767.9724099999999</v>
      </c>
      <c r="G496" s="7">
        <v>0</v>
      </c>
      <c r="H496" s="7">
        <v>3959.9409599999994</v>
      </c>
      <c r="I496" s="7">
        <v>0</v>
      </c>
      <c r="J496" s="7">
        <v>0</v>
      </c>
      <c r="K496" s="7">
        <f t="shared" si="42"/>
        <v>10060.86894</v>
      </c>
      <c r="L496" s="7">
        <f t="shared" si="43"/>
        <v>127506.48959</v>
      </c>
      <c r="M496" s="7">
        <f t="shared" si="44"/>
        <v>27.247202528648572</v>
      </c>
      <c r="N496" s="7">
        <f t="shared" si="45"/>
        <v>127314.52104000001</v>
      </c>
      <c r="O496" s="7">
        <f t="shared" si="46"/>
        <v>9868.9003900000007</v>
      </c>
      <c r="P496" s="7">
        <f t="shared" si="47"/>
        <v>28.635377757081574</v>
      </c>
    </row>
    <row r="497" spans="1:16" ht="38.25">
      <c r="A497" s="5" t="s">
        <v>255</v>
      </c>
      <c r="B497" s="6" t="s">
        <v>46</v>
      </c>
      <c r="C497" s="7">
        <v>4928.6000000000004</v>
      </c>
      <c r="D497" s="7">
        <v>4730.1329999999998</v>
      </c>
      <c r="E497" s="7">
        <v>397.315</v>
      </c>
      <c r="F497" s="7">
        <v>175.30602000000002</v>
      </c>
      <c r="G497" s="7">
        <v>0</v>
      </c>
      <c r="H497" s="7">
        <v>175.30602000000002</v>
      </c>
      <c r="I497" s="7">
        <v>0</v>
      </c>
      <c r="J497" s="7">
        <v>0</v>
      </c>
      <c r="K497" s="7">
        <f t="shared" si="42"/>
        <v>222.00897999999998</v>
      </c>
      <c r="L497" s="7">
        <f t="shared" si="43"/>
        <v>4554.8269799999998</v>
      </c>
      <c r="M497" s="7">
        <f t="shared" si="44"/>
        <v>44.122678479292254</v>
      </c>
      <c r="N497" s="7">
        <f t="shared" si="45"/>
        <v>4554.8269799999998</v>
      </c>
      <c r="O497" s="7">
        <f t="shared" si="46"/>
        <v>222.00897999999998</v>
      </c>
      <c r="P497" s="7">
        <f t="shared" si="47"/>
        <v>44.122678479292254</v>
      </c>
    </row>
    <row r="498" spans="1:16">
      <c r="A498" s="8" t="s">
        <v>23</v>
      </c>
      <c r="B498" s="9" t="s">
        <v>24</v>
      </c>
      <c r="C498" s="10">
        <v>3892.6420000000003</v>
      </c>
      <c r="D498" s="10">
        <v>3727.5550000000003</v>
      </c>
      <c r="E498" s="10">
        <v>315.02</v>
      </c>
      <c r="F498" s="10">
        <v>146.65522000000001</v>
      </c>
      <c r="G498" s="10">
        <v>0</v>
      </c>
      <c r="H498" s="10">
        <v>146.65522000000001</v>
      </c>
      <c r="I498" s="10">
        <v>0</v>
      </c>
      <c r="J498" s="10">
        <v>0</v>
      </c>
      <c r="K498" s="10">
        <f t="shared" si="42"/>
        <v>168.36477999999997</v>
      </c>
      <c r="L498" s="10">
        <f t="shared" si="43"/>
        <v>3580.8997800000002</v>
      </c>
      <c r="M498" s="10">
        <f t="shared" si="44"/>
        <v>46.554256872579522</v>
      </c>
      <c r="N498" s="10">
        <f t="shared" si="45"/>
        <v>3580.8997800000002</v>
      </c>
      <c r="O498" s="10">
        <f t="shared" si="46"/>
        <v>168.36477999999997</v>
      </c>
      <c r="P498" s="10">
        <f t="shared" si="47"/>
        <v>46.554256872579522</v>
      </c>
    </row>
    <row r="499" spans="1:16">
      <c r="A499" s="8" t="s">
        <v>25</v>
      </c>
      <c r="B499" s="9" t="s">
        <v>26</v>
      </c>
      <c r="C499" s="10">
        <v>798.87400000000002</v>
      </c>
      <c r="D499" s="10">
        <v>765.49400000000003</v>
      </c>
      <c r="E499" s="10">
        <v>62.835999999999999</v>
      </c>
      <c r="F499" s="10">
        <v>23.995799999999999</v>
      </c>
      <c r="G499" s="10">
        <v>0</v>
      </c>
      <c r="H499" s="10">
        <v>23.995799999999999</v>
      </c>
      <c r="I499" s="10">
        <v>0</v>
      </c>
      <c r="J499" s="10">
        <v>0</v>
      </c>
      <c r="K499" s="10">
        <f t="shared" si="42"/>
        <v>38.840199999999996</v>
      </c>
      <c r="L499" s="10">
        <f t="shared" si="43"/>
        <v>741.4982</v>
      </c>
      <c r="M499" s="10">
        <f t="shared" si="44"/>
        <v>38.187981411929464</v>
      </c>
      <c r="N499" s="10">
        <f t="shared" si="45"/>
        <v>741.4982</v>
      </c>
      <c r="O499" s="10">
        <f t="shared" si="46"/>
        <v>38.840199999999996</v>
      </c>
      <c r="P499" s="10">
        <f t="shared" si="47"/>
        <v>38.187981411929464</v>
      </c>
    </row>
    <row r="500" spans="1:16">
      <c r="A500" s="8" t="s">
        <v>27</v>
      </c>
      <c r="B500" s="9" t="s">
        <v>28</v>
      </c>
      <c r="C500" s="10">
        <v>128.62899999999999</v>
      </c>
      <c r="D500" s="10">
        <v>128.62899999999999</v>
      </c>
      <c r="E500" s="10">
        <v>10.72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10.72</v>
      </c>
      <c r="L500" s="10">
        <f t="shared" si="43"/>
        <v>128.62899999999999</v>
      </c>
      <c r="M500" s="10">
        <f t="shared" si="44"/>
        <v>0</v>
      </c>
      <c r="N500" s="10">
        <f t="shared" si="45"/>
        <v>128.62899999999999</v>
      </c>
      <c r="O500" s="10">
        <f t="shared" si="46"/>
        <v>10.72</v>
      </c>
      <c r="P500" s="10">
        <f t="shared" si="47"/>
        <v>0</v>
      </c>
    </row>
    <row r="501" spans="1:16">
      <c r="A501" s="8" t="s">
        <v>29</v>
      </c>
      <c r="B501" s="9" t="s">
        <v>30</v>
      </c>
      <c r="C501" s="10">
        <v>92.862000000000009</v>
      </c>
      <c r="D501" s="10">
        <v>92.862000000000009</v>
      </c>
      <c r="E501" s="10">
        <v>7.7389999999999999</v>
      </c>
      <c r="F501" s="10">
        <v>4.6550000000000002</v>
      </c>
      <c r="G501" s="10">
        <v>0</v>
      </c>
      <c r="H501" s="10">
        <v>4.6550000000000002</v>
      </c>
      <c r="I501" s="10">
        <v>0</v>
      </c>
      <c r="J501" s="10">
        <v>0</v>
      </c>
      <c r="K501" s="10">
        <f t="shared" si="42"/>
        <v>3.0839999999999996</v>
      </c>
      <c r="L501" s="10">
        <f t="shared" si="43"/>
        <v>88.207000000000008</v>
      </c>
      <c r="M501" s="10">
        <f t="shared" si="44"/>
        <v>60.149890166688202</v>
      </c>
      <c r="N501" s="10">
        <f t="shared" si="45"/>
        <v>88.207000000000008</v>
      </c>
      <c r="O501" s="10">
        <f t="shared" si="46"/>
        <v>3.0839999999999996</v>
      </c>
      <c r="P501" s="10">
        <f t="shared" si="47"/>
        <v>60.149890166688202</v>
      </c>
    </row>
    <row r="502" spans="1:16">
      <c r="A502" s="8" t="s">
        <v>31</v>
      </c>
      <c r="B502" s="9" t="s">
        <v>32</v>
      </c>
      <c r="C502" s="10">
        <v>12.016999999999999</v>
      </c>
      <c r="D502" s="10">
        <v>12.016999999999999</v>
      </c>
      <c r="E502" s="10">
        <v>1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1</v>
      </c>
      <c r="L502" s="10">
        <f t="shared" si="43"/>
        <v>12.016999999999999</v>
      </c>
      <c r="M502" s="10">
        <f t="shared" si="44"/>
        <v>0</v>
      </c>
      <c r="N502" s="10">
        <f t="shared" si="45"/>
        <v>12.016999999999999</v>
      </c>
      <c r="O502" s="10">
        <f t="shared" si="46"/>
        <v>1</v>
      </c>
      <c r="P502" s="10">
        <f t="shared" si="47"/>
        <v>0</v>
      </c>
    </row>
    <row r="503" spans="1:16" ht="25.5">
      <c r="A503" s="8" t="s">
        <v>41</v>
      </c>
      <c r="B503" s="9" t="s">
        <v>42</v>
      </c>
      <c r="C503" s="10">
        <v>3.5760000000000001</v>
      </c>
      <c r="D503" s="10">
        <v>3.5760000000000001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3.5760000000000001</v>
      </c>
      <c r="M503" s="10">
        <f t="shared" si="44"/>
        <v>0</v>
      </c>
      <c r="N503" s="10">
        <f t="shared" si="45"/>
        <v>3.5760000000000001</v>
      </c>
      <c r="O503" s="10">
        <f t="shared" si="46"/>
        <v>0</v>
      </c>
      <c r="P503" s="10">
        <f t="shared" si="47"/>
        <v>0</v>
      </c>
    </row>
    <row r="504" spans="1:16" ht="25.5">
      <c r="A504" s="5" t="s">
        <v>256</v>
      </c>
      <c r="B504" s="6" t="s">
        <v>257</v>
      </c>
      <c r="C504" s="7">
        <v>29087.213</v>
      </c>
      <c r="D504" s="7">
        <v>29087.213</v>
      </c>
      <c r="E504" s="7">
        <v>1909.1843499999998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1909.1843499999998</v>
      </c>
      <c r="L504" s="7">
        <f t="shared" si="43"/>
        <v>29087.213</v>
      </c>
      <c r="M504" s="7">
        <f t="shared" si="44"/>
        <v>0</v>
      </c>
      <c r="N504" s="7">
        <f t="shared" si="45"/>
        <v>29087.213</v>
      </c>
      <c r="O504" s="7">
        <f t="shared" si="46"/>
        <v>1909.1843499999998</v>
      </c>
      <c r="P504" s="7">
        <f t="shared" si="47"/>
        <v>0</v>
      </c>
    </row>
    <row r="505" spans="1:16" ht="25.5">
      <c r="A505" s="8" t="s">
        <v>55</v>
      </c>
      <c r="B505" s="9" t="s">
        <v>56</v>
      </c>
      <c r="C505" s="10">
        <v>29087.213</v>
      </c>
      <c r="D505" s="10">
        <v>29087.213</v>
      </c>
      <c r="E505" s="10">
        <v>1909.1843499999998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1909.1843499999998</v>
      </c>
      <c r="L505" s="10">
        <f t="shared" si="43"/>
        <v>29087.213</v>
      </c>
      <c r="M505" s="10">
        <f t="shared" si="44"/>
        <v>0</v>
      </c>
      <c r="N505" s="10">
        <f t="shared" si="45"/>
        <v>29087.213</v>
      </c>
      <c r="O505" s="10">
        <f t="shared" si="46"/>
        <v>1909.1843499999998</v>
      </c>
      <c r="P505" s="10">
        <f t="shared" si="47"/>
        <v>0</v>
      </c>
    </row>
    <row r="506" spans="1:16" ht="25.5">
      <c r="A506" s="5" t="s">
        <v>258</v>
      </c>
      <c r="B506" s="6" t="s">
        <v>259</v>
      </c>
      <c r="C506" s="7">
        <v>15000</v>
      </c>
      <c r="D506" s="7">
        <v>20200</v>
      </c>
      <c r="E506" s="7">
        <v>2600</v>
      </c>
      <c r="F506" s="7">
        <v>2600</v>
      </c>
      <c r="G506" s="7">
        <v>0</v>
      </c>
      <c r="H506" s="7">
        <v>2600</v>
      </c>
      <c r="I506" s="7">
        <v>0</v>
      </c>
      <c r="J506" s="7">
        <v>0</v>
      </c>
      <c r="K506" s="7">
        <f t="shared" si="42"/>
        <v>0</v>
      </c>
      <c r="L506" s="7">
        <f t="shared" si="43"/>
        <v>17600</v>
      </c>
      <c r="M506" s="7">
        <f t="shared" si="44"/>
        <v>100</v>
      </c>
      <c r="N506" s="7">
        <f t="shared" si="45"/>
        <v>17600</v>
      </c>
      <c r="O506" s="7">
        <f t="shared" si="46"/>
        <v>0</v>
      </c>
      <c r="P506" s="7">
        <f t="shared" si="47"/>
        <v>100</v>
      </c>
    </row>
    <row r="507" spans="1:16" ht="25.5">
      <c r="A507" s="8" t="s">
        <v>55</v>
      </c>
      <c r="B507" s="9" t="s">
        <v>56</v>
      </c>
      <c r="C507" s="10">
        <v>15000</v>
      </c>
      <c r="D507" s="10">
        <v>20200</v>
      </c>
      <c r="E507" s="10">
        <v>2600</v>
      </c>
      <c r="F507" s="10">
        <v>2600</v>
      </c>
      <c r="G507" s="10">
        <v>0</v>
      </c>
      <c r="H507" s="10">
        <v>2600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17600</v>
      </c>
      <c r="M507" s="10">
        <f t="shared" si="44"/>
        <v>100</v>
      </c>
      <c r="N507" s="10">
        <f t="shared" si="45"/>
        <v>17600</v>
      </c>
      <c r="O507" s="10">
        <f t="shared" si="46"/>
        <v>0</v>
      </c>
      <c r="P507" s="10">
        <f t="shared" si="47"/>
        <v>100</v>
      </c>
    </row>
    <row r="508" spans="1:16" ht="38.25">
      <c r="A508" s="5" t="s">
        <v>260</v>
      </c>
      <c r="B508" s="6" t="s">
        <v>261</v>
      </c>
      <c r="C508" s="7">
        <v>746.64700000000005</v>
      </c>
      <c r="D508" s="7">
        <v>746.64700000000005</v>
      </c>
      <c r="E508" s="7">
        <v>45.6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45.6</v>
      </c>
      <c r="L508" s="7">
        <f t="shared" si="43"/>
        <v>746.64700000000005</v>
      </c>
      <c r="M508" s="7">
        <f t="shared" si="44"/>
        <v>0</v>
      </c>
      <c r="N508" s="7">
        <f t="shared" si="45"/>
        <v>746.64700000000005</v>
      </c>
      <c r="O508" s="7">
        <f t="shared" si="46"/>
        <v>45.6</v>
      </c>
      <c r="P508" s="7">
        <f t="shared" si="47"/>
        <v>0</v>
      </c>
    </row>
    <row r="509" spans="1:16" ht="25.5">
      <c r="A509" s="8" t="s">
        <v>55</v>
      </c>
      <c r="B509" s="9" t="s">
        <v>56</v>
      </c>
      <c r="C509" s="10">
        <v>746.64700000000005</v>
      </c>
      <c r="D509" s="10">
        <v>746.64700000000005</v>
      </c>
      <c r="E509" s="10">
        <v>45.6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45.6</v>
      </c>
      <c r="L509" s="10">
        <f t="shared" si="43"/>
        <v>746.64700000000005</v>
      </c>
      <c r="M509" s="10">
        <f t="shared" si="44"/>
        <v>0</v>
      </c>
      <c r="N509" s="10">
        <f t="shared" si="45"/>
        <v>746.64700000000005</v>
      </c>
      <c r="O509" s="10">
        <f t="shared" si="46"/>
        <v>45.6</v>
      </c>
      <c r="P509" s="10">
        <f t="shared" si="47"/>
        <v>0</v>
      </c>
    </row>
    <row r="510" spans="1:16">
      <c r="A510" s="5" t="s">
        <v>262</v>
      </c>
      <c r="B510" s="6" t="s">
        <v>214</v>
      </c>
      <c r="C510" s="7">
        <v>69891.862999999998</v>
      </c>
      <c r="D510" s="7">
        <v>69891.862999999998</v>
      </c>
      <c r="E510" s="7">
        <v>8251.4930000000004</v>
      </c>
      <c r="F510" s="7">
        <v>874.92159000000004</v>
      </c>
      <c r="G510" s="7">
        <v>0</v>
      </c>
      <c r="H510" s="7">
        <v>964.97787999999991</v>
      </c>
      <c r="I510" s="7">
        <v>0</v>
      </c>
      <c r="J510" s="7">
        <v>0</v>
      </c>
      <c r="K510" s="7">
        <f t="shared" si="42"/>
        <v>7376.5714100000005</v>
      </c>
      <c r="L510" s="7">
        <f t="shared" si="43"/>
        <v>69016.941409999999</v>
      </c>
      <c r="M510" s="7">
        <f t="shared" si="44"/>
        <v>10.603191325497095</v>
      </c>
      <c r="N510" s="7">
        <f t="shared" si="45"/>
        <v>68926.885119999992</v>
      </c>
      <c r="O510" s="7">
        <f t="shared" si="46"/>
        <v>7286.51512</v>
      </c>
      <c r="P510" s="7">
        <f t="shared" si="47"/>
        <v>11.694585210215894</v>
      </c>
    </row>
    <row r="511" spans="1:16">
      <c r="A511" s="8" t="s">
        <v>35</v>
      </c>
      <c r="B511" s="9" t="s">
        <v>36</v>
      </c>
      <c r="C511" s="10">
        <v>159.49</v>
      </c>
      <c r="D511" s="10">
        <v>159.49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159.49</v>
      </c>
      <c r="M511" s="10">
        <f t="shared" si="44"/>
        <v>0</v>
      </c>
      <c r="N511" s="10">
        <f t="shared" si="45"/>
        <v>159.49</v>
      </c>
      <c r="O511" s="10">
        <f t="shared" si="46"/>
        <v>0</v>
      </c>
      <c r="P511" s="10">
        <f t="shared" si="47"/>
        <v>0</v>
      </c>
    </row>
    <row r="512" spans="1:16">
      <c r="A512" s="8" t="s">
        <v>37</v>
      </c>
      <c r="B512" s="9" t="s">
        <v>38</v>
      </c>
      <c r="C512" s="10">
        <v>10000</v>
      </c>
      <c r="D512" s="10">
        <v>10000</v>
      </c>
      <c r="E512" s="10">
        <v>611.572</v>
      </c>
      <c r="F512" s="10">
        <v>538.35928000000001</v>
      </c>
      <c r="G512" s="10">
        <v>0</v>
      </c>
      <c r="H512" s="10">
        <v>538.35928000000001</v>
      </c>
      <c r="I512" s="10">
        <v>0</v>
      </c>
      <c r="J512" s="10">
        <v>0</v>
      </c>
      <c r="K512" s="10">
        <f t="shared" si="42"/>
        <v>73.21271999999999</v>
      </c>
      <c r="L512" s="10">
        <f t="shared" si="43"/>
        <v>9461.6407199999994</v>
      </c>
      <c r="M512" s="10">
        <f t="shared" si="44"/>
        <v>88.02876521488885</v>
      </c>
      <c r="N512" s="10">
        <f t="shared" si="45"/>
        <v>9461.6407199999994</v>
      </c>
      <c r="O512" s="10">
        <f t="shared" si="46"/>
        <v>73.21271999999999</v>
      </c>
      <c r="P512" s="10">
        <f t="shared" si="47"/>
        <v>88.02876521488885</v>
      </c>
    </row>
    <row r="513" spans="1:16">
      <c r="A513" s="8" t="s">
        <v>39</v>
      </c>
      <c r="B513" s="9" t="s">
        <v>40</v>
      </c>
      <c r="C513" s="10">
        <v>63.795000000000002</v>
      </c>
      <c r="D513" s="10">
        <v>63.795000000000002</v>
      </c>
      <c r="E513" s="10">
        <v>5.1029999999999998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5.1029999999999998</v>
      </c>
      <c r="L513" s="10">
        <f t="shared" si="43"/>
        <v>63.795000000000002</v>
      </c>
      <c r="M513" s="10">
        <f t="shared" si="44"/>
        <v>0</v>
      </c>
      <c r="N513" s="10">
        <f t="shared" si="45"/>
        <v>63.795000000000002</v>
      </c>
      <c r="O513" s="10">
        <f t="shared" si="46"/>
        <v>5.1029999999999998</v>
      </c>
      <c r="P513" s="10">
        <f t="shared" si="47"/>
        <v>0</v>
      </c>
    </row>
    <row r="514" spans="1:16" ht="25.5">
      <c r="A514" s="8" t="s">
        <v>55</v>
      </c>
      <c r="B514" s="9" t="s">
        <v>56</v>
      </c>
      <c r="C514" s="10">
        <v>59668.578000000001</v>
      </c>
      <c r="D514" s="10">
        <v>59668.578000000001</v>
      </c>
      <c r="E514" s="10">
        <v>7634.8180000000002</v>
      </c>
      <c r="F514" s="10">
        <v>336.56231000000002</v>
      </c>
      <c r="G514" s="10">
        <v>0</v>
      </c>
      <c r="H514" s="10">
        <v>426.61859999999996</v>
      </c>
      <c r="I514" s="10">
        <v>0</v>
      </c>
      <c r="J514" s="10">
        <v>0</v>
      </c>
      <c r="K514" s="10">
        <f t="shared" si="42"/>
        <v>7298.25569</v>
      </c>
      <c r="L514" s="10">
        <f t="shared" si="43"/>
        <v>59332.01569</v>
      </c>
      <c r="M514" s="10">
        <f t="shared" si="44"/>
        <v>4.4082558353060941</v>
      </c>
      <c r="N514" s="10">
        <f t="shared" si="45"/>
        <v>59241.9594</v>
      </c>
      <c r="O514" s="10">
        <f t="shared" si="46"/>
        <v>7208.1994000000004</v>
      </c>
      <c r="P514" s="10">
        <f t="shared" si="47"/>
        <v>5.587803140821431</v>
      </c>
    </row>
    <row r="515" spans="1:16" ht="25.5">
      <c r="A515" s="5" t="s">
        <v>263</v>
      </c>
      <c r="B515" s="6" t="s">
        <v>124</v>
      </c>
      <c r="C515" s="7">
        <v>4681.1989999999996</v>
      </c>
      <c r="D515" s="7">
        <v>4681.1989999999996</v>
      </c>
      <c r="E515" s="7">
        <v>421.36099999999999</v>
      </c>
      <c r="F515" s="7">
        <v>83.05086</v>
      </c>
      <c r="G515" s="7">
        <v>0</v>
      </c>
      <c r="H515" s="7">
        <v>84.540120000000002</v>
      </c>
      <c r="I515" s="7">
        <v>0</v>
      </c>
      <c r="J515" s="7">
        <v>0</v>
      </c>
      <c r="K515" s="7">
        <f t="shared" si="42"/>
        <v>338.31013999999999</v>
      </c>
      <c r="L515" s="7">
        <f t="shared" si="43"/>
        <v>4598.1481399999993</v>
      </c>
      <c r="M515" s="7">
        <f t="shared" si="44"/>
        <v>19.710144033263639</v>
      </c>
      <c r="N515" s="7">
        <f t="shared" si="45"/>
        <v>4596.65888</v>
      </c>
      <c r="O515" s="7">
        <f t="shared" si="46"/>
        <v>336.82087999999999</v>
      </c>
      <c r="P515" s="7">
        <f t="shared" si="47"/>
        <v>20.063584432351359</v>
      </c>
    </row>
    <row r="516" spans="1:16">
      <c r="A516" s="8" t="s">
        <v>23</v>
      </c>
      <c r="B516" s="9" t="s">
        <v>24</v>
      </c>
      <c r="C516" s="10">
        <v>457.82800000000003</v>
      </c>
      <c r="D516" s="10">
        <v>457.82800000000003</v>
      </c>
      <c r="E516" s="10">
        <v>37.335999999999999</v>
      </c>
      <c r="F516" s="10">
        <v>9.5176299999999987</v>
      </c>
      <c r="G516" s="10">
        <v>0</v>
      </c>
      <c r="H516" s="10">
        <v>9.5176299999999987</v>
      </c>
      <c r="I516" s="10">
        <v>0</v>
      </c>
      <c r="J516" s="10">
        <v>0</v>
      </c>
      <c r="K516" s="10">
        <f t="shared" si="42"/>
        <v>27.818370000000002</v>
      </c>
      <c r="L516" s="10">
        <f t="shared" si="43"/>
        <v>448.31037000000003</v>
      </c>
      <c r="M516" s="10">
        <f t="shared" si="44"/>
        <v>25.491830940647091</v>
      </c>
      <c r="N516" s="10">
        <f t="shared" si="45"/>
        <v>448.31037000000003</v>
      </c>
      <c r="O516" s="10">
        <f t="shared" si="46"/>
        <v>27.818370000000002</v>
      </c>
      <c r="P516" s="10">
        <f t="shared" si="47"/>
        <v>25.491830940647091</v>
      </c>
    </row>
    <row r="517" spans="1:16">
      <c r="A517" s="8" t="s">
        <v>25</v>
      </c>
      <c r="B517" s="9" t="s">
        <v>26</v>
      </c>
      <c r="C517" s="10">
        <v>100.723</v>
      </c>
      <c r="D517" s="10">
        <v>100.723</v>
      </c>
      <c r="E517" s="10">
        <v>8.2140000000000004</v>
      </c>
      <c r="F517" s="10">
        <v>2.09354</v>
      </c>
      <c r="G517" s="10">
        <v>0</v>
      </c>
      <c r="H517" s="10">
        <v>2.09354</v>
      </c>
      <c r="I517" s="10">
        <v>0</v>
      </c>
      <c r="J517" s="10">
        <v>0</v>
      </c>
      <c r="K517" s="10">
        <f t="shared" si="42"/>
        <v>6.1204600000000005</v>
      </c>
      <c r="L517" s="10">
        <f t="shared" si="43"/>
        <v>98.629459999999995</v>
      </c>
      <c r="M517" s="10">
        <f t="shared" si="44"/>
        <v>25.48746043340638</v>
      </c>
      <c r="N517" s="10">
        <f t="shared" si="45"/>
        <v>98.629459999999995</v>
      </c>
      <c r="O517" s="10">
        <f t="shared" si="46"/>
        <v>6.1204600000000005</v>
      </c>
      <c r="P517" s="10">
        <f t="shared" si="47"/>
        <v>25.48746043340638</v>
      </c>
    </row>
    <row r="518" spans="1:16">
      <c r="A518" s="8" t="s">
        <v>27</v>
      </c>
      <c r="B518" s="9" t="s">
        <v>28</v>
      </c>
      <c r="C518" s="10">
        <v>5</v>
      </c>
      <c r="D518" s="10">
        <v>5</v>
      </c>
      <c r="E518" s="10">
        <v>0.42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0.42</v>
      </c>
      <c r="L518" s="10">
        <f t="shared" ref="L518:L581" si="49">D518-F518</f>
        <v>5</v>
      </c>
      <c r="M518" s="10">
        <f t="shared" ref="M518:M581" si="50">IF(E518=0,0,(F518/E518)*100)</f>
        <v>0</v>
      </c>
      <c r="N518" s="10">
        <f t="shared" ref="N518:N581" si="51">D518-H518</f>
        <v>5</v>
      </c>
      <c r="O518" s="10">
        <f t="shared" ref="O518:O581" si="52">E518-H518</f>
        <v>0.42</v>
      </c>
      <c r="P518" s="10">
        <f t="shared" ref="P518:P581" si="53">IF(E518=0,0,(H518/E518)*100)</f>
        <v>0</v>
      </c>
    </row>
    <row r="519" spans="1:16">
      <c r="A519" s="8" t="s">
        <v>29</v>
      </c>
      <c r="B519" s="9" t="s">
        <v>30</v>
      </c>
      <c r="C519" s="10">
        <v>2.2229999999999999</v>
      </c>
      <c r="D519" s="10">
        <v>2.2229999999999999</v>
      </c>
      <c r="E519" s="10">
        <v>0.185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0.185</v>
      </c>
      <c r="L519" s="10">
        <f t="shared" si="49"/>
        <v>2.2229999999999999</v>
      </c>
      <c r="M519" s="10">
        <f t="shared" si="50"/>
        <v>0</v>
      </c>
      <c r="N519" s="10">
        <f t="shared" si="51"/>
        <v>2.2229999999999999</v>
      </c>
      <c r="O519" s="10">
        <f t="shared" si="52"/>
        <v>0.185</v>
      </c>
      <c r="P519" s="10">
        <f t="shared" si="53"/>
        <v>0</v>
      </c>
    </row>
    <row r="520" spans="1:16">
      <c r="A520" s="8" t="s">
        <v>31</v>
      </c>
      <c r="B520" s="9" t="s">
        <v>32</v>
      </c>
      <c r="C520" s="10">
        <v>2.323</v>
      </c>
      <c r="D520" s="10">
        <v>2.323</v>
      </c>
      <c r="E520" s="10">
        <v>0.19500000000000001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0.19500000000000001</v>
      </c>
      <c r="L520" s="10">
        <f t="shared" si="49"/>
        <v>2.323</v>
      </c>
      <c r="M520" s="10">
        <f t="shared" si="50"/>
        <v>0</v>
      </c>
      <c r="N520" s="10">
        <f t="shared" si="51"/>
        <v>2.323</v>
      </c>
      <c r="O520" s="10">
        <f t="shared" si="52"/>
        <v>0.19500000000000001</v>
      </c>
      <c r="P520" s="10">
        <f t="shared" si="53"/>
        <v>0</v>
      </c>
    </row>
    <row r="521" spans="1:16">
      <c r="A521" s="8" t="s">
        <v>33</v>
      </c>
      <c r="B521" s="9" t="s">
        <v>34</v>
      </c>
      <c r="C521" s="10">
        <v>7.1390000000000002</v>
      </c>
      <c r="D521" s="10">
        <v>7.1390000000000002</v>
      </c>
      <c r="E521" s="10">
        <v>0.57000000000000006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0.57000000000000006</v>
      </c>
      <c r="L521" s="10">
        <f t="shared" si="49"/>
        <v>7.1390000000000002</v>
      </c>
      <c r="M521" s="10">
        <f t="shared" si="50"/>
        <v>0</v>
      </c>
      <c r="N521" s="10">
        <f t="shared" si="51"/>
        <v>7.1390000000000002</v>
      </c>
      <c r="O521" s="10">
        <f t="shared" si="52"/>
        <v>0.57000000000000006</v>
      </c>
      <c r="P521" s="10">
        <f t="shared" si="53"/>
        <v>0</v>
      </c>
    </row>
    <row r="522" spans="1:16">
      <c r="A522" s="8" t="s">
        <v>35</v>
      </c>
      <c r="B522" s="9" t="s">
        <v>36</v>
      </c>
      <c r="C522" s="10">
        <v>0.68200000000000005</v>
      </c>
      <c r="D522" s="10">
        <v>0.68200000000000005</v>
      </c>
      <c r="E522" s="10">
        <v>5.7000000000000002E-2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5.7000000000000002E-2</v>
      </c>
      <c r="L522" s="10">
        <f t="shared" si="49"/>
        <v>0.68200000000000005</v>
      </c>
      <c r="M522" s="10">
        <f t="shared" si="50"/>
        <v>0</v>
      </c>
      <c r="N522" s="10">
        <f t="shared" si="51"/>
        <v>0.68200000000000005</v>
      </c>
      <c r="O522" s="10">
        <f t="shared" si="52"/>
        <v>5.7000000000000002E-2</v>
      </c>
      <c r="P522" s="10">
        <f t="shared" si="53"/>
        <v>0</v>
      </c>
    </row>
    <row r="523" spans="1:16">
      <c r="A523" s="8" t="s">
        <v>37</v>
      </c>
      <c r="B523" s="9" t="s">
        <v>38</v>
      </c>
      <c r="C523" s="10">
        <v>3.9410000000000003</v>
      </c>
      <c r="D523" s="10">
        <v>3.9410000000000003</v>
      </c>
      <c r="E523" s="10">
        <v>0.32800000000000001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0.32800000000000001</v>
      </c>
      <c r="L523" s="10">
        <f t="shared" si="49"/>
        <v>3.9410000000000003</v>
      </c>
      <c r="M523" s="10">
        <f t="shared" si="50"/>
        <v>0</v>
      </c>
      <c r="N523" s="10">
        <f t="shared" si="51"/>
        <v>3.9410000000000003</v>
      </c>
      <c r="O523" s="10">
        <f t="shared" si="52"/>
        <v>0.32800000000000001</v>
      </c>
      <c r="P523" s="10">
        <f t="shared" si="53"/>
        <v>0</v>
      </c>
    </row>
    <row r="524" spans="1:16" ht="25.5">
      <c r="A524" s="8" t="s">
        <v>55</v>
      </c>
      <c r="B524" s="9" t="s">
        <v>56</v>
      </c>
      <c r="C524" s="10">
        <v>4012.2840000000001</v>
      </c>
      <c r="D524" s="10">
        <v>4012.2840000000001</v>
      </c>
      <c r="E524" s="10">
        <v>285</v>
      </c>
      <c r="F524" s="10">
        <v>71.439689999999999</v>
      </c>
      <c r="G524" s="10">
        <v>0</v>
      </c>
      <c r="H524" s="10">
        <v>72.92895</v>
      </c>
      <c r="I524" s="10">
        <v>0</v>
      </c>
      <c r="J524" s="10">
        <v>0</v>
      </c>
      <c r="K524" s="10">
        <f t="shared" si="48"/>
        <v>213.56031000000002</v>
      </c>
      <c r="L524" s="10">
        <f t="shared" si="49"/>
        <v>3940.84431</v>
      </c>
      <c r="M524" s="10">
        <f t="shared" si="50"/>
        <v>25.066557894736839</v>
      </c>
      <c r="N524" s="10">
        <f t="shared" si="51"/>
        <v>3939.3550500000001</v>
      </c>
      <c r="O524" s="10">
        <f t="shared" si="52"/>
        <v>212.07105000000001</v>
      </c>
      <c r="P524" s="10">
        <f t="shared" si="53"/>
        <v>25.589105263157897</v>
      </c>
    </row>
    <row r="525" spans="1:16">
      <c r="A525" s="8" t="s">
        <v>43</v>
      </c>
      <c r="B525" s="9" t="s">
        <v>44</v>
      </c>
      <c r="C525" s="10">
        <v>89.055999999999997</v>
      </c>
      <c r="D525" s="10">
        <v>89.055999999999997</v>
      </c>
      <c r="E525" s="10">
        <v>89.055999999999997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89.055999999999997</v>
      </c>
      <c r="L525" s="10">
        <f t="shared" si="49"/>
        <v>89.055999999999997</v>
      </c>
      <c r="M525" s="10">
        <f t="shared" si="50"/>
        <v>0</v>
      </c>
      <c r="N525" s="10">
        <f t="shared" si="51"/>
        <v>89.055999999999997</v>
      </c>
      <c r="O525" s="10">
        <f t="shared" si="52"/>
        <v>89.055999999999997</v>
      </c>
      <c r="P525" s="10">
        <f t="shared" si="53"/>
        <v>0</v>
      </c>
    </row>
    <row r="526" spans="1:16">
      <c r="A526" s="5" t="s">
        <v>264</v>
      </c>
      <c r="B526" s="6" t="s">
        <v>265</v>
      </c>
      <c r="C526" s="7">
        <v>746.04700000000003</v>
      </c>
      <c r="D526" s="7">
        <v>746.04700000000003</v>
      </c>
      <c r="E526" s="7">
        <v>93.25</v>
      </c>
      <c r="F526" s="7">
        <v>0</v>
      </c>
      <c r="G526" s="7">
        <v>0</v>
      </c>
      <c r="H526" s="7">
        <v>93.25</v>
      </c>
      <c r="I526" s="7">
        <v>0</v>
      </c>
      <c r="J526" s="7">
        <v>0</v>
      </c>
      <c r="K526" s="7">
        <f t="shared" si="48"/>
        <v>93.25</v>
      </c>
      <c r="L526" s="7">
        <f t="shared" si="49"/>
        <v>746.04700000000003</v>
      </c>
      <c r="M526" s="7">
        <f t="shared" si="50"/>
        <v>0</v>
      </c>
      <c r="N526" s="7">
        <f t="shared" si="51"/>
        <v>652.79700000000003</v>
      </c>
      <c r="O526" s="7">
        <f t="shared" si="52"/>
        <v>0</v>
      </c>
      <c r="P526" s="7">
        <f t="shared" si="53"/>
        <v>100</v>
      </c>
    </row>
    <row r="527" spans="1:16" ht="25.5">
      <c r="A527" s="8" t="s">
        <v>55</v>
      </c>
      <c r="B527" s="9" t="s">
        <v>56</v>
      </c>
      <c r="C527" s="10">
        <v>746.04700000000003</v>
      </c>
      <c r="D527" s="10">
        <v>746.04700000000003</v>
      </c>
      <c r="E527" s="10">
        <v>93.25</v>
      </c>
      <c r="F527" s="10">
        <v>0</v>
      </c>
      <c r="G527" s="10">
        <v>0</v>
      </c>
      <c r="H527" s="10">
        <v>93.25</v>
      </c>
      <c r="I527" s="10">
        <v>0</v>
      </c>
      <c r="J527" s="10">
        <v>0</v>
      </c>
      <c r="K527" s="10">
        <f t="shared" si="48"/>
        <v>93.25</v>
      </c>
      <c r="L527" s="10">
        <f t="shared" si="49"/>
        <v>746.04700000000003</v>
      </c>
      <c r="M527" s="10">
        <f t="shared" si="50"/>
        <v>0</v>
      </c>
      <c r="N527" s="10">
        <f t="shared" si="51"/>
        <v>652.79700000000003</v>
      </c>
      <c r="O527" s="10">
        <f t="shared" si="52"/>
        <v>0</v>
      </c>
      <c r="P527" s="10">
        <f t="shared" si="53"/>
        <v>100</v>
      </c>
    </row>
    <row r="528" spans="1:16">
      <c r="A528" s="5" t="s">
        <v>266</v>
      </c>
      <c r="B528" s="6" t="s">
        <v>267</v>
      </c>
      <c r="C528" s="7">
        <v>57.573</v>
      </c>
      <c r="D528" s="7">
        <v>57.573</v>
      </c>
      <c r="E528" s="7">
        <v>7.173</v>
      </c>
      <c r="F528" s="7">
        <v>0</v>
      </c>
      <c r="G528" s="7">
        <v>0</v>
      </c>
      <c r="H528" s="7">
        <v>7.173</v>
      </c>
      <c r="I528" s="7">
        <v>0</v>
      </c>
      <c r="J528" s="7">
        <v>0</v>
      </c>
      <c r="K528" s="7">
        <f t="shared" si="48"/>
        <v>7.173</v>
      </c>
      <c r="L528" s="7">
        <f t="shared" si="49"/>
        <v>57.573</v>
      </c>
      <c r="M528" s="7">
        <f t="shared" si="50"/>
        <v>0</v>
      </c>
      <c r="N528" s="7">
        <f t="shared" si="51"/>
        <v>50.4</v>
      </c>
      <c r="O528" s="7">
        <f t="shared" si="52"/>
        <v>0</v>
      </c>
      <c r="P528" s="7">
        <f t="shared" si="53"/>
        <v>100</v>
      </c>
    </row>
    <row r="529" spans="1:16" ht="25.5">
      <c r="A529" s="8" t="s">
        <v>55</v>
      </c>
      <c r="B529" s="9" t="s">
        <v>56</v>
      </c>
      <c r="C529" s="10">
        <v>57.573</v>
      </c>
      <c r="D529" s="10">
        <v>57.573</v>
      </c>
      <c r="E529" s="10">
        <v>7.173</v>
      </c>
      <c r="F529" s="10">
        <v>0</v>
      </c>
      <c r="G529" s="10">
        <v>0</v>
      </c>
      <c r="H529" s="10">
        <v>7.173</v>
      </c>
      <c r="I529" s="10">
        <v>0</v>
      </c>
      <c r="J529" s="10">
        <v>0</v>
      </c>
      <c r="K529" s="10">
        <f t="shared" si="48"/>
        <v>7.173</v>
      </c>
      <c r="L529" s="10">
        <f t="shared" si="49"/>
        <v>57.573</v>
      </c>
      <c r="M529" s="10">
        <f t="shared" si="50"/>
        <v>0</v>
      </c>
      <c r="N529" s="10">
        <f t="shared" si="51"/>
        <v>50.4</v>
      </c>
      <c r="O529" s="10">
        <f t="shared" si="52"/>
        <v>0</v>
      </c>
      <c r="P529" s="10">
        <f t="shared" si="53"/>
        <v>100</v>
      </c>
    </row>
    <row r="530" spans="1:16" ht="25.5">
      <c r="A530" s="5" t="s">
        <v>268</v>
      </c>
      <c r="B530" s="6" t="s">
        <v>252</v>
      </c>
      <c r="C530" s="7">
        <v>1133.787</v>
      </c>
      <c r="D530" s="7">
        <v>1133.787</v>
      </c>
      <c r="E530" s="7">
        <v>103.465</v>
      </c>
      <c r="F530" s="7">
        <v>34.693940000000005</v>
      </c>
      <c r="G530" s="7">
        <v>0</v>
      </c>
      <c r="H530" s="7">
        <v>34.693940000000005</v>
      </c>
      <c r="I530" s="7">
        <v>0</v>
      </c>
      <c r="J530" s="7">
        <v>0</v>
      </c>
      <c r="K530" s="7">
        <f t="shared" si="48"/>
        <v>68.771060000000006</v>
      </c>
      <c r="L530" s="7">
        <f t="shared" si="49"/>
        <v>1099.0930599999999</v>
      </c>
      <c r="M530" s="7">
        <f t="shared" si="50"/>
        <v>33.532054317885276</v>
      </c>
      <c r="N530" s="7">
        <f t="shared" si="51"/>
        <v>1099.0930599999999</v>
      </c>
      <c r="O530" s="7">
        <f t="shared" si="52"/>
        <v>68.771060000000006</v>
      </c>
      <c r="P530" s="7">
        <f t="shared" si="53"/>
        <v>33.532054317885276</v>
      </c>
    </row>
    <row r="531" spans="1:16" ht="25.5">
      <c r="A531" s="8" t="s">
        <v>55</v>
      </c>
      <c r="B531" s="9" t="s">
        <v>56</v>
      </c>
      <c r="C531" s="10">
        <v>1133.787</v>
      </c>
      <c r="D531" s="10">
        <v>1133.787</v>
      </c>
      <c r="E531" s="10">
        <v>103.465</v>
      </c>
      <c r="F531" s="10">
        <v>34.693940000000005</v>
      </c>
      <c r="G531" s="10">
        <v>0</v>
      </c>
      <c r="H531" s="10">
        <v>34.693940000000005</v>
      </c>
      <c r="I531" s="10">
        <v>0</v>
      </c>
      <c r="J531" s="10">
        <v>0</v>
      </c>
      <c r="K531" s="10">
        <f t="shared" si="48"/>
        <v>68.771060000000006</v>
      </c>
      <c r="L531" s="10">
        <f t="shared" si="49"/>
        <v>1099.0930599999999</v>
      </c>
      <c r="M531" s="10">
        <f t="shared" si="50"/>
        <v>33.532054317885276</v>
      </c>
      <c r="N531" s="10">
        <f t="shared" si="51"/>
        <v>1099.0930599999999</v>
      </c>
      <c r="O531" s="10">
        <f t="shared" si="52"/>
        <v>68.771060000000006</v>
      </c>
      <c r="P531" s="10">
        <f t="shared" si="53"/>
        <v>33.532054317885276</v>
      </c>
    </row>
    <row r="532" spans="1:16" ht="25.5">
      <c r="A532" s="5" t="s">
        <v>269</v>
      </c>
      <c r="B532" s="6" t="s">
        <v>270</v>
      </c>
      <c r="C532" s="7">
        <v>4200.9619999999995</v>
      </c>
      <c r="D532" s="7">
        <v>4900.9619999999995</v>
      </c>
      <c r="E532" s="7">
        <v>394.827</v>
      </c>
      <c r="F532" s="7">
        <v>286.12154000000004</v>
      </c>
      <c r="G532" s="7">
        <v>0</v>
      </c>
      <c r="H532" s="7">
        <v>465.99554000000001</v>
      </c>
      <c r="I532" s="7">
        <v>0</v>
      </c>
      <c r="J532" s="7">
        <v>0</v>
      </c>
      <c r="K532" s="7">
        <f t="shared" si="48"/>
        <v>108.70545999999996</v>
      </c>
      <c r="L532" s="7">
        <f t="shared" si="49"/>
        <v>4614.8404599999994</v>
      </c>
      <c r="M532" s="7">
        <f t="shared" si="50"/>
        <v>72.467571873250819</v>
      </c>
      <c r="N532" s="7">
        <f t="shared" si="51"/>
        <v>4434.9664599999996</v>
      </c>
      <c r="O532" s="7">
        <f t="shared" si="52"/>
        <v>-71.168540000000007</v>
      </c>
      <c r="P532" s="7">
        <f t="shared" si="53"/>
        <v>118.02524650036599</v>
      </c>
    </row>
    <row r="533" spans="1:16" ht="38.25">
      <c r="A533" s="5" t="s">
        <v>271</v>
      </c>
      <c r="B533" s="6" t="s">
        <v>46</v>
      </c>
      <c r="C533" s="7">
        <v>4200.9619999999995</v>
      </c>
      <c r="D533" s="7">
        <v>4200.9619999999995</v>
      </c>
      <c r="E533" s="7">
        <v>394.827</v>
      </c>
      <c r="F533" s="7">
        <v>236.22554000000002</v>
      </c>
      <c r="G533" s="7">
        <v>0</v>
      </c>
      <c r="H533" s="7">
        <v>236.22554000000002</v>
      </c>
      <c r="I533" s="7">
        <v>0</v>
      </c>
      <c r="J533" s="7">
        <v>0</v>
      </c>
      <c r="K533" s="7">
        <f t="shared" si="48"/>
        <v>158.60145999999997</v>
      </c>
      <c r="L533" s="7">
        <f t="shared" si="49"/>
        <v>3964.7364599999996</v>
      </c>
      <c r="M533" s="7">
        <f t="shared" si="50"/>
        <v>59.830138263087385</v>
      </c>
      <c r="N533" s="7">
        <f t="shared" si="51"/>
        <v>3964.7364599999996</v>
      </c>
      <c r="O533" s="7">
        <f t="shared" si="52"/>
        <v>158.60145999999997</v>
      </c>
      <c r="P533" s="7">
        <f t="shared" si="53"/>
        <v>59.830138263087385</v>
      </c>
    </row>
    <row r="534" spans="1:16">
      <c r="A534" s="8" t="s">
        <v>23</v>
      </c>
      <c r="B534" s="9" t="s">
        <v>24</v>
      </c>
      <c r="C534" s="10">
        <v>3073.5889999999999</v>
      </c>
      <c r="D534" s="10">
        <v>3073.5889999999999</v>
      </c>
      <c r="E534" s="10">
        <v>279.36500000000001</v>
      </c>
      <c r="F534" s="10">
        <v>192.90820000000002</v>
      </c>
      <c r="G534" s="10">
        <v>0</v>
      </c>
      <c r="H534" s="10">
        <v>192.90820000000002</v>
      </c>
      <c r="I534" s="10">
        <v>0</v>
      </c>
      <c r="J534" s="10">
        <v>0</v>
      </c>
      <c r="K534" s="10">
        <f t="shared" si="48"/>
        <v>86.456799999999987</v>
      </c>
      <c r="L534" s="10">
        <f t="shared" si="49"/>
        <v>2880.6808000000001</v>
      </c>
      <c r="M534" s="10">
        <f t="shared" si="50"/>
        <v>69.052386662609848</v>
      </c>
      <c r="N534" s="10">
        <f t="shared" si="51"/>
        <v>2880.6808000000001</v>
      </c>
      <c r="O534" s="10">
        <f t="shared" si="52"/>
        <v>86.456799999999987</v>
      </c>
      <c r="P534" s="10">
        <f t="shared" si="53"/>
        <v>69.052386662609848</v>
      </c>
    </row>
    <row r="535" spans="1:16">
      <c r="A535" s="8" t="s">
        <v>25</v>
      </c>
      <c r="B535" s="9" t="s">
        <v>26</v>
      </c>
      <c r="C535" s="10">
        <v>676.18899999999996</v>
      </c>
      <c r="D535" s="10">
        <v>676.18899999999996</v>
      </c>
      <c r="E535" s="10">
        <v>61.46</v>
      </c>
      <c r="F535" s="10">
        <v>42.437339999999999</v>
      </c>
      <c r="G535" s="10">
        <v>0</v>
      </c>
      <c r="H535" s="10">
        <v>42.437339999999999</v>
      </c>
      <c r="I535" s="10">
        <v>0</v>
      </c>
      <c r="J535" s="10">
        <v>0</v>
      </c>
      <c r="K535" s="10">
        <f t="shared" si="48"/>
        <v>19.022660000000002</v>
      </c>
      <c r="L535" s="10">
        <f t="shared" si="49"/>
        <v>633.75166000000002</v>
      </c>
      <c r="M535" s="10">
        <f t="shared" si="50"/>
        <v>69.048714611129185</v>
      </c>
      <c r="N535" s="10">
        <f t="shared" si="51"/>
        <v>633.75166000000002</v>
      </c>
      <c r="O535" s="10">
        <f t="shared" si="52"/>
        <v>19.022660000000002</v>
      </c>
      <c r="P535" s="10">
        <f t="shared" si="53"/>
        <v>69.048714611129185</v>
      </c>
    </row>
    <row r="536" spans="1:16">
      <c r="A536" s="8" t="s">
        <v>27</v>
      </c>
      <c r="B536" s="9" t="s">
        <v>28</v>
      </c>
      <c r="C536" s="10">
        <v>133.81900000000002</v>
      </c>
      <c r="D536" s="10">
        <v>133.81900000000002</v>
      </c>
      <c r="E536" s="10">
        <v>4.1500000000000004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4.1500000000000004</v>
      </c>
      <c r="L536" s="10">
        <f t="shared" si="49"/>
        <v>133.81900000000002</v>
      </c>
      <c r="M536" s="10">
        <f t="shared" si="50"/>
        <v>0</v>
      </c>
      <c r="N536" s="10">
        <f t="shared" si="51"/>
        <v>133.81900000000002</v>
      </c>
      <c r="O536" s="10">
        <f t="shared" si="52"/>
        <v>4.1500000000000004</v>
      </c>
      <c r="P536" s="10">
        <f t="shared" si="53"/>
        <v>0</v>
      </c>
    </row>
    <row r="537" spans="1:16">
      <c r="A537" s="8" t="s">
        <v>29</v>
      </c>
      <c r="B537" s="9" t="s">
        <v>30</v>
      </c>
      <c r="C537" s="10">
        <v>79.787000000000006</v>
      </c>
      <c r="D537" s="10">
        <v>79.457999999999998</v>
      </c>
      <c r="E537" s="10">
        <v>9.6499799999999993</v>
      </c>
      <c r="F537" s="10">
        <v>0.6</v>
      </c>
      <c r="G537" s="10">
        <v>0</v>
      </c>
      <c r="H537" s="10">
        <v>0.6</v>
      </c>
      <c r="I537" s="10">
        <v>0</v>
      </c>
      <c r="J537" s="10">
        <v>0</v>
      </c>
      <c r="K537" s="10">
        <f t="shared" si="48"/>
        <v>9.0499799999999997</v>
      </c>
      <c r="L537" s="10">
        <f t="shared" si="49"/>
        <v>78.858000000000004</v>
      </c>
      <c r="M537" s="10">
        <f t="shared" si="50"/>
        <v>6.2176294665895684</v>
      </c>
      <c r="N537" s="10">
        <f t="shared" si="51"/>
        <v>78.858000000000004</v>
      </c>
      <c r="O537" s="10">
        <f t="shared" si="52"/>
        <v>9.0499799999999997</v>
      </c>
      <c r="P537" s="10">
        <f t="shared" si="53"/>
        <v>6.2176294665895684</v>
      </c>
    </row>
    <row r="538" spans="1:16">
      <c r="A538" s="8" t="s">
        <v>31</v>
      </c>
      <c r="B538" s="9" t="s">
        <v>32</v>
      </c>
      <c r="C538" s="10">
        <v>34.08</v>
      </c>
      <c r="D538" s="10">
        <v>34.08</v>
      </c>
      <c r="E538" s="10">
        <v>3.22</v>
      </c>
      <c r="F538" s="10">
        <v>0.28000000000000003</v>
      </c>
      <c r="G538" s="10">
        <v>0</v>
      </c>
      <c r="H538" s="10">
        <v>0.28000000000000003</v>
      </c>
      <c r="I538" s="10">
        <v>0</v>
      </c>
      <c r="J538" s="10">
        <v>0</v>
      </c>
      <c r="K538" s="10">
        <f t="shared" si="48"/>
        <v>2.9400000000000004</v>
      </c>
      <c r="L538" s="10">
        <f t="shared" si="49"/>
        <v>33.799999999999997</v>
      </c>
      <c r="M538" s="10">
        <f t="shared" si="50"/>
        <v>8.695652173913043</v>
      </c>
      <c r="N538" s="10">
        <f t="shared" si="51"/>
        <v>33.799999999999997</v>
      </c>
      <c r="O538" s="10">
        <f t="shared" si="52"/>
        <v>2.9400000000000004</v>
      </c>
      <c r="P538" s="10">
        <f t="shared" si="53"/>
        <v>8.695652173913043</v>
      </c>
    </row>
    <row r="539" spans="1:16">
      <c r="A539" s="8" t="s">
        <v>82</v>
      </c>
      <c r="B539" s="9" t="s">
        <v>83</v>
      </c>
      <c r="C539" s="10">
        <v>0</v>
      </c>
      <c r="D539" s="10">
        <v>0.32900000000000013</v>
      </c>
      <c r="E539" s="10">
        <v>5.2020000000000004E-2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5.2020000000000004E-2</v>
      </c>
      <c r="L539" s="10">
        <f t="shared" si="49"/>
        <v>0.32900000000000013</v>
      </c>
      <c r="M539" s="10">
        <f t="shared" si="50"/>
        <v>0</v>
      </c>
      <c r="N539" s="10">
        <f t="shared" si="51"/>
        <v>0.32900000000000013</v>
      </c>
      <c r="O539" s="10">
        <f t="shared" si="52"/>
        <v>5.2020000000000004E-2</v>
      </c>
      <c r="P539" s="10">
        <f t="shared" si="53"/>
        <v>0</v>
      </c>
    </row>
    <row r="540" spans="1:16" ht="25.5">
      <c r="A540" s="8" t="s">
        <v>41</v>
      </c>
      <c r="B540" s="9" t="s">
        <v>42</v>
      </c>
      <c r="C540" s="10">
        <v>4</v>
      </c>
      <c r="D540" s="10">
        <v>4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4</v>
      </c>
      <c r="M540" s="10">
        <f t="shared" si="50"/>
        <v>0</v>
      </c>
      <c r="N540" s="10">
        <f t="shared" si="51"/>
        <v>4</v>
      </c>
      <c r="O540" s="10">
        <f t="shared" si="52"/>
        <v>0</v>
      </c>
      <c r="P540" s="10">
        <f t="shared" si="53"/>
        <v>0</v>
      </c>
    </row>
    <row r="541" spans="1:16">
      <c r="A541" s="8" t="s">
        <v>43</v>
      </c>
      <c r="B541" s="9" t="s">
        <v>44</v>
      </c>
      <c r="C541" s="10">
        <v>199.49799999999999</v>
      </c>
      <c r="D541" s="10">
        <v>199.49799999999999</v>
      </c>
      <c r="E541" s="10">
        <v>36.93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36.93</v>
      </c>
      <c r="L541" s="10">
        <f t="shared" si="49"/>
        <v>199.49799999999999</v>
      </c>
      <c r="M541" s="10">
        <f t="shared" si="50"/>
        <v>0</v>
      </c>
      <c r="N541" s="10">
        <f t="shared" si="51"/>
        <v>199.49799999999999</v>
      </c>
      <c r="O541" s="10">
        <f t="shared" si="52"/>
        <v>36.93</v>
      </c>
      <c r="P541" s="10">
        <f t="shared" si="53"/>
        <v>0</v>
      </c>
    </row>
    <row r="542" spans="1:16">
      <c r="A542" s="5" t="s">
        <v>272</v>
      </c>
      <c r="B542" s="6" t="s">
        <v>77</v>
      </c>
      <c r="C542" s="7">
        <v>0</v>
      </c>
      <c r="D542" s="7">
        <v>270</v>
      </c>
      <c r="E542" s="7">
        <v>0</v>
      </c>
      <c r="F542" s="7">
        <v>0</v>
      </c>
      <c r="G542" s="7">
        <v>0</v>
      </c>
      <c r="H542" s="7">
        <v>49.95</v>
      </c>
      <c r="I542" s="7">
        <v>0</v>
      </c>
      <c r="J542" s="7">
        <v>0</v>
      </c>
      <c r="K542" s="7">
        <f t="shared" si="48"/>
        <v>0</v>
      </c>
      <c r="L542" s="7">
        <f t="shared" si="49"/>
        <v>270</v>
      </c>
      <c r="M542" s="7">
        <f t="shared" si="50"/>
        <v>0</v>
      </c>
      <c r="N542" s="7">
        <f t="shared" si="51"/>
        <v>220.05</v>
      </c>
      <c r="O542" s="7">
        <f t="shared" si="52"/>
        <v>-49.95</v>
      </c>
      <c r="P542" s="7">
        <f t="shared" si="53"/>
        <v>0</v>
      </c>
    </row>
    <row r="543" spans="1:16">
      <c r="A543" s="8" t="s">
        <v>29</v>
      </c>
      <c r="B543" s="9" t="s">
        <v>30</v>
      </c>
      <c r="C543" s="10">
        <v>0</v>
      </c>
      <c r="D543" s="10">
        <v>270</v>
      </c>
      <c r="E543" s="10">
        <v>0</v>
      </c>
      <c r="F543" s="10">
        <v>0</v>
      </c>
      <c r="G543" s="10">
        <v>0</v>
      </c>
      <c r="H543" s="10">
        <v>49.95</v>
      </c>
      <c r="I543" s="10">
        <v>0</v>
      </c>
      <c r="J543" s="10">
        <v>0</v>
      </c>
      <c r="K543" s="10">
        <f t="shared" si="48"/>
        <v>0</v>
      </c>
      <c r="L543" s="10">
        <f t="shared" si="49"/>
        <v>270</v>
      </c>
      <c r="M543" s="10">
        <f t="shared" si="50"/>
        <v>0</v>
      </c>
      <c r="N543" s="10">
        <f t="shared" si="51"/>
        <v>220.05</v>
      </c>
      <c r="O543" s="10">
        <f t="shared" si="52"/>
        <v>-49.95</v>
      </c>
      <c r="P543" s="10">
        <f t="shared" si="53"/>
        <v>0</v>
      </c>
    </row>
    <row r="544" spans="1:16" ht="51">
      <c r="A544" s="5" t="s">
        <v>273</v>
      </c>
      <c r="B544" s="6" t="s">
        <v>85</v>
      </c>
      <c r="C544" s="7">
        <v>0</v>
      </c>
      <c r="D544" s="7">
        <v>430</v>
      </c>
      <c r="E544" s="7">
        <v>0</v>
      </c>
      <c r="F544" s="7">
        <v>49.896000000000001</v>
      </c>
      <c r="G544" s="7">
        <v>0</v>
      </c>
      <c r="H544" s="7">
        <v>179.82</v>
      </c>
      <c r="I544" s="7">
        <v>0</v>
      </c>
      <c r="J544" s="7">
        <v>0</v>
      </c>
      <c r="K544" s="7">
        <f t="shared" si="48"/>
        <v>-49.896000000000001</v>
      </c>
      <c r="L544" s="7">
        <f t="shared" si="49"/>
        <v>380.10399999999998</v>
      </c>
      <c r="M544" s="7">
        <f t="shared" si="50"/>
        <v>0</v>
      </c>
      <c r="N544" s="7">
        <f t="shared" si="51"/>
        <v>250.18</v>
      </c>
      <c r="O544" s="7">
        <f t="shared" si="52"/>
        <v>-179.82</v>
      </c>
      <c r="P544" s="7">
        <f t="shared" si="53"/>
        <v>0</v>
      </c>
    </row>
    <row r="545" spans="1:16">
      <c r="A545" s="8" t="s">
        <v>29</v>
      </c>
      <c r="B545" s="9" t="s">
        <v>30</v>
      </c>
      <c r="C545" s="10">
        <v>0</v>
      </c>
      <c r="D545" s="10">
        <v>430</v>
      </c>
      <c r="E545" s="10">
        <v>0</v>
      </c>
      <c r="F545" s="10">
        <v>49.896000000000001</v>
      </c>
      <c r="G545" s="10">
        <v>0</v>
      </c>
      <c r="H545" s="10">
        <v>179.82</v>
      </c>
      <c r="I545" s="10">
        <v>0</v>
      </c>
      <c r="J545" s="10">
        <v>0</v>
      </c>
      <c r="K545" s="10">
        <f t="shared" si="48"/>
        <v>-49.896000000000001</v>
      </c>
      <c r="L545" s="10">
        <f t="shared" si="49"/>
        <v>380.10399999999998</v>
      </c>
      <c r="M545" s="10">
        <f t="shared" si="50"/>
        <v>0</v>
      </c>
      <c r="N545" s="10">
        <f t="shared" si="51"/>
        <v>250.18</v>
      </c>
      <c r="O545" s="10">
        <f t="shared" si="52"/>
        <v>-179.82</v>
      </c>
      <c r="P545" s="10">
        <f t="shared" si="53"/>
        <v>0</v>
      </c>
    </row>
    <row r="546" spans="1:16" ht="25.5">
      <c r="A546" s="5" t="s">
        <v>274</v>
      </c>
      <c r="B546" s="6" t="s">
        <v>275</v>
      </c>
      <c r="C546" s="7">
        <v>12102.734</v>
      </c>
      <c r="D546" s="7">
        <v>12102.734</v>
      </c>
      <c r="E546" s="7">
        <v>1019.4449999999999</v>
      </c>
      <c r="F546" s="7">
        <v>523.86310000000003</v>
      </c>
      <c r="G546" s="7">
        <v>0</v>
      </c>
      <c r="H546" s="7">
        <v>520.41359</v>
      </c>
      <c r="I546" s="7">
        <v>3.4980000000000002</v>
      </c>
      <c r="J546" s="7">
        <v>3.4980000000000002</v>
      </c>
      <c r="K546" s="7">
        <f t="shared" si="48"/>
        <v>495.58189999999991</v>
      </c>
      <c r="L546" s="7">
        <f t="shared" si="49"/>
        <v>11578.8709</v>
      </c>
      <c r="M546" s="7">
        <f t="shared" si="50"/>
        <v>51.387088072431574</v>
      </c>
      <c r="N546" s="7">
        <f t="shared" si="51"/>
        <v>11582.32041</v>
      </c>
      <c r="O546" s="7">
        <f t="shared" si="52"/>
        <v>499.03140999999994</v>
      </c>
      <c r="P546" s="7">
        <f t="shared" si="53"/>
        <v>51.04871670369662</v>
      </c>
    </row>
    <row r="547" spans="1:16" ht="38.25">
      <c r="A547" s="5" t="s">
        <v>276</v>
      </c>
      <c r="B547" s="6" t="s">
        <v>46</v>
      </c>
      <c r="C547" s="7">
        <v>10423.734</v>
      </c>
      <c r="D547" s="7">
        <v>10423.734</v>
      </c>
      <c r="E547" s="7">
        <v>929.44499999999994</v>
      </c>
      <c r="F547" s="7">
        <v>523.86310000000003</v>
      </c>
      <c r="G547" s="7">
        <v>0</v>
      </c>
      <c r="H547" s="7">
        <v>520.41359</v>
      </c>
      <c r="I547" s="7">
        <v>3.4980000000000002</v>
      </c>
      <c r="J547" s="7">
        <v>3.4980000000000002</v>
      </c>
      <c r="K547" s="7">
        <f t="shared" si="48"/>
        <v>405.58189999999991</v>
      </c>
      <c r="L547" s="7">
        <f t="shared" si="49"/>
        <v>9899.8708999999999</v>
      </c>
      <c r="M547" s="7">
        <f t="shared" si="50"/>
        <v>56.36300157620947</v>
      </c>
      <c r="N547" s="7">
        <f t="shared" si="51"/>
        <v>9903.3204100000003</v>
      </c>
      <c r="O547" s="7">
        <f t="shared" si="52"/>
        <v>409.03140999999994</v>
      </c>
      <c r="P547" s="7">
        <f t="shared" si="53"/>
        <v>55.991865037737576</v>
      </c>
    </row>
    <row r="548" spans="1:16">
      <c r="A548" s="8" t="s">
        <v>23</v>
      </c>
      <c r="B548" s="9" t="s">
        <v>24</v>
      </c>
      <c r="C548" s="10">
        <v>8132.0610000000006</v>
      </c>
      <c r="D548" s="10">
        <v>8132.0610000000006</v>
      </c>
      <c r="E548" s="10">
        <v>720.14099999999996</v>
      </c>
      <c r="F548" s="10">
        <v>423.31321000000003</v>
      </c>
      <c r="G548" s="10">
        <v>0</v>
      </c>
      <c r="H548" s="10">
        <v>423.31321000000003</v>
      </c>
      <c r="I548" s="10">
        <v>0</v>
      </c>
      <c r="J548" s="10">
        <v>0</v>
      </c>
      <c r="K548" s="10">
        <f t="shared" si="48"/>
        <v>296.82778999999994</v>
      </c>
      <c r="L548" s="10">
        <f t="shared" si="49"/>
        <v>7708.7477900000004</v>
      </c>
      <c r="M548" s="10">
        <f t="shared" si="50"/>
        <v>58.781989915863711</v>
      </c>
      <c r="N548" s="10">
        <f t="shared" si="51"/>
        <v>7708.7477900000004</v>
      </c>
      <c r="O548" s="10">
        <f t="shared" si="52"/>
        <v>296.82778999999994</v>
      </c>
      <c r="P548" s="10">
        <f t="shared" si="53"/>
        <v>58.781989915863711</v>
      </c>
    </row>
    <row r="549" spans="1:16">
      <c r="A549" s="8" t="s">
        <v>25</v>
      </c>
      <c r="B549" s="9" t="s">
        <v>26</v>
      </c>
      <c r="C549" s="10">
        <v>1742.807</v>
      </c>
      <c r="D549" s="10">
        <v>1742.807</v>
      </c>
      <c r="E549" s="10">
        <v>154</v>
      </c>
      <c r="F549" s="10">
        <v>89.485860000000002</v>
      </c>
      <c r="G549" s="10">
        <v>0</v>
      </c>
      <c r="H549" s="10">
        <v>89.485860000000002</v>
      </c>
      <c r="I549" s="10">
        <v>0</v>
      </c>
      <c r="J549" s="10">
        <v>0</v>
      </c>
      <c r="K549" s="10">
        <f t="shared" si="48"/>
        <v>64.514139999999998</v>
      </c>
      <c r="L549" s="10">
        <f t="shared" si="49"/>
        <v>1653.32114</v>
      </c>
      <c r="M549" s="10">
        <f t="shared" si="50"/>
        <v>58.107701298701301</v>
      </c>
      <c r="N549" s="10">
        <f t="shared" si="51"/>
        <v>1653.32114</v>
      </c>
      <c r="O549" s="10">
        <f t="shared" si="52"/>
        <v>64.514139999999998</v>
      </c>
      <c r="P549" s="10">
        <f t="shared" si="53"/>
        <v>58.107701298701301</v>
      </c>
    </row>
    <row r="550" spans="1:16">
      <c r="A550" s="8" t="s">
        <v>27</v>
      </c>
      <c r="B550" s="9" t="s">
        <v>28</v>
      </c>
      <c r="C550" s="10">
        <v>120</v>
      </c>
      <c r="D550" s="10">
        <v>120</v>
      </c>
      <c r="E550" s="10">
        <v>20</v>
      </c>
      <c r="F550" s="10">
        <v>1.41117</v>
      </c>
      <c r="G550" s="10">
        <v>0</v>
      </c>
      <c r="H550" s="10">
        <v>1.41117</v>
      </c>
      <c r="I550" s="10">
        <v>0</v>
      </c>
      <c r="J550" s="10">
        <v>0</v>
      </c>
      <c r="K550" s="10">
        <f t="shared" si="48"/>
        <v>18.588830000000002</v>
      </c>
      <c r="L550" s="10">
        <f t="shared" si="49"/>
        <v>118.58883</v>
      </c>
      <c r="M550" s="10">
        <f t="shared" si="50"/>
        <v>7.0558499999999995</v>
      </c>
      <c r="N550" s="10">
        <f t="shared" si="51"/>
        <v>118.58883</v>
      </c>
      <c r="O550" s="10">
        <f t="shared" si="52"/>
        <v>18.588830000000002</v>
      </c>
      <c r="P550" s="10">
        <f t="shared" si="53"/>
        <v>7.0558499999999995</v>
      </c>
    </row>
    <row r="551" spans="1:16">
      <c r="A551" s="8" t="s">
        <v>29</v>
      </c>
      <c r="B551" s="9" t="s">
        <v>30</v>
      </c>
      <c r="C551" s="10">
        <v>191.31800000000001</v>
      </c>
      <c r="D551" s="10">
        <v>191.31800000000001</v>
      </c>
      <c r="E551" s="10">
        <v>14</v>
      </c>
      <c r="F551" s="10">
        <v>9.1379999999999999</v>
      </c>
      <c r="G551" s="10">
        <v>0</v>
      </c>
      <c r="H551" s="10">
        <v>5.9</v>
      </c>
      <c r="I551" s="10">
        <v>3.238</v>
      </c>
      <c r="J551" s="10">
        <v>3.238</v>
      </c>
      <c r="K551" s="10">
        <f t="shared" si="48"/>
        <v>4.8620000000000001</v>
      </c>
      <c r="L551" s="10">
        <f t="shared" si="49"/>
        <v>182.18</v>
      </c>
      <c r="M551" s="10">
        <f t="shared" si="50"/>
        <v>65.271428571428572</v>
      </c>
      <c r="N551" s="10">
        <f t="shared" si="51"/>
        <v>185.41800000000001</v>
      </c>
      <c r="O551" s="10">
        <f t="shared" si="52"/>
        <v>8.1</v>
      </c>
      <c r="P551" s="10">
        <f t="shared" si="53"/>
        <v>42.142857142857146</v>
      </c>
    </row>
    <row r="552" spans="1:16">
      <c r="A552" s="8" t="s">
        <v>31</v>
      </c>
      <c r="B552" s="9" t="s">
        <v>32</v>
      </c>
      <c r="C552" s="10">
        <v>2.5</v>
      </c>
      <c r="D552" s="10">
        <v>2.5</v>
      </c>
      <c r="E552" s="10">
        <v>0.2</v>
      </c>
      <c r="F552" s="10">
        <v>0.26</v>
      </c>
      <c r="G552" s="10">
        <v>0</v>
      </c>
      <c r="H552" s="10">
        <v>0</v>
      </c>
      <c r="I552" s="10">
        <v>0.26</v>
      </c>
      <c r="J552" s="10">
        <v>0.26</v>
      </c>
      <c r="K552" s="10">
        <f t="shared" si="48"/>
        <v>-0.06</v>
      </c>
      <c r="L552" s="10">
        <f t="shared" si="49"/>
        <v>2.2400000000000002</v>
      </c>
      <c r="M552" s="10">
        <f t="shared" si="50"/>
        <v>130</v>
      </c>
      <c r="N552" s="10">
        <f t="shared" si="51"/>
        <v>2.5</v>
      </c>
      <c r="O552" s="10">
        <f t="shared" si="52"/>
        <v>0.2</v>
      </c>
      <c r="P552" s="10">
        <f t="shared" si="53"/>
        <v>0</v>
      </c>
    </row>
    <row r="553" spans="1:16">
      <c r="A553" s="8" t="s">
        <v>33</v>
      </c>
      <c r="B553" s="9" t="s">
        <v>34</v>
      </c>
      <c r="C553" s="10">
        <v>135.97300000000001</v>
      </c>
      <c r="D553" s="10">
        <v>135.97300000000001</v>
      </c>
      <c r="E553" s="10">
        <v>12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12</v>
      </c>
      <c r="L553" s="10">
        <f t="shared" si="49"/>
        <v>135.97300000000001</v>
      </c>
      <c r="M553" s="10">
        <f t="shared" si="50"/>
        <v>0</v>
      </c>
      <c r="N553" s="10">
        <f t="shared" si="51"/>
        <v>135.97300000000001</v>
      </c>
      <c r="O553" s="10">
        <f t="shared" si="52"/>
        <v>12</v>
      </c>
      <c r="P553" s="10">
        <f t="shared" si="53"/>
        <v>0</v>
      </c>
    </row>
    <row r="554" spans="1:16">
      <c r="A554" s="8" t="s">
        <v>35</v>
      </c>
      <c r="B554" s="9" t="s">
        <v>36</v>
      </c>
      <c r="C554" s="10">
        <v>2.6720000000000002</v>
      </c>
      <c r="D554" s="10">
        <v>2.6720000000000002</v>
      </c>
      <c r="E554" s="10">
        <v>0.22</v>
      </c>
      <c r="F554" s="10">
        <v>0.25486000000000003</v>
      </c>
      <c r="G554" s="10">
        <v>0</v>
      </c>
      <c r="H554" s="10">
        <v>0.30335000000000001</v>
      </c>
      <c r="I554" s="10">
        <v>0</v>
      </c>
      <c r="J554" s="10">
        <v>0</v>
      </c>
      <c r="K554" s="10">
        <f t="shared" si="48"/>
        <v>-3.486000000000003E-2</v>
      </c>
      <c r="L554" s="10">
        <f t="shared" si="49"/>
        <v>2.4171400000000003</v>
      </c>
      <c r="M554" s="10">
        <f t="shared" si="50"/>
        <v>115.84545454545456</v>
      </c>
      <c r="N554" s="10">
        <f t="shared" si="51"/>
        <v>2.3686500000000001</v>
      </c>
      <c r="O554" s="10">
        <f t="shared" si="52"/>
        <v>-8.3350000000000007E-2</v>
      </c>
      <c r="P554" s="10">
        <f t="shared" si="53"/>
        <v>137.88636363636363</v>
      </c>
    </row>
    <row r="555" spans="1:16">
      <c r="A555" s="8" t="s">
        <v>37</v>
      </c>
      <c r="B555" s="9" t="s">
        <v>38</v>
      </c>
      <c r="C555" s="10">
        <v>81.403000000000006</v>
      </c>
      <c r="D555" s="10">
        <v>81.403000000000006</v>
      </c>
      <c r="E555" s="10">
        <v>6.8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6.8</v>
      </c>
      <c r="L555" s="10">
        <f t="shared" si="49"/>
        <v>81.403000000000006</v>
      </c>
      <c r="M555" s="10">
        <f t="shared" si="50"/>
        <v>0</v>
      </c>
      <c r="N555" s="10">
        <f t="shared" si="51"/>
        <v>81.403000000000006</v>
      </c>
      <c r="O555" s="10">
        <f t="shared" si="52"/>
        <v>6.8</v>
      </c>
      <c r="P555" s="10">
        <f t="shared" si="53"/>
        <v>0</v>
      </c>
    </row>
    <row r="556" spans="1:16" ht="25.5">
      <c r="A556" s="8" t="s">
        <v>41</v>
      </c>
      <c r="B556" s="9" t="s">
        <v>42</v>
      </c>
      <c r="C556" s="10">
        <v>2</v>
      </c>
      <c r="D556" s="10">
        <v>2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2</v>
      </c>
      <c r="M556" s="10">
        <f t="shared" si="50"/>
        <v>0</v>
      </c>
      <c r="N556" s="10">
        <f t="shared" si="51"/>
        <v>2</v>
      </c>
      <c r="O556" s="10">
        <f t="shared" si="52"/>
        <v>0</v>
      </c>
      <c r="P556" s="10">
        <f t="shared" si="53"/>
        <v>0</v>
      </c>
    </row>
    <row r="557" spans="1:16">
      <c r="A557" s="8" t="s">
        <v>43</v>
      </c>
      <c r="B557" s="9" t="s">
        <v>44</v>
      </c>
      <c r="C557" s="10">
        <v>13</v>
      </c>
      <c r="D557" s="10">
        <v>13</v>
      </c>
      <c r="E557" s="10">
        <v>2.0840000000000001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2.0840000000000001</v>
      </c>
      <c r="L557" s="10">
        <f t="shared" si="49"/>
        <v>13</v>
      </c>
      <c r="M557" s="10">
        <f t="shared" si="50"/>
        <v>0</v>
      </c>
      <c r="N557" s="10">
        <f t="shared" si="51"/>
        <v>13</v>
      </c>
      <c r="O557" s="10">
        <f t="shared" si="52"/>
        <v>2.0840000000000001</v>
      </c>
      <c r="P557" s="10">
        <f t="shared" si="53"/>
        <v>0</v>
      </c>
    </row>
    <row r="558" spans="1:16">
      <c r="A558" s="5" t="s">
        <v>277</v>
      </c>
      <c r="B558" s="6" t="s">
        <v>212</v>
      </c>
      <c r="C558" s="7">
        <v>250</v>
      </c>
      <c r="D558" s="7">
        <v>250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f t="shared" si="48"/>
        <v>0</v>
      </c>
      <c r="L558" s="7">
        <f t="shared" si="49"/>
        <v>250</v>
      </c>
      <c r="M558" s="7">
        <f t="shared" si="50"/>
        <v>0</v>
      </c>
      <c r="N558" s="7">
        <f t="shared" si="51"/>
        <v>250</v>
      </c>
      <c r="O558" s="7">
        <f t="shared" si="52"/>
        <v>0</v>
      </c>
      <c r="P558" s="7">
        <f t="shared" si="53"/>
        <v>0</v>
      </c>
    </row>
    <row r="559" spans="1:16">
      <c r="A559" s="8" t="s">
        <v>27</v>
      </c>
      <c r="B559" s="9" t="s">
        <v>28</v>
      </c>
      <c r="C559" s="10">
        <v>30</v>
      </c>
      <c r="D559" s="10">
        <v>30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30</v>
      </c>
      <c r="M559" s="10">
        <f t="shared" si="50"/>
        <v>0</v>
      </c>
      <c r="N559" s="10">
        <f t="shared" si="51"/>
        <v>30</v>
      </c>
      <c r="O559" s="10">
        <f t="shared" si="52"/>
        <v>0</v>
      </c>
      <c r="P559" s="10">
        <f t="shared" si="53"/>
        <v>0</v>
      </c>
    </row>
    <row r="560" spans="1:16">
      <c r="A560" s="8" t="s">
        <v>29</v>
      </c>
      <c r="B560" s="9" t="s">
        <v>30</v>
      </c>
      <c r="C560" s="10">
        <v>220</v>
      </c>
      <c r="D560" s="10">
        <v>220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220</v>
      </c>
      <c r="M560" s="10">
        <f t="shared" si="50"/>
        <v>0</v>
      </c>
      <c r="N560" s="10">
        <f t="shared" si="51"/>
        <v>220</v>
      </c>
      <c r="O560" s="10">
        <f t="shared" si="52"/>
        <v>0</v>
      </c>
      <c r="P560" s="10">
        <f t="shared" si="53"/>
        <v>0</v>
      </c>
    </row>
    <row r="561" spans="1:16">
      <c r="A561" s="5" t="s">
        <v>278</v>
      </c>
      <c r="B561" s="6" t="s">
        <v>70</v>
      </c>
      <c r="C561" s="7">
        <v>1429</v>
      </c>
      <c r="D561" s="7">
        <v>1429</v>
      </c>
      <c r="E561" s="7">
        <v>90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f t="shared" si="48"/>
        <v>90</v>
      </c>
      <c r="L561" s="7">
        <f t="shared" si="49"/>
        <v>1429</v>
      </c>
      <c r="M561" s="7">
        <f t="shared" si="50"/>
        <v>0</v>
      </c>
      <c r="N561" s="7">
        <f t="shared" si="51"/>
        <v>1429</v>
      </c>
      <c r="O561" s="7">
        <f t="shared" si="52"/>
        <v>90</v>
      </c>
      <c r="P561" s="7">
        <f t="shared" si="53"/>
        <v>0</v>
      </c>
    </row>
    <row r="562" spans="1:16">
      <c r="A562" s="8" t="s">
        <v>29</v>
      </c>
      <c r="B562" s="9" t="s">
        <v>30</v>
      </c>
      <c r="C562" s="10">
        <v>589</v>
      </c>
      <c r="D562" s="10">
        <v>589</v>
      </c>
      <c r="E562" s="10">
        <v>40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40</v>
      </c>
      <c r="L562" s="10">
        <f t="shared" si="49"/>
        <v>589</v>
      </c>
      <c r="M562" s="10">
        <f t="shared" si="50"/>
        <v>0</v>
      </c>
      <c r="N562" s="10">
        <f t="shared" si="51"/>
        <v>589</v>
      </c>
      <c r="O562" s="10">
        <f t="shared" si="52"/>
        <v>40</v>
      </c>
      <c r="P562" s="10">
        <f t="shared" si="53"/>
        <v>0</v>
      </c>
    </row>
    <row r="563" spans="1:16" ht="25.5">
      <c r="A563" s="8" t="s">
        <v>279</v>
      </c>
      <c r="B563" s="9" t="s">
        <v>280</v>
      </c>
      <c r="C563" s="10">
        <v>640</v>
      </c>
      <c r="D563" s="10">
        <v>640</v>
      </c>
      <c r="E563" s="10">
        <v>50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50</v>
      </c>
      <c r="L563" s="10">
        <f t="shared" si="49"/>
        <v>640</v>
      </c>
      <c r="M563" s="10">
        <f t="shared" si="50"/>
        <v>0</v>
      </c>
      <c r="N563" s="10">
        <f t="shared" si="51"/>
        <v>640</v>
      </c>
      <c r="O563" s="10">
        <f t="shared" si="52"/>
        <v>50</v>
      </c>
      <c r="P563" s="10">
        <f t="shared" si="53"/>
        <v>0</v>
      </c>
    </row>
    <row r="564" spans="1:16">
      <c r="A564" s="8" t="s">
        <v>86</v>
      </c>
      <c r="B564" s="9" t="s">
        <v>87</v>
      </c>
      <c r="C564" s="10">
        <v>200</v>
      </c>
      <c r="D564" s="10">
        <v>200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200</v>
      </c>
      <c r="M564" s="10">
        <f t="shared" si="50"/>
        <v>0</v>
      </c>
      <c r="N564" s="10">
        <f t="shared" si="51"/>
        <v>200</v>
      </c>
      <c r="O564" s="10">
        <f t="shared" si="52"/>
        <v>0</v>
      </c>
      <c r="P564" s="10">
        <f t="shared" si="53"/>
        <v>0</v>
      </c>
    </row>
    <row r="565" spans="1:16">
      <c r="A565" s="5" t="s">
        <v>281</v>
      </c>
      <c r="B565" s="6" t="s">
        <v>282</v>
      </c>
      <c r="C565" s="7">
        <v>144137.95699999999</v>
      </c>
      <c r="D565" s="7">
        <v>144336.424</v>
      </c>
      <c r="E565" s="7">
        <v>19742.762329999998</v>
      </c>
      <c r="F565" s="7">
        <v>6601.2404000000006</v>
      </c>
      <c r="G565" s="7">
        <v>280.50463999999999</v>
      </c>
      <c r="H565" s="7">
        <v>6666.1145900000001</v>
      </c>
      <c r="I565" s="7">
        <v>5.1000000000000005</v>
      </c>
      <c r="J565" s="7">
        <v>285.60464000000002</v>
      </c>
      <c r="K565" s="7">
        <f t="shared" si="48"/>
        <v>13141.521929999997</v>
      </c>
      <c r="L565" s="7">
        <f t="shared" si="49"/>
        <v>137735.18359999999</v>
      </c>
      <c r="M565" s="7">
        <f t="shared" si="50"/>
        <v>33.436255219307</v>
      </c>
      <c r="N565" s="7">
        <f t="shared" si="51"/>
        <v>137670.30940999999</v>
      </c>
      <c r="O565" s="7">
        <f t="shared" si="52"/>
        <v>13076.647739999997</v>
      </c>
      <c r="P565" s="7">
        <f t="shared" si="53"/>
        <v>33.76485254989138</v>
      </c>
    </row>
    <row r="566" spans="1:16" ht="38.25">
      <c r="A566" s="5" t="s">
        <v>283</v>
      </c>
      <c r="B566" s="6" t="s">
        <v>46</v>
      </c>
      <c r="C566" s="7">
        <v>2244.5940000000001</v>
      </c>
      <c r="D566" s="7">
        <v>2443.0609999999997</v>
      </c>
      <c r="E566" s="7">
        <v>309.94233000000003</v>
      </c>
      <c r="F566" s="7">
        <v>109.74848</v>
      </c>
      <c r="G566" s="7">
        <v>0</v>
      </c>
      <c r="H566" s="7">
        <v>107.69187000000001</v>
      </c>
      <c r="I566" s="7">
        <v>5.1000000000000005</v>
      </c>
      <c r="J566" s="7">
        <v>5.1000000000000005</v>
      </c>
      <c r="K566" s="7">
        <f t="shared" si="48"/>
        <v>200.19385000000003</v>
      </c>
      <c r="L566" s="7">
        <f t="shared" si="49"/>
        <v>2333.3125199999995</v>
      </c>
      <c r="M566" s="7">
        <f t="shared" si="50"/>
        <v>35.409322760140569</v>
      </c>
      <c r="N566" s="7">
        <f t="shared" si="51"/>
        <v>2335.3691299999996</v>
      </c>
      <c r="O566" s="7">
        <f t="shared" si="52"/>
        <v>202.25046000000003</v>
      </c>
      <c r="P566" s="7">
        <f t="shared" si="53"/>
        <v>34.745776738530679</v>
      </c>
    </row>
    <row r="567" spans="1:16">
      <c r="A567" s="8" t="s">
        <v>23</v>
      </c>
      <c r="B567" s="9" t="s">
        <v>24</v>
      </c>
      <c r="C567" s="10">
        <v>1727.683</v>
      </c>
      <c r="D567" s="10">
        <v>1892.77</v>
      </c>
      <c r="E567" s="10">
        <v>243.77732</v>
      </c>
      <c r="F567" s="10">
        <v>80.220070000000007</v>
      </c>
      <c r="G567" s="10">
        <v>0</v>
      </c>
      <c r="H567" s="10">
        <v>80.220070000000007</v>
      </c>
      <c r="I567" s="10">
        <v>0</v>
      </c>
      <c r="J567" s="10">
        <v>0</v>
      </c>
      <c r="K567" s="10">
        <f t="shared" si="48"/>
        <v>163.55725000000001</v>
      </c>
      <c r="L567" s="10">
        <f t="shared" si="49"/>
        <v>1812.5499299999999</v>
      </c>
      <c r="M567" s="10">
        <f t="shared" si="50"/>
        <v>32.907109652366351</v>
      </c>
      <c r="N567" s="10">
        <f t="shared" si="51"/>
        <v>1812.5499299999999</v>
      </c>
      <c r="O567" s="10">
        <f t="shared" si="52"/>
        <v>163.55725000000001</v>
      </c>
      <c r="P567" s="10">
        <f t="shared" si="53"/>
        <v>32.907109652366351</v>
      </c>
    </row>
    <row r="568" spans="1:16">
      <c r="A568" s="8" t="s">
        <v>25</v>
      </c>
      <c r="B568" s="9" t="s">
        <v>26</v>
      </c>
      <c r="C568" s="10">
        <v>380.09000000000003</v>
      </c>
      <c r="D568" s="10">
        <v>413.47</v>
      </c>
      <c r="E568" s="10">
        <v>54.769010000000002</v>
      </c>
      <c r="F568" s="10">
        <v>18.142410000000002</v>
      </c>
      <c r="G568" s="10">
        <v>0</v>
      </c>
      <c r="H568" s="10">
        <v>18.142410000000002</v>
      </c>
      <c r="I568" s="10">
        <v>0</v>
      </c>
      <c r="J568" s="10">
        <v>0</v>
      </c>
      <c r="K568" s="10">
        <f t="shared" si="48"/>
        <v>36.626599999999996</v>
      </c>
      <c r="L568" s="10">
        <f t="shared" si="49"/>
        <v>395.32759000000004</v>
      </c>
      <c r="M568" s="10">
        <f t="shared" si="50"/>
        <v>33.12532032256928</v>
      </c>
      <c r="N568" s="10">
        <f t="shared" si="51"/>
        <v>395.32759000000004</v>
      </c>
      <c r="O568" s="10">
        <f t="shared" si="52"/>
        <v>36.626599999999996</v>
      </c>
      <c r="P568" s="10">
        <f t="shared" si="53"/>
        <v>33.12532032256928</v>
      </c>
    </row>
    <row r="569" spans="1:16">
      <c r="A569" s="8" t="s">
        <v>27</v>
      </c>
      <c r="B569" s="9" t="s">
        <v>28</v>
      </c>
      <c r="C569" s="10">
        <v>57.639000000000003</v>
      </c>
      <c r="D569" s="10">
        <v>57.639000000000003</v>
      </c>
      <c r="E569" s="10">
        <v>4.8</v>
      </c>
      <c r="F569" s="10">
        <v>2.83</v>
      </c>
      <c r="G569" s="10">
        <v>0</v>
      </c>
      <c r="H569" s="10">
        <v>2.83</v>
      </c>
      <c r="I569" s="10">
        <v>0</v>
      </c>
      <c r="J569" s="10">
        <v>0</v>
      </c>
      <c r="K569" s="10">
        <f t="shared" si="48"/>
        <v>1.9699999999999998</v>
      </c>
      <c r="L569" s="10">
        <f t="shared" si="49"/>
        <v>54.809000000000005</v>
      </c>
      <c r="M569" s="10">
        <f t="shared" si="50"/>
        <v>58.958333333333336</v>
      </c>
      <c r="N569" s="10">
        <f t="shared" si="51"/>
        <v>54.809000000000005</v>
      </c>
      <c r="O569" s="10">
        <f t="shared" si="52"/>
        <v>1.9699999999999998</v>
      </c>
      <c r="P569" s="10">
        <f t="shared" si="53"/>
        <v>58.958333333333336</v>
      </c>
    </row>
    <row r="570" spans="1:16">
      <c r="A570" s="8" t="s">
        <v>29</v>
      </c>
      <c r="B570" s="9" t="s">
        <v>30</v>
      </c>
      <c r="C570" s="10">
        <v>77.430000000000007</v>
      </c>
      <c r="D570" s="10">
        <v>77.430000000000007</v>
      </c>
      <c r="E570" s="10">
        <v>6.45</v>
      </c>
      <c r="F570" s="10">
        <v>8.5560000000000009</v>
      </c>
      <c r="G570" s="10">
        <v>0</v>
      </c>
      <c r="H570" s="10">
        <v>6.4993900000000009</v>
      </c>
      <c r="I570" s="10">
        <v>5.1000000000000005</v>
      </c>
      <c r="J570" s="10">
        <v>5.1000000000000005</v>
      </c>
      <c r="K570" s="10">
        <f t="shared" si="48"/>
        <v>-2.1060000000000008</v>
      </c>
      <c r="L570" s="10">
        <f t="shared" si="49"/>
        <v>68.874000000000009</v>
      </c>
      <c r="M570" s="10">
        <f t="shared" si="50"/>
        <v>132.6511627906977</v>
      </c>
      <c r="N570" s="10">
        <f t="shared" si="51"/>
        <v>70.930610000000001</v>
      </c>
      <c r="O570" s="10">
        <f t="shared" si="52"/>
        <v>-4.9390000000000711E-2</v>
      </c>
      <c r="P570" s="10">
        <f t="shared" si="53"/>
        <v>100.76573643410853</v>
      </c>
    </row>
    <row r="571" spans="1:16">
      <c r="A571" s="8" t="s">
        <v>31</v>
      </c>
      <c r="B571" s="9" t="s">
        <v>32</v>
      </c>
      <c r="C571" s="10">
        <v>1.752</v>
      </c>
      <c r="D571" s="10">
        <v>1.752</v>
      </c>
      <c r="E571" s="10">
        <v>0.14599999999999999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0.14599999999999999</v>
      </c>
      <c r="L571" s="10">
        <f t="shared" si="49"/>
        <v>1.752</v>
      </c>
      <c r="M571" s="10">
        <f t="shared" si="50"/>
        <v>0</v>
      </c>
      <c r="N571" s="10">
        <f t="shared" si="51"/>
        <v>1.752</v>
      </c>
      <c r="O571" s="10">
        <f t="shared" si="52"/>
        <v>0.14599999999999999</v>
      </c>
      <c r="P571" s="10">
        <f t="shared" si="53"/>
        <v>0</v>
      </c>
    </row>
    <row r="572" spans="1:16" ht="25.5">
      <c r="A572" s="5" t="s">
        <v>284</v>
      </c>
      <c r="B572" s="6" t="s">
        <v>285</v>
      </c>
      <c r="C572" s="7">
        <v>500</v>
      </c>
      <c r="D572" s="7">
        <v>500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f t="shared" si="48"/>
        <v>0</v>
      </c>
      <c r="L572" s="7">
        <f t="shared" si="49"/>
        <v>500</v>
      </c>
      <c r="M572" s="7">
        <f t="shared" si="50"/>
        <v>0</v>
      </c>
      <c r="N572" s="7">
        <f t="shared" si="51"/>
        <v>500</v>
      </c>
      <c r="O572" s="7">
        <f t="shared" si="52"/>
        <v>0</v>
      </c>
      <c r="P572" s="7">
        <f t="shared" si="53"/>
        <v>0</v>
      </c>
    </row>
    <row r="573" spans="1:16" ht="25.5">
      <c r="A573" s="8" t="s">
        <v>55</v>
      </c>
      <c r="B573" s="9" t="s">
        <v>56</v>
      </c>
      <c r="C573" s="10">
        <v>500</v>
      </c>
      <c r="D573" s="10">
        <v>500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500</v>
      </c>
      <c r="M573" s="10">
        <f t="shared" si="50"/>
        <v>0</v>
      </c>
      <c r="N573" s="10">
        <f t="shared" si="51"/>
        <v>500</v>
      </c>
      <c r="O573" s="10">
        <f t="shared" si="52"/>
        <v>0</v>
      </c>
      <c r="P573" s="10">
        <f t="shared" si="53"/>
        <v>0</v>
      </c>
    </row>
    <row r="574" spans="1:16">
      <c r="A574" s="5" t="s">
        <v>286</v>
      </c>
      <c r="B574" s="6" t="s">
        <v>60</v>
      </c>
      <c r="C574" s="7">
        <v>86198</v>
      </c>
      <c r="D574" s="7">
        <v>86198</v>
      </c>
      <c r="E574" s="7">
        <v>12890</v>
      </c>
      <c r="F574" s="7">
        <v>5670</v>
      </c>
      <c r="G574" s="7">
        <v>0</v>
      </c>
      <c r="H574" s="7">
        <v>5670</v>
      </c>
      <c r="I574" s="7">
        <v>0</v>
      </c>
      <c r="J574" s="7">
        <v>0</v>
      </c>
      <c r="K574" s="7">
        <f t="shared" si="48"/>
        <v>7220</v>
      </c>
      <c r="L574" s="7">
        <f t="shared" si="49"/>
        <v>80528</v>
      </c>
      <c r="M574" s="7">
        <f t="shared" si="50"/>
        <v>43.987587276958884</v>
      </c>
      <c r="N574" s="7">
        <f t="shared" si="51"/>
        <v>80528</v>
      </c>
      <c r="O574" s="7">
        <f t="shared" si="52"/>
        <v>7220</v>
      </c>
      <c r="P574" s="7">
        <f t="shared" si="53"/>
        <v>43.987587276958884</v>
      </c>
    </row>
    <row r="575" spans="1:16" ht="25.5">
      <c r="A575" s="8" t="s">
        <v>55</v>
      </c>
      <c r="B575" s="9" t="s">
        <v>56</v>
      </c>
      <c r="C575" s="10">
        <v>86198</v>
      </c>
      <c r="D575" s="10">
        <v>86198</v>
      </c>
      <c r="E575" s="10">
        <v>12890</v>
      </c>
      <c r="F575" s="10">
        <v>5670</v>
      </c>
      <c r="G575" s="10">
        <v>0</v>
      </c>
      <c r="H575" s="10">
        <v>5670</v>
      </c>
      <c r="I575" s="10">
        <v>0</v>
      </c>
      <c r="J575" s="10">
        <v>0</v>
      </c>
      <c r="K575" s="10">
        <f t="shared" si="48"/>
        <v>7220</v>
      </c>
      <c r="L575" s="10">
        <f t="shared" si="49"/>
        <v>80528</v>
      </c>
      <c r="M575" s="10">
        <f t="shared" si="50"/>
        <v>43.987587276958884</v>
      </c>
      <c r="N575" s="10">
        <f t="shared" si="51"/>
        <v>80528</v>
      </c>
      <c r="O575" s="10">
        <f t="shared" si="52"/>
        <v>7220</v>
      </c>
      <c r="P575" s="10">
        <f t="shared" si="53"/>
        <v>43.987587276958884</v>
      </c>
    </row>
    <row r="576" spans="1:16" ht="25.5">
      <c r="A576" s="5" t="s">
        <v>287</v>
      </c>
      <c r="B576" s="6" t="s">
        <v>288</v>
      </c>
      <c r="C576" s="7">
        <v>7716.6979999999994</v>
      </c>
      <c r="D576" s="7">
        <v>7716.6979999999994</v>
      </c>
      <c r="E576" s="7">
        <v>1435.55</v>
      </c>
      <c r="F576" s="7">
        <v>99.75</v>
      </c>
      <c r="G576" s="7">
        <v>280.50463999999999</v>
      </c>
      <c r="H576" s="7">
        <v>126.32631000000001</v>
      </c>
      <c r="I576" s="7">
        <v>0</v>
      </c>
      <c r="J576" s="7">
        <v>280.50463999999999</v>
      </c>
      <c r="K576" s="7">
        <f t="shared" si="48"/>
        <v>1335.8</v>
      </c>
      <c r="L576" s="7">
        <f t="shared" si="49"/>
        <v>7616.9479999999994</v>
      </c>
      <c r="M576" s="7">
        <f t="shared" si="50"/>
        <v>6.9485563024624701</v>
      </c>
      <c r="N576" s="7">
        <f t="shared" si="51"/>
        <v>7590.371689999999</v>
      </c>
      <c r="O576" s="7">
        <f t="shared" si="52"/>
        <v>1309.22369</v>
      </c>
      <c r="P576" s="7">
        <f t="shared" si="53"/>
        <v>8.7998544112012826</v>
      </c>
    </row>
    <row r="577" spans="1:16" ht="25.5">
      <c r="A577" s="8" t="s">
        <v>55</v>
      </c>
      <c r="B577" s="9" t="s">
        <v>56</v>
      </c>
      <c r="C577" s="10">
        <v>7668.2979999999998</v>
      </c>
      <c r="D577" s="10">
        <v>7668.2979999999998</v>
      </c>
      <c r="E577" s="10">
        <v>1435.55</v>
      </c>
      <c r="F577" s="10">
        <v>99.75</v>
      </c>
      <c r="G577" s="10">
        <v>280.50463999999999</v>
      </c>
      <c r="H577" s="10">
        <v>126.32631000000001</v>
      </c>
      <c r="I577" s="10">
        <v>0</v>
      </c>
      <c r="J577" s="10">
        <v>280.50463999999999</v>
      </c>
      <c r="K577" s="10">
        <f t="shared" si="48"/>
        <v>1335.8</v>
      </c>
      <c r="L577" s="10">
        <f t="shared" si="49"/>
        <v>7568.5479999999998</v>
      </c>
      <c r="M577" s="10">
        <f t="shared" si="50"/>
        <v>6.9485563024624701</v>
      </c>
      <c r="N577" s="10">
        <f t="shared" si="51"/>
        <v>7541.9716899999994</v>
      </c>
      <c r="O577" s="10">
        <f t="shared" si="52"/>
        <v>1309.22369</v>
      </c>
      <c r="P577" s="10">
        <f t="shared" si="53"/>
        <v>8.7998544112012826</v>
      </c>
    </row>
    <row r="578" spans="1:16">
      <c r="A578" s="8" t="s">
        <v>43</v>
      </c>
      <c r="B578" s="9" t="s">
        <v>44</v>
      </c>
      <c r="C578" s="10">
        <v>48.4</v>
      </c>
      <c r="D578" s="10">
        <v>48.4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48.4</v>
      </c>
      <c r="M578" s="10">
        <f t="shared" si="50"/>
        <v>0</v>
      </c>
      <c r="N578" s="10">
        <f t="shared" si="51"/>
        <v>48.4</v>
      </c>
      <c r="O578" s="10">
        <f t="shared" si="52"/>
        <v>0</v>
      </c>
      <c r="P578" s="10">
        <f t="shared" si="53"/>
        <v>0</v>
      </c>
    </row>
    <row r="579" spans="1:16" ht="25.5">
      <c r="A579" s="5" t="s">
        <v>289</v>
      </c>
      <c r="B579" s="6" t="s">
        <v>290</v>
      </c>
      <c r="C579" s="7">
        <v>47478.665000000001</v>
      </c>
      <c r="D579" s="7">
        <v>47478.665000000001</v>
      </c>
      <c r="E579" s="7">
        <v>5107.2700000000004</v>
      </c>
      <c r="F579" s="7">
        <v>721.74192000000005</v>
      </c>
      <c r="G579" s="7">
        <v>0</v>
      </c>
      <c r="H579" s="7">
        <v>762.09640999999999</v>
      </c>
      <c r="I579" s="7">
        <v>0</v>
      </c>
      <c r="J579" s="7">
        <v>0</v>
      </c>
      <c r="K579" s="7">
        <f t="shared" si="48"/>
        <v>4385.52808</v>
      </c>
      <c r="L579" s="7">
        <f t="shared" si="49"/>
        <v>46756.92308</v>
      </c>
      <c r="M579" s="7">
        <f t="shared" si="50"/>
        <v>14.131657813274018</v>
      </c>
      <c r="N579" s="7">
        <f t="shared" si="51"/>
        <v>46716.568590000003</v>
      </c>
      <c r="O579" s="7">
        <f t="shared" si="52"/>
        <v>4345.1735900000003</v>
      </c>
      <c r="P579" s="7">
        <f t="shared" si="53"/>
        <v>14.921795988855102</v>
      </c>
    </row>
    <row r="580" spans="1:16" ht="25.5">
      <c r="A580" s="8" t="s">
        <v>55</v>
      </c>
      <c r="B580" s="9" t="s">
        <v>56</v>
      </c>
      <c r="C580" s="10">
        <v>47478.665000000001</v>
      </c>
      <c r="D580" s="10">
        <v>47478.665000000001</v>
      </c>
      <c r="E580" s="10">
        <v>5107.2700000000004</v>
      </c>
      <c r="F580" s="10">
        <v>721.74192000000005</v>
      </c>
      <c r="G580" s="10">
        <v>0</v>
      </c>
      <c r="H580" s="10">
        <v>762.09640999999999</v>
      </c>
      <c r="I580" s="10">
        <v>0</v>
      </c>
      <c r="J580" s="10">
        <v>0</v>
      </c>
      <c r="K580" s="10">
        <f t="shared" si="48"/>
        <v>4385.52808</v>
      </c>
      <c r="L580" s="10">
        <f t="shared" si="49"/>
        <v>46756.92308</v>
      </c>
      <c r="M580" s="10">
        <f t="shared" si="50"/>
        <v>14.131657813274018</v>
      </c>
      <c r="N580" s="10">
        <f t="shared" si="51"/>
        <v>46716.568590000003</v>
      </c>
      <c r="O580" s="10">
        <f t="shared" si="52"/>
        <v>4345.1735900000003</v>
      </c>
      <c r="P580" s="10">
        <f t="shared" si="53"/>
        <v>14.921795988855102</v>
      </c>
    </row>
    <row r="581" spans="1:16" ht="25.5">
      <c r="A581" s="5" t="s">
        <v>291</v>
      </c>
      <c r="B581" s="6" t="s">
        <v>292</v>
      </c>
      <c r="C581" s="7">
        <v>5693.9870000000001</v>
      </c>
      <c r="D581" s="7">
        <v>5693.9870000000001</v>
      </c>
      <c r="E581" s="7">
        <v>1288.0240000000001</v>
      </c>
      <c r="F581" s="7">
        <v>167.51437999999999</v>
      </c>
      <c r="G581" s="7">
        <v>0</v>
      </c>
      <c r="H581" s="7">
        <v>171.11730999999997</v>
      </c>
      <c r="I581" s="7">
        <v>0</v>
      </c>
      <c r="J581" s="7">
        <v>0</v>
      </c>
      <c r="K581" s="7">
        <f t="shared" si="48"/>
        <v>1120.50962</v>
      </c>
      <c r="L581" s="7">
        <f t="shared" si="49"/>
        <v>5526.4726200000005</v>
      </c>
      <c r="M581" s="7">
        <f t="shared" si="50"/>
        <v>13.005532505605483</v>
      </c>
      <c r="N581" s="7">
        <f t="shared" si="51"/>
        <v>5522.8696900000004</v>
      </c>
      <c r="O581" s="7">
        <f t="shared" si="52"/>
        <v>1116.9066900000003</v>
      </c>
      <c r="P581" s="7">
        <f t="shared" si="53"/>
        <v>13.285257883393475</v>
      </c>
    </row>
    <row r="582" spans="1:16" ht="38.25">
      <c r="A582" s="5" t="s">
        <v>293</v>
      </c>
      <c r="B582" s="6" t="s">
        <v>46</v>
      </c>
      <c r="C582" s="7">
        <v>1816.0949999999998</v>
      </c>
      <c r="D582" s="7">
        <v>1799.0229999999999</v>
      </c>
      <c r="E582" s="7">
        <v>172.16900000000001</v>
      </c>
      <c r="F582" s="7">
        <v>69.215829999999997</v>
      </c>
      <c r="G582" s="7">
        <v>0</v>
      </c>
      <c r="H582" s="7">
        <v>71.435829999999996</v>
      </c>
      <c r="I582" s="7">
        <v>0</v>
      </c>
      <c r="J582" s="7">
        <v>0</v>
      </c>
      <c r="K582" s="7">
        <f t="shared" ref="K582:K645" si="54">E582-F582</f>
        <v>102.95317000000001</v>
      </c>
      <c r="L582" s="7">
        <f t="shared" ref="L582:L645" si="55">D582-F582</f>
        <v>1729.8071699999998</v>
      </c>
      <c r="M582" s="7">
        <f t="shared" ref="M582:M645" si="56">IF(E582=0,0,(F582/E582)*100)</f>
        <v>40.20226056955665</v>
      </c>
      <c r="N582" s="7">
        <f t="shared" ref="N582:N645" si="57">D582-H582</f>
        <v>1727.58717</v>
      </c>
      <c r="O582" s="7">
        <f t="shared" ref="O582:O645" si="58">E582-H582</f>
        <v>100.73317000000002</v>
      </c>
      <c r="P582" s="7">
        <f t="shared" ref="P582:P645" si="59">IF(E582=0,0,(H582/E582)*100)</f>
        <v>41.491691303312436</v>
      </c>
    </row>
    <row r="583" spans="1:16">
      <c r="A583" s="8" t="s">
        <v>23</v>
      </c>
      <c r="B583" s="9" t="s">
        <v>24</v>
      </c>
      <c r="C583" s="10">
        <v>1206.8520000000001</v>
      </c>
      <c r="D583" s="10">
        <v>1280.548</v>
      </c>
      <c r="E583" s="10">
        <v>110.60000000000001</v>
      </c>
      <c r="F583" s="10">
        <v>56.6006</v>
      </c>
      <c r="G583" s="10">
        <v>0</v>
      </c>
      <c r="H583" s="10">
        <v>56.6006</v>
      </c>
      <c r="I583" s="10">
        <v>0</v>
      </c>
      <c r="J583" s="10">
        <v>0</v>
      </c>
      <c r="K583" s="10">
        <f t="shared" si="54"/>
        <v>53.999400000000009</v>
      </c>
      <c r="L583" s="10">
        <f t="shared" si="55"/>
        <v>1223.9474</v>
      </c>
      <c r="M583" s="10">
        <f t="shared" si="56"/>
        <v>51.175949367088606</v>
      </c>
      <c r="N583" s="10">
        <f t="shared" si="57"/>
        <v>1223.9474</v>
      </c>
      <c r="O583" s="10">
        <f t="shared" si="58"/>
        <v>53.999400000000009</v>
      </c>
      <c r="P583" s="10">
        <f t="shared" si="59"/>
        <v>51.175949367088606</v>
      </c>
    </row>
    <row r="584" spans="1:16">
      <c r="A584" s="8" t="s">
        <v>25</v>
      </c>
      <c r="B584" s="9" t="s">
        <v>26</v>
      </c>
      <c r="C584" s="10">
        <v>195.8</v>
      </c>
      <c r="D584" s="10">
        <v>209.887</v>
      </c>
      <c r="E584" s="10">
        <v>18.3</v>
      </c>
      <c r="F584" s="10">
        <v>8.5261800000000001</v>
      </c>
      <c r="G584" s="10">
        <v>0</v>
      </c>
      <c r="H584" s="10">
        <v>8.5261800000000001</v>
      </c>
      <c r="I584" s="10">
        <v>0</v>
      </c>
      <c r="J584" s="10">
        <v>0</v>
      </c>
      <c r="K584" s="10">
        <f t="shared" si="54"/>
        <v>9.7738200000000006</v>
      </c>
      <c r="L584" s="10">
        <f t="shared" si="55"/>
        <v>201.36081999999999</v>
      </c>
      <c r="M584" s="10">
        <f t="shared" si="56"/>
        <v>46.591147540983606</v>
      </c>
      <c r="N584" s="10">
        <f t="shared" si="57"/>
        <v>201.36081999999999</v>
      </c>
      <c r="O584" s="10">
        <f t="shared" si="58"/>
        <v>9.7738200000000006</v>
      </c>
      <c r="P584" s="10">
        <f t="shared" si="59"/>
        <v>46.591147540983606</v>
      </c>
    </row>
    <row r="585" spans="1:16">
      <c r="A585" s="8" t="s">
        <v>27</v>
      </c>
      <c r="B585" s="9" t="s">
        <v>28</v>
      </c>
      <c r="C585" s="10">
        <v>157.69400000000002</v>
      </c>
      <c r="D585" s="10">
        <v>69.911000000000001</v>
      </c>
      <c r="E585" s="10">
        <v>4.9000000000000004</v>
      </c>
      <c r="F585" s="10">
        <v>3.3225000000000002</v>
      </c>
      <c r="G585" s="10">
        <v>0</v>
      </c>
      <c r="H585" s="10">
        <v>5.2525000000000004</v>
      </c>
      <c r="I585" s="10">
        <v>0</v>
      </c>
      <c r="J585" s="10">
        <v>0</v>
      </c>
      <c r="K585" s="10">
        <f t="shared" si="54"/>
        <v>1.5775000000000001</v>
      </c>
      <c r="L585" s="10">
        <f t="shared" si="55"/>
        <v>66.588499999999996</v>
      </c>
      <c r="M585" s="10">
        <f t="shared" si="56"/>
        <v>67.806122448979593</v>
      </c>
      <c r="N585" s="10">
        <f t="shared" si="57"/>
        <v>64.658500000000004</v>
      </c>
      <c r="O585" s="10">
        <f t="shared" si="58"/>
        <v>-0.35250000000000004</v>
      </c>
      <c r="P585" s="10">
        <f t="shared" si="59"/>
        <v>107.19387755102041</v>
      </c>
    </row>
    <row r="586" spans="1:16">
      <c r="A586" s="8" t="s">
        <v>29</v>
      </c>
      <c r="B586" s="9" t="s">
        <v>30</v>
      </c>
      <c r="C586" s="10">
        <v>106.453</v>
      </c>
      <c r="D586" s="10">
        <v>89.381</v>
      </c>
      <c r="E586" s="10">
        <v>26.269000000000002</v>
      </c>
      <c r="F586" s="10">
        <v>0.55600000000000005</v>
      </c>
      <c r="G586" s="10">
        <v>0</v>
      </c>
      <c r="H586" s="10">
        <v>0.84599999999999997</v>
      </c>
      <c r="I586" s="10">
        <v>0</v>
      </c>
      <c r="J586" s="10">
        <v>0</v>
      </c>
      <c r="K586" s="10">
        <f t="shared" si="54"/>
        <v>25.713000000000001</v>
      </c>
      <c r="L586" s="10">
        <f t="shared" si="55"/>
        <v>88.825000000000003</v>
      </c>
      <c r="M586" s="10">
        <f t="shared" si="56"/>
        <v>2.1165632494575357</v>
      </c>
      <c r="N586" s="10">
        <f t="shared" si="57"/>
        <v>88.534999999999997</v>
      </c>
      <c r="O586" s="10">
        <f t="shared" si="58"/>
        <v>25.423000000000002</v>
      </c>
      <c r="P586" s="10">
        <f t="shared" si="59"/>
        <v>3.2205260953976169</v>
      </c>
    </row>
    <row r="587" spans="1:16">
      <c r="A587" s="8" t="s">
        <v>37</v>
      </c>
      <c r="B587" s="9" t="s">
        <v>38</v>
      </c>
      <c r="C587" s="10">
        <v>12.716000000000001</v>
      </c>
      <c r="D587" s="10">
        <v>12.716000000000001</v>
      </c>
      <c r="E587" s="10">
        <v>1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1</v>
      </c>
      <c r="L587" s="10">
        <f t="shared" si="55"/>
        <v>12.716000000000001</v>
      </c>
      <c r="M587" s="10">
        <f t="shared" si="56"/>
        <v>0</v>
      </c>
      <c r="N587" s="10">
        <f t="shared" si="57"/>
        <v>12.716000000000001</v>
      </c>
      <c r="O587" s="10">
        <f t="shared" si="58"/>
        <v>1</v>
      </c>
      <c r="P587" s="10">
        <f t="shared" si="59"/>
        <v>0</v>
      </c>
    </row>
    <row r="588" spans="1:16">
      <c r="A588" s="8" t="s">
        <v>39</v>
      </c>
      <c r="B588" s="9" t="s">
        <v>40</v>
      </c>
      <c r="C588" s="10">
        <v>136.08000000000001</v>
      </c>
      <c r="D588" s="10">
        <v>136.08000000000001</v>
      </c>
      <c r="E588" s="10">
        <v>11</v>
      </c>
      <c r="F588" s="10">
        <v>0.21055000000000001</v>
      </c>
      <c r="G588" s="10">
        <v>0</v>
      </c>
      <c r="H588" s="10">
        <v>0.21055000000000001</v>
      </c>
      <c r="I588" s="10">
        <v>0</v>
      </c>
      <c r="J588" s="10">
        <v>0</v>
      </c>
      <c r="K588" s="10">
        <f t="shared" si="54"/>
        <v>10.78945</v>
      </c>
      <c r="L588" s="10">
        <f t="shared" si="55"/>
        <v>135.86945</v>
      </c>
      <c r="M588" s="10">
        <f t="shared" si="56"/>
        <v>1.9140909090909093</v>
      </c>
      <c r="N588" s="10">
        <f t="shared" si="57"/>
        <v>135.86945</v>
      </c>
      <c r="O588" s="10">
        <f t="shared" si="58"/>
        <v>10.78945</v>
      </c>
      <c r="P588" s="10">
        <f t="shared" si="59"/>
        <v>1.9140909090909093</v>
      </c>
    </row>
    <row r="589" spans="1:16">
      <c r="A589" s="8" t="s">
        <v>43</v>
      </c>
      <c r="B589" s="9" t="s">
        <v>44</v>
      </c>
      <c r="C589" s="10">
        <v>0.5</v>
      </c>
      <c r="D589" s="10">
        <v>0.5</v>
      </c>
      <c r="E589" s="10">
        <v>0.1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0.1</v>
      </c>
      <c r="L589" s="10">
        <f t="shared" si="55"/>
        <v>0.5</v>
      </c>
      <c r="M589" s="10">
        <f t="shared" si="56"/>
        <v>0</v>
      </c>
      <c r="N589" s="10">
        <f t="shared" si="57"/>
        <v>0.5</v>
      </c>
      <c r="O589" s="10">
        <f t="shared" si="58"/>
        <v>0.1</v>
      </c>
      <c r="P589" s="10">
        <f t="shared" si="59"/>
        <v>0</v>
      </c>
    </row>
    <row r="590" spans="1:16">
      <c r="A590" s="5" t="s">
        <v>294</v>
      </c>
      <c r="B590" s="6" t="s">
        <v>50</v>
      </c>
      <c r="C590" s="7">
        <v>168.7</v>
      </c>
      <c r="D590" s="7">
        <v>168.7</v>
      </c>
      <c r="E590" s="7">
        <v>14.025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14.025</v>
      </c>
      <c r="L590" s="7">
        <f t="shared" si="55"/>
        <v>168.7</v>
      </c>
      <c r="M590" s="7">
        <f t="shared" si="56"/>
        <v>0</v>
      </c>
      <c r="N590" s="7">
        <f t="shared" si="57"/>
        <v>168.7</v>
      </c>
      <c r="O590" s="7">
        <f t="shared" si="58"/>
        <v>14.025</v>
      </c>
      <c r="P590" s="7">
        <f t="shared" si="59"/>
        <v>0</v>
      </c>
    </row>
    <row r="591" spans="1:16">
      <c r="A591" s="8" t="s">
        <v>27</v>
      </c>
      <c r="B591" s="9" t="s">
        <v>28</v>
      </c>
      <c r="C591" s="10">
        <v>25.7</v>
      </c>
      <c r="D591" s="10">
        <v>25.7</v>
      </c>
      <c r="E591" s="10">
        <v>2.1419999999999999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2.1419999999999999</v>
      </c>
      <c r="L591" s="10">
        <f t="shared" si="55"/>
        <v>25.7</v>
      </c>
      <c r="M591" s="10">
        <f t="shared" si="56"/>
        <v>0</v>
      </c>
      <c r="N591" s="10">
        <f t="shared" si="57"/>
        <v>25.7</v>
      </c>
      <c r="O591" s="10">
        <f t="shared" si="58"/>
        <v>2.1419999999999999</v>
      </c>
      <c r="P591" s="10">
        <f t="shared" si="59"/>
        <v>0</v>
      </c>
    </row>
    <row r="592" spans="1:16">
      <c r="A592" s="8" t="s">
        <v>86</v>
      </c>
      <c r="B592" s="9" t="s">
        <v>87</v>
      </c>
      <c r="C592" s="10">
        <v>142.6</v>
      </c>
      <c r="D592" s="10">
        <v>142.6</v>
      </c>
      <c r="E592" s="10">
        <v>11.883000000000001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11.883000000000001</v>
      </c>
      <c r="L592" s="10">
        <f t="shared" si="55"/>
        <v>142.6</v>
      </c>
      <c r="M592" s="10">
        <f t="shared" si="56"/>
        <v>0</v>
      </c>
      <c r="N592" s="10">
        <f t="shared" si="57"/>
        <v>142.6</v>
      </c>
      <c r="O592" s="10">
        <f t="shared" si="58"/>
        <v>11.883000000000001</v>
      </c>
      <c r="P592" s="10">
        <f t="shared" si="59"/>
        <v>0</v>
      </c>
    </row>
    <row r="593" spans="1:16">
      <c r="A593" s="8" t="s">
        <v>43</v>
      </c>
      <c r="B593" s="9" t="s">
        <v>44</v>
      </c>
      <c r="C593" s="10">
        <v>0.4</v>
      </c>
      <c r="D593" s="10">
        <v>0.4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0.4</v>
      </c>
      <c r="M593" s="10">
        <f t="shared" si="56"/>
        <v>0</v>
      </c>
      <c r="N593" s="10">
        <f t="shared" si="57"/>
        <v>0.4</v>
      </c>
      <c r="O593" s="10">
        <f t="shared" si="58"/>
        <v>0</v>
      </c>
      <c r="P593" s="10">
        <f t="shared" si="59"/>
        <v>0</v>
      </c>
    </row>
    <row r="594" spans="1:16" ht="51">
      <c r="A594" s="5" t="s">
        <v>295</v>
      </c>
      <c r="B594" s="6" t="s">
        <v>228</v>
      </c>
      <c r="C594" s="7">
        <v>199</v>
      </c>
      <c r="D594" s="7">
        <v>199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199</v>
      </c>
      <c r="M594" s="7">
        <f t="shared" si="56"/>
        <v>0</v>
      </c>
      <c r="N594" s="7">
        <f t="shared" si="57"/>
        <v>199</v>
      </c>
      <c r="O594" s="7">
        <f t="shared" si="58"/>
        <v>0</v>
      </c>
      <c r="P594" s="7">
        <f t="shared" si="59"/>
        <v>0</v>
      </c>
    </row>
    <row r="595" spans="1:16">
      <c r="A595" s="8" t="s">
        <v>86</v>
      </c>
      <c r="B595" s="9" t="s">
        <v>87</v>
      </c>
      <c r="C595" s="10">
        <v>199</v>
      </c>
      <c r="D595" s="10">
        <v>199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199</v>
      </c>
      <c r="M595" s="10">
        <f t="shared" si="56"/>
        <v>0</v>
      </c>
      <c r="N595" s="10">
        <f t="shared" si="57"/>
        <v>199</v>
      </c>
      <c r="O595" s="10">
        <f t="shared" si="58"/>
        <v>0</v>
      </c>
      <c r="P595" s="10">
        <f t="shared" si="59"/>
        <v>0</v>
      </c>
    </row>
    <row r="596" spans="1:16" ht="51">
      <c r="A596" s="5" t="s">
        <v>296</v>
      </c>
      <c r="B596" s="6" t="s">
        <v>188</v>
      </c>
      <c r="C596" s="7">
        <v>9</v>
      </c>
      <c r="D596" s="7">
        <v>9</v>
      </c>
      <c r="E596" s="7">
        <v>0.75</v>
      </c>
      <c r="F596" s="7">
        <v>2.7898400000000003</v>
      </c>
      <c r="G596" s="7">
        <v>0</v>
      </c>
      <c r="H596" s="7">
        <v>2.7898400000000003</v>
      </c>
      <c r="I596" s="7">
        <v>0</v>
      </c>
      <c r="J596" s="7">
        <v>0</v>
      </c>
      <c r="K596" s="7">
        <f t="shared" si="54"/>
        <v>-2.0398400000000003</v>
      </c>
      <c r="L596" s="7">
        <f t="shared" si="55"/>
        <v>6.2101600000000001</v>
      </c>
      <c r="M596" s="7">
        <f t="shared" si="56"/>
        <v>371.9786666666667</v>
      </c>
      <c r="N596" s="7">
        <f t="shared" si="57"/>
        <v>6.2101600000000001</v>
      </c>
      <c r="O596" s="7">
        <f t="shared" si="58"/>
        <v>-2.0398400000000003</v>
      </c>
      <c r="P596" s="7">
        <f t="shared" si="59"/>
        <v>371.9786666666667</v>
      </c>
    </row>
    <row r="597" spans="1:16">
      <c r="A597" s="8" t="s">
        <v>86</v>
      </c>
      <c r="B597" s="9" t="s">
        <v>87</v>
      </c>
      <c r="C597" s="10">
        <v>9</v>
      </c>
      <c r="D597" s="10">
        <v>9</v>
      </c>
      <c r="E597" s="10">
        <v>0.75</v>
      </c>
      <c r="F597" s="10">
        <v>2.7898400000000003</v>
      </c>
      <c r="G597" s="10">
        <v>0</v>
      </c>
      <c r="H597" s="10">
        <v>2.7898400000000003</v>
      </c>
      <c r="I597" s="10">
        <v>0</v>
      </c>
      <c r="J597" s="10">
        <v>0</v>
      </c>
      <c r="K597" s="10">
        <f t="shared" si="54"/>
        <v>-2.0398400000000003</v>
      </c>
      <c r="L597" s="10">
        <f t="shared" si="55"/>
        <v>6.2101600000000001</v>
      </c>
      <c r="M597" s="10">
        <f t="shared" si="56"/>
        <v>371.9786666666667</v>
      </c>
      <c r="N597" s="10">
        <f t="shared" si="57"/>
        <v>6.2101600000000001</v>
      </c>
      <c r="O597" s="10">
        <f t="shared" si="58"/>
        <v>-2.0398400000000003</v>
      </c>
      <c r="P597" s="10">
        <f t="shared" si="59"/>
        <v>371.9786666666667</v>
      </c>
    </row>
    <row r="598" spans="1:16" ht="25.5">
      <c r="A598" s="5" t="s">
        <v>297</v>
      </c>
      <c r="B598" s="6" t="s">
        <v>196</v>
      </c>
      <c r="C598" s="7">
        <v>235.8</v>
      </c>
      <c r="D598" s="7">
        <v>235.8</v>
      </c>
      <c r="E598" s="7">
        <v>19.651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19.651</v>
      </c>
      <c r="L598" s="7">
        <f t="shared" si="55"/>
        <v>235.8</v>
      </c>
      <c r="M598" s="7">
        <f t="shared" si="56"/>
        <v>0</v>
      </c>
      <c r="N598" s="7">
        <f t="shared" si="57"/>
        <v>235.8</v>
      </c>
      <c r="O598" s="7">
        <f t="shared" si="58"/>
        <v>19.651</v>
      </c>
      <c r="P598" s="7">
        <f t="shared" si="59"/>
        <v>0</v>
      </c>
    </row>
    <row r="599" spans="1:16">
      <c r="A599" s="8" t="s">
        <v>27</v>
      </c>
      <c r="B599" s="9" t="s">
        <v>28</v>
      </c>
      <c r="C599" s="10">
        <v>9.5</v>
      </c>
      <c r="D599" s="10">
        <v>9.5</v>
      </c>
      <c r="E599" s="10">
        <v>0.79200000000000004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0.79200000000000004</v>
      </c>
      <c r="L599" s="10">
        <f t="shared" si="55"/>
        <v>9.5</v>
      </c>
      <c r="M599" s="10">
        <f t="shared" si="56"/>
        <v>0</v>
      </c>
      <c r="N599" s="10">
        <f t="shared" si="57"/>
        <v>9.5</v>
      </c>
      <c r="O599" s="10">
        <f t="shared" si="58"/>
        <v>0.79200000000000004</v>
      </c>
      <c r="P599" s="10">
        <f t="shared" si="59"/>
        <v>0</v>
      </c>
    </row>
    <row r="600" spans="1:16">
      <c r="A600" s="8" t="s">
        <v>29</v>
      </c>
      <c r="B600" s="9" t="s">
        <v>30</v>
      </c>
      <c r="C600" s="10">
        <v>0.3</v>
      </c>
      <c r="D600" s="10">
        <v>0.3</v>
      </c>
      <c r="E600" s="10">
        <v>2.5000000000000001E-2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2.5000000000000001E-2</v>
      </c>
      <c r="L600" s="10">
        <f t="shared" si="55"/>
        <v>0.3</v>
      </c>
      <c r="M600" s="10">
        <f t="shared" si="56"/>
        <v>0</v>
      </c>
      <c r="N600" s="10">
        <f t="shared" si="57"/>
        <v>0.3</v>
      </c>
      <c r="O600" s="10">
        <f t="shared" si="58"/>
        <v>2.5000000000000001E-2</v>
      </c>
      <c r="P600" s="10">
        <f t="shared" si="59"/>
        <v>0</v>
      </c>
    </row>
    <row r="601" spans="1:16">
      <c r="A601" s="8" t="s">
        <v>86</v>
      </c>
      <c r="B601" s="9" t="s">
        <v>87</v>
      </c>
      <c r="C601" s="10">
        <v>226</v>
      </c>
      <c r="D601" s="10">
        <v>226</v>
      </c>
      <c r="E601" s="10">
        <v>18.834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18.834</v>
      </c>
      <c r="L601" s="10">
        <f t="shared" si="55"/>
        <v>226</v>
      </c>
      <c r="M601" s="10">
        <f t="shared" si="56"/>
        <v>0</v>
      </c>
      <c r="N601" s="10">
        <f t="shared" si="57"/>
        <v>226</v>
      </c>
      <c r="O601" s="10">
        <f t="shared" si="58"/>
        <v>18.834</v>
      </c>
      <c r="P601" s="10">
        <f t="shared" si="59"/>
        <v>0</v>
      </c>
    </row>
    <row r="602" spans="1:16">
      <c r="A602" s="5" t="s">
        <v>298</v>
      </c>
      <c r="B602" s="6" t="s">
        <v>204</v>
      </c>
      <c r="C602" s="7">
        <v>136.9</v>
      </c>
      <c r="D602" s="7">
        <v>136.9</v>
      </c>
      <c r="E602" s="7">
        <v>11.41</v>
      </c>
      <c r="F602" s="7">
        <v>3.37818</v>
      </c>
      <c r="G602" s="7">
        <v>0</v>
      </c>
      <c r="H602" s="7">
        <v>3.37818</v>
      </c>
      <c r="I602" s="7">
        <v>0</v>
      </c>
      <c r="J602" s="7">
        <v>0</v>
      </c>
      <c r="K602" s="7">
        <f t="shared" si="54"/>
        <v>8.0318199999999997</v>
      </c>
      <c r="L602" s="7">
        <f t="shared" si="55"/>
        <v>133.52182000000002</v>
      </c>
      <c r="M602" s="7">
        <f t="shared" si="56"/>
        <v>29.607186678352321</v>
      </c>
      <c r="N602" s="7">
        <f t="shared" si="57"/>
        <v>133.52182000000002</v>
      </c>
      <c r="O602" s="7">
        <f t="shared" si="58"/>
        <v>8.0318199999999997</v>
      </c>
      <c r="P602" s="7">
        <f t="shared" si="59"/>
        <v>29.607186678352321</v>
      </c>
    </row>
    <row r="603" spans="1:16">
      <c r="A603" s="8" t="s">
        <v>23</v>
      </c>
      <c r="B603" s="9" t="s">
        <v>24</v>
      </c>
      <c r="C603" s="10">
        <v>69.900000000000006</v>
      </c>
      <c r="D603" s="10">
        <v>69.900000000000006</v>
      </c>
      <c r="E603" s="10">
        <v>5.8250000000000002</v>
      </c>
      <c r="F603" s="10">
        <v>2.65</v>
      </c>
      <c r="G603" s="10">
        <v>0</v>
      </c>
      <c r="H603" s="10">
        <v>2.65</v>
      </c>
      <c r="I603" s="10">
        <v>0</v>
      </c>
      <c r="J603" s="10">
        <v>0</v>
      </c>
      <c r="K603" s="10">
        <f t="shared" si="54"/>
        <v>3.1750000000000003</v>
      </c>
      <c r="L603" s="10">
        <f t="shared" si="55"/>
        <v>67.25</v>
      </c>
      <c r="M603" s="10">
        <f t="shared" si="56"/>
        <v>45.493562231759654</v>
      </c>
      <c r="N603" s="10">
        <f t="shared" si="57"/>
        <v>67.25</v>
      </c>
      <c r="O603" s="10">
        <f t="shared" si="58"/>
        <v>3.1750000000000003</v>
      </c>
      <c r="P603" s="10">
        <f t="shared" si="59"/>
        <v>45.493562231759654</v>
      </c>
    </row>
    <row r="604" spans="1:16">
      <c r="A604" s="8" t="s">
        <v>25</v>
      </c>
      <c r="B604" s="9" t="s">
        <v>26</v>
      </c>
      <c r="C604" s="10">
        <v>15.378</v>
      </c>
      <c r="D604" s="10">
        <v>15.378</v>
      </c>
      <c r="E604" s="10">
        <v>1.282</v>
      </c>
      <c r="F604" s="10">
        <v>0.66879999999999995</v>
      </c>
      <c r="G604" s="10">
        <v>0</v>
      </c>
      <c r="H604" s="10">
        <v>0.66879999999999995</v>
      </c>
      <c r="I604" s="10">
        <v>0</v>
      </c>
      <c r="J604" s="10">
        <v>0</v>
      </c>
      <c r="K604" s="10">
        <f t="shared" si="54"/>
        <v>0.61320000000000008</v>
      </c>
      <c r="L604" s="10">
        <f t="shared" si="55"/>
        <v>14.709200000000001</v>
      </c>
      <c r="M604" s="10">
        <f t="shared" si="56"/>
        <v>52.168486739469579</v>
      </c>
      <c r="N604" s="10">
        <f t="shared" si="57"/>
        <v>14.709200000000001</v>
      </c>
      <c r="O604" s="10">
        <f t="shared" si="58"/>
        <v>0.61320000000000008</v>
      </c>
      <c r="P604" s="10">
        <f t="shared" si="59"/>
        <v>52.168486739469579</v>
      </c>
    </row>
    <row r="605" spans="1:16">
      <c r="A605" s="8" t="s">
        <v>27</v>
      </c>
      <c r="B605" s="9" t="s">
        <v>28</v>
      </c>
      <c r="C605" s="10">
        <v>7.4220000000000006</v>
      </c>
      <c r="D605" s="10">
        <v>7.4220000000000006</v>
      </c>
      <c r="E605" s="10">
        <v>0.61799999999999999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0.61799999999999999</v>
      </c>
      <c r="L605" s="10">
        <f t="shared" si="55"/>
        <v>7.4220000000000006</v>
      </c>
      <c r="M605" s="10">
        <f t="shared" si="56"/>
        <v>0</v>
      </c>
      <c r="N605" s="10">
        <f t="shared" si="57"/>
        <v>7.4220000000000006</v>
      </c>
      <c r="O605" s="10">
        <f t="shared" si="58"/>
        <v>0.61799999999999999</v>
      </c>
      <c r="P605" s="10">
        <f t="shared" si="59"/>
        <v>0</v>
      </c>
    </row>
    <row r="606" spans="1:16">
      <c r="A606" s="8" t="s">
        <v>29</v>
      </c>
      <c r="B606" s="9" t="s">
        <v>30</v>
      </c>
      <c r="C606" s="10">
        <v>1.6</v>
      </c>
      <c r="D606" s="10">
        <v>1.6</v>
      </c>
      <c r="E606" s="10">
        <v>0.13400000000000001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0.13400000000000001</v>
      </c>
      <c r="L606" s="10">
        <f t="shared" si="55"/>
        <v>1.6</v>
      </c>
      <c r="M606" s="10">
        <f t="shared" si="56"/>
        <v>0</v>
      </c>
      <c r="N606" s="10">
        <f t="shared" si="57"/>
        <v>1.6</v>
      </c>
      <c r="O606" s="10">
        <f t="shared" si="58"/>
        <v>0.13400000000000001</v>
      </c>
      <c r="P606" s="10">
        <f t="shared" si="59"/>
        <v>0</v>
      </c>
    </row>
    <row r="607" spans="1:16">
      <c r="A607" s="8" t="s">
        <v>31</v>
      </c>
      <c r="B607" s="9" t="s">
        <v>32</v>
      </c>
      <c r="C607" s="10">
        <v>1.2</v>
      </c>
      <c r="D607" s="10">
        <v>1.2</v>
      </c>
      <c r="E607" s="10">
        <v>0.1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0.1</v>
      </c>
      <c r="L607" s="10">
        <f t="shared" si="55"/>
        <v>1.2</v>
      </c>
      <c r="M607" s="10">
        <f t="shared" si="56"/>
        <v>0</v>
      </c>
      <c r="N607" s="10">
        <f t="shared" si="57"/>
        <v>1.2</v>
      </c>
      <c r="O607" s="10">
        <f t="shared" si="58"/>
        <v>0.1</v>
      </c>
      <c r="P607" s="10">
        <f t="shared" si="59"/>
        <v>0</v>
      </c>
    </row>
    <row r="608" spans="1:16">
      <c r="A608" s="8" t="s">
        <v>37</v>
      </c>
      <c r="B608" s="9" t="s">
        <v>38</v>
      </c>
      <c r="C608" s="10">
        <v>1.3360000000000001</v>
      </c>
      <c r="D608" s="10">
        <v>1.3360000000000001</v>
      </c>
      <c r="E608" s="10">
        <v>0.112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0.112</v>
      </c>
      <c r="L608" s="10">
        <f t="shared" si="55"/>
        <v>1.3360000000000001</v>
      </c>
      <c r="M608" s="10">
        <f t="shared" si="56"/>
        <v>0</v>
      </c>
      <c r="N608" s="10">
        <f t="shared" si="57"/>
        <v>1.3360000000000001</v>
      </c>
      <c r="O608" s="10">
        <f t="shared" si="58"/>
        <v>0.112</v>
      </c>
      <c r="P608" s="10">
        <f t="shared" si="59"/>
        <v>0</v>
      </c>
    </row>
    <row r="609" spans="1:16">
      <c r="A609" s="8" t="s">
        <v>39</v>
      </c>
      <c r="B609" s="9" t="s">
        <v>40</v>
      </c>
      <c r="C609" s="10">
        <v>40.064</v>
      </c>
      <c r="D609" s="10">
        <v>40.064</v>
      </c>
      <c r="E609" s="10">
        <v>3.339</v>
      </c>
      <c r="F609" s="10">
        <v>5.9380000000000002E-2</v>
      </c>
      <c r="G609" s="10">
        <v>0</v>
      </c>
      <c r="H609" s="10">
        <v>5.9380000000000002E-2</v>
      </c>
      <c r="I609" s="10">
        <v>0</v>
      </c>
      <c r="J609" s="10">
        <v>0</v>
      </c>
      <c r="K609" s="10">
        <f t="shared" si="54"/>
        <v>3.27962</v>
      </c>
      <c r="L609" s="10">
        <f t="shared" si="55"/>
        <v>40.004620000000003</v>
      </c>
      <c r="M609" s="10">
        <f t="shared" si="56"/>
        <v>1.7783767595088349</v>
      </c>
      <c r="N609" s="10">
        <f t="shared" si="57"/>
        <v>40.004620000000003</v>
      </c>
      <c r="O609" s="10">
        <f t="shared" si="58"/>
        <v>3.27962</v>
      </c>
      <c r="P609" s="10">
        <f t="shared" si="59"/>
        <v>1.7783767595088349</v>
      </c>
    </row>
    <row r="610" spans="1:16" ht="25.5">
      <c r="A610" s="5" t="s">
        <v>299</v>
      </c>
      <c r="B610" s="6" t="s">
        <v>206</v>
      </c>
      <c r="C610" s="7">
        <v>670.9</v>
      </c>
      <c r="D610" s="7">
        <v>687.97199999999998</v>
      </c>
      <c r="E610" s="7">
        <v>207.10700000000003</v>
      </c>
      <c r="F610" s="7">
        <v>69.900530000000003</v>
      </c>
      <c r="G610" s="7">
        <v>0</v>
      </c>
      <c r="H610" s="7">
        <v>69.900530000000003</v>
      </c>
      <c r="I610" s="7">
        <v>0</v>
      </c>
      <c r="J610" s="7">
        <v>0</v>
      </c>
      <c r="K610" s="7">
        <f t="shared" si="54"/>
        <v>137.20647000000002</v>
      </c>
      <c r="L610" s="7">
        <f t="shared" si="55"/>
        <v>618.07146999999998</v>
      </c>
      <c r="M610" s="7">
        <f t="shared" si="56"/>
        <v>33.750925849922986</v>
      </c>
      <c r="N610" s="7">
        <f t="shared" si="57"/>
        <v>618.07146999999998</v>
      </c>
      <c r="O610" s="7">
        <f t="shared" si="58"/>
        <v>137.20647000000002</v>
      </c>
      <c r="P610" s="7">
        <f t="shared" si="59"/>
        <v>33.750925849922986</v>
      </c>
    </row>
    <row r="611" spans="1:16">
      <c r="A611" s="8" t="s">
        <v>23</v>
      </c>
      <c r="B611" s="9" t="s">
        <v>24</v>
      </c>
      <c r="C611" s="10">
        <v>184.8</v>
      </c>
      <c r="D611" s="10">
        <v>198.79300000000001</v>
      </c>
      <c r="E611" s="10">
        <v>15.4</v>
      </c>
      <c r="F611" s="10">
        <v>7.3064</v>
      </c>
      <c r="G611" s="10">
        <v>0</v>
      </c>
      <c r="H611" s="10">
        <v>7.3064</v>
      </c>
      <c r="I611" s="10">
        <v>0</v>
      </c>
      <c r="J611" s="10">
        <v>0</v>
      </c>
      <c r="K611" s="10">
        <f t="shared" si="54"/>
        <v>8.0936000000000003</v>
      </c>
      <c r="L611" s="10">
        <f t="shared" si="55"/>
        <v>191.48660000000001</v>
      </c>
      <c r="M611" s="10">
        <f t="shared" si="56"/>
        <v>47.444155844155844</v>
      </c>
      <c r="N611" s="10">
        <f t="shared" si="57"/>
        <v>191.48660000000001</v>
      </c>
      <c r="O611" s="10">
        <f t="shared" si="58"/>
        <v>8.0936000000000003</v>
      </c>
      <c r="P611" s="10">
        <f t="shared" si="59"/>
        <v>47.444155844155844</v>
      </c>
    </row>
    <row r="612" spans="1:16">
      <c r="A612" s="8" t="s">
        <v>25</v>
      </c>
      <c r="B612" s="9" t="s">
        <v>26</v>
      </c>
      <c r="C612" s="10">
        <v>40.655999999999999</v>
      </c>
      <c r="D612" s="10">
        <v>43.734999999999999</v>
      </c>
      <c r="E612" s="10">
        <v>3.3879999999999999</v>
      </c>
      <c r="F612" s="10">
        <v>1.1559699999999999</v>
      </c>
      <c r="G612" s="10">
        <v>0</v>
      </c>
      <c r="H612" s="10">
        <v>1.1559699999999999</v>
      </c>
      <c r="I612" s="10">
        <v>0</v>
      </c>
      <c r="J612" s="10">
        <v>0</v>
      </c>
      <c r="K612" s="10">
        <f t="shared" si="54"/>
        <v>2.23203</v>
      </c>
      <c r="L612" s="10">
        <f t="shared" si="55"/>
        <v>42.579030000000003</v>
      </c>
      <c r="M612" s="10">
        <f t="shared" si="56"/>
        <v>34.119539551357732</v>
      </c>
      <c r="N612" s="10">
        <f t="shared" si="57"/>
        <v>42.579030000000003</v>
      </c>
      <c r="O612" s="10">
        <f t="shared" si="58"/>
        <v>2.23203</v>
      </c>
      <c r="P612" s="10">
        <f t="shared" si="59"/>
        <v>34.119539551357732</v>
      </c>
    </row>
    <row r="613" spans="1:16">
      <c r="A613" s="8" t="s">
        <v>27</v>
      </c>
      <c r="B613" s="9" t="s">
        <v>28</v>
      </c>
      <c r="C613" s="10">
        <v>168.779</v>
      </c>
      <c r="D613" s="10">
        <v>36.200000000000003</v>
      </c>
      <c r="E613" s="10">
        <v>0</v>
      </c>
      <c r="F613" s="10">
        <v>1.9610000000000001</v>
      </c>
      <c r="G613" s="10">
        <v>0</v>
      </c>
      <c r="H613" s="10">
        <v>1.9610000000000001</v>
      </c>
      <c r="I613" s="10">
        <v>0</v>
      </c>
      <c r="J613" s="10">
        <v>0</v>
      </c>
      <c r="K613" s="10">
        <f t="shared" si="54"/>
        <v>-1.9610000000000001</v>
      </c>
      <c r="L613" s="10">
        <f t="shared" si="55"/>
        <v>34.239000000000004</v>
      </c>
      <c r="M613" s="10">
        <f t="shared" si="56"/>
        <v>0</v>
      </c>
      <c r="N613" s="10">
        <f t="shared" si="57"/>
        <v>34.239000000000004</v>
      </c>
      <c r="O613" s="10">
        <f t="shared" si="58"/>
        <v>-1.9610000000000001</v>
      </c>
      <c r="P613" s="10">
        <f t="shared" si="59"/>
        <v>0</v>
      </c>
    </row>
    <row r="614" spans="1:16">
      <c r="A614" s="8" t="s">
        <v>29</v>
      </c>
      <c r="B614" s="9" t="s">
        <v>30</v>
      </c>
      <c r="C614" s="10">
        <v>234.66499999999999</v>
      </c>
      <c r="D614" s="10">
        <v>367.24400000000003</v>
      </c>
      <c r="E614" s="10">
        <v>184.83600000000001</v>
      </c>
      <c r="F614" s="10">
        <v>59.477160000000005</v>
      </c>
      <c r="G614" s="10">
        <v>0</v>
      </c>
      <c r="H614" s="10">
        <v>59.477160000000005</v>
      </c>
      <c r="I614" s="10">
        <v>0</v>
      </c>
      <c r="J614" s="10">
        <v>0</v>
      </c>
      <c r="K614" s="10">
        <f t="shared" si="54"/>
        <v>125.35884000000001</v>
      </c>
      <c r="L614" s="10">
        <f t="shared" si="55"/>
        <v>307.76684</v>
      </c>
      <c r="M614" s="10">
        <f t="shared" si="56"/>
        <v>32.178341881451665</v>
      </c>
      <c r="N614" s="10">
        <f t="shared" si="57"/>
        <v>307.76684</v>
      </c>
      <c r="O614" s="10">
        <f t="shared" si="58"/>
        <v>125.35884000000001</v>
      </c>
      <c r="P614" s="10">
        <f t="shared" si="59"/>
        <v>32.178341881451665</v>
      </c>
    </row>
    <row r="615" spans="1:16">
      <c r="A615" s="8" t="s">
        <v>31</v>
      </c>
      <c r="B615" s="9" t="s">
        <v>32</v>
      </c>
      <c r="C615" s="10">
        <v>1.8</v>
      </c>
      <c r="D615" s="10">
        <v>1.8</v>
      </c>
      <c r="E615" s="10">
        <v>0.15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0.15</v>
      </c>
      <c r="L615" s="10">
        <f t="shared" si="55"/>
        <v>1.8</v>
      </c>
      <c r="M615" s="10">
        <f t="shared" si="56"/>
        <v>0</v>
      </c>
      <c r="N615" s="10">
        <f t="shared" si="57"/>
        <v>1.8</v>
      </c>
      <c r="O615" s="10">
        <f t="shared" si="58"/>
        <v>0.15</v>
      </c>
      <c r="P615" s="10">
        <f t="shared" si="59"/>
        <v>0</v>
      </c>
    </row>
    <row r="616" spans="1:16">
      <c r="A616" s="8" t="s">
        <v>37</v>
      </c>
      <c r="B616" s="9" t="s">
        <v>38</v>
      </c>
      <c r="C616" s="10">
        <v>16.145</v>
      </c>
      <c r="D616" s="10">
        <v>16.145</v>
      </c>
      <c r="E616" s="10">
        <v>1.345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1.345</v>
      </c>
      <c r="L616" s="10">
        <f t="shared" si="55"/>
        <v>16.145</v>
      </c>
      <c r="M616" s="10">
        <f t="shared" si="56"/>
        <v>0</v>
      </c>
      <c r="N616" s="10">
        <f t="shared" si="57"/>
        <v>16.145</v>
      </c>
      <c r="O616" s="10">
        <f t="shared" si="58"/>
        <v>1.345</v>
      </c>
      <c r="P616" s="10">
        <f t="shared" si="59"/>
        <v>0</v>
      </c>
    </row>
    <row r="617" spans="1:16">
      <c r="A617" s="8" t="s">
        <v>39</v>
      </c>
      <c r="B617" s="9" t="s">
        <v>40</v>
      </c>
      <c r="C617" s="10">
        <v>23.855</v>
      </c>
      <c r="D617" s="10">
        <v>23.855</v>
      </c>
      <c r="E617" s="10">
        <v>1.988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1.988</v>
      </c>
      <c r="L617" s="10">
        <f t="shared" si="55"/>
        <v>23.855</v>
      </c>
      <c r="M617" s="10">
        <f t="shared" si="56"/>
        <v>0</v>
      </c>
      <c r="N617" s="10">
        <f t="shared" si="57"/>
        <v>23.855</v>
      </c>
      <c r="O617" s="10">
        <f t="shared" si="58"/>
        <v>1.988</v>
      </c>
      <c r="P617" s="10">
        <f t="shared" si="59"/>
        <v>0</v>
      </c>
    </row>
    <row r="618" spans="1:16">
      <c r="A618" s="8" t="s">
        <v>43</v>
      </c>
      <c r="B618" s="9" t="s">
        <v>44</v>
      </c>
      <c r="C618" s="10">
        <v>0.2</v>
      </c>
      <c r="D618" s="10">
        <v>0.2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0.2</v>
      </c>
      <c r="M618" s="10">
        <f t="shared" si="56"/>
        <v>0</v>
      </c>
      <c r="N618" s="10">
        <f t="shared" si="57"/>
        <v>0.2</v>
      </c>
      <c r="O618" s="10">
        <f t="shared" si="58"/>
        <v>0</v>
      </c>
      <c r="P618" s="10">
        <f t="shared" si="59"/>
        <v>0</v>
      </c>
    </row>
    <row r="619" spans="1:16">
      <c r="A619" s="5" t="s">
        <v>300</v>
      </c>
      <c r="B619" s="6" t="s">
        <v>212</v>
      </c>
      <c r="C619" s="7">
        <v>100</v>
      </c>
      <c r="D619" s="7">
        <v>100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0</v>
      </c>
      <c r="L619" s="7">
        <f t="shared" si="55"/>
        <v>100</v>
      </c>
      <c r="M619" s="7">
        <f t="shared" si="56"/>
        <v>0</v>
      </c>
      <c r="N619" s="7">
        <f t="shared" si="57"/>
        <v>100</v>
      </c>
      <c r="O619" s="7">
        <f t="shared" si="58"/>
        <v>0</v>
      </c>
      <c r="P619" s="7">
        <f t="shared" si="59"/>
        <v>0</v>
      </c>
    </row>
    <row r="620" spans="1:16">
      <c r="A620" s="8" t="s">
        <v>29</v>
      </c>
      <c r="B620" s="9" t="s">
        <v>30</v>
      </c>
      <c r="C620" s="10">
        <v>100</v>
      </c>
      <c r="D620" s="10">
        <v>100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100</v>
      </c>
      <c r="M620" s="10">
        <f t="shared" si="56"/>
        <v>0</v>
      </c>
      <c r="N620" s="10">
        <f t="shared" si="57"/>
        <v>100</v>
      </c>
      <c r="O620" s="10">
        <f t="shared" si="58"/>
        <v>0</v>
      </c>
      <c r="P620" s="10">
        <f t="shared" si="59"/>
        <v>0</v>
      </c>
    </row>
    <row r="621" spans="1:16">
      <c r="A621" s="5" t="s">
        <v>301</v>
      </c>
      <c r="B621" s="6" t="s">
        <v>214</v>
      </c>
      <c r="C621" s="7">
        <v>357.59199999999998</v>
      </c>
      <c r="D621" s="7">
        <v>357.59199999999998</v>
      </c>
      <c r="E621" s="7">
        <v>29.582000000000001</v>
      </c>
      <c r="F621" s="7">
        <v>22.23</v>
      </c>
      <c r="G621" s="7">
        <v>0</v>
      </c>
      <c r="H621" s="7">
        <v>23.612929999999999</v>
      </c>
      <c r="I621" s="7">
        <v>0</v>
      </c>
      <c r="J621" s="7">
        <v>0</v>
      </c>
      <c r="K621" s="7">
        <f t="shared" si="54"/>
        <v>7.3520000000000003</v>
      </c>
      <c r="L621" s="7">
        <f t="shared" si="55"/>
        <v>335.36199999999997</v>
      </c>
      <c r="M621" s="7">
        <f t="shared" si="56"/>
        <v>75.14704888107633</v>
      </c>
      <c r="N621" s="7">
        <f t="shared" si="57"/>
        <v>333.97906999999998</v>
      </c>
      <c r="O621" s="7">
        <f t="shared" si="58"/>
        <v>5.9690700000000021</v>
      </c>
      <c r="P621" s="7">
        <f t="shared" si="59"/>
        <v>79.821952538705972</v>
      </c>
    </row>
    <row r="622" spans="1:16">
      <c r="A622" s="8" t="s">
        <v>27</v>
      </c>
      <c r="B622" s="9" t="s">
        <v>28</v>
      </c>
      <c r="C622" s="10">
        <v>50</v>
      </c>
      <c r="D622" s="10">
        <v>50</v>
      </c>
      <c r="E622" s="10">
        <v>4.1660000000000004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4.1660000000000004</v>
      </c>
      <c r="L622" s="10">
        <f t="shared" si="55"/>
        <v>50</v>
      </c>
      <c r="M622" s="10">
        <f t="shared" si="56"/>
        <v>0</v>
      </c>
      <c r="N622" s="10">
        <f t="shared" si="57"/>
        <v>50</v>
      </c>
      <c r="O622" s="10">
        <f t="shared" si="58"/>
        <v>4.1660000000000004</v>
      </c>
      <c r="P622" s="10">
        <f t="shared" si="59"/>
        <v>0</v>
      </c>
    </row>
    <row r="623" spans="1:16">
      <c r="A623" s="8" t="s">
        <v>29</v>
      </c>
      <c r="B623" s="9" t="s">
        <v>30</v>
      </c>
      <c r="C623" s="10">
        <v>155</v>
      </c>
      <c r="D623" s="10">
        <v>129.226</v>
      </c>
      <c r="E623" s="10">
        <v>11.151</v>
      </c>
      <c r="F623" s="10">
        <v>22.23</v>
      </c>
      <c r="G623" s="10">
        <v>0</v>
      </c>
      <c r="H623" s="10">
        <v>22.23</v>
      </c>
      <c r="I623" s="10">
        <v>0</v>
      </c>
      <c r="J623" s="10">
        <v>0</v>
      </c>
      <c r="K623" s="10">
        <f t="shared" si="54"/>
        <v>-11.079000000000001</v>
      </c>
      <c r="L623" s="10">
        <f t="shared" si="55"/>
        <v>106.996</v>
      </c>
      <c r="M623" s="10">
        <f t="shared" si="56"/>
        <v>199.35431799838582</v>
      </c>
      <c r="N623" s="10">
        <f t="shared" si="57"/>
        <v>106.996</v>
      </c>
      <c r="O623" s="10">
        <f t="shared" si="58"/>
        <v>-11.079000000000001</v>
      </c>
      <c r="P623" s="10">
        <f t="shared" si="59"/>
        <v>199.35431799838582</v>
      </c>
    </row>
    <row r="624" spans="1:16">
      <c r="A624" s="8" t="s">
        <v>37</v>
      </c>
      <c r="B624" s="9" t="s">
        <v>38</v>
      </c>
      <c r="C624" s="10">
        <v>152.59200000000001</v>
      </c>
      <c r="D624" s="10">
        <v>152.59200000000001</v>
      </c>
      <c r="E624" s="10">
        <v>12.5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12.5</v>
      </c>
      <c r="L624" s="10">
        <f t="shared" si="55"/>
        <v>152.59200000000001</v>
      </c>
      <c r="M624" s="10">
        <f t="shared" si="56"/>
        <v>0</v>
      </c>
      <c r="N624" s="10">
        <f t="shared" si="57"/>
        <v>152.59200000000001</v>
      </c>
      <c r="O624" s="10">
        <f t="shared" si="58"/>
        <v>12.5</v>
      </c>
      <c r="P624" s="10">
        <f t="shared" si="59"/>
        <v>0</v>
      </c>
    </row>
    <row r="625" spans="1:16">
      <c r="A625" s="8" t="s">
        <v>82</v>
      </c>
      <c r="B625" s="9" t="s">
        <v>83</v>
      </c>
      <c r="C625" s="10">
        <v>0</v>
      </c>
      <c r="D625" s="10">
        <v>25.774000000000001</v>
      </c>
      <c r="E625" s="10">
        <v>1.7650000000000001</v>
      </c>
      <c r="F625" s="10">
        <v>0</v>
      </c>
      <c r="G625" s="10">
        <v>0</v>
      </c>
      <c r="H625" s="10">
        <v>1.38293</v>
      </c>
      <c r="I625" s="10">
        <v>0</v>
      </c>
      <c r="J625" s="10">
        <v>0</v>
      </c>
      <c r="K625" s="10">
        <f t="shared" si="54"/>
        <v>1.7650000000000001</v>
      </c>
      <c r="L625" s="10">
        <f t="shared" si="55"/>
        <v>25.774000000000001</v>
      </c>
      <c r="M625" s="10">
        <f t="shared" si="56"/>
        <v>0</v>
      </c>
      <c r="N625" s="10">
        <f t="shared" si="57"/>
        <v>24.391069999999999</v>
      </c>
      <c r="O625" s="10">
        <f t="shared" si="58"/>
        <v>0.38207000000000013</v>
      </c>
      <c r="P625" s="10">
        <f t="shared" si="59"/>
        <v>78.352974504249289</v>
      </c>
    </row>
    <row r="626" spans="1:16" ht="25.5">
      <c r="A626" s="5" t="s">
        <v>302</v>
      </c>
      <c r="B626" s="6" t="s">
        <v>290</v>
      </c>
      <c r="C626" s="7">
        <v>2000</v>
      </c>
      <c r="D626" s="7">
        <v>2000</v>
      </c>
      <c r="E626" s="7">
        <v>833.33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f t="shared" si="54"/>
        <v>833.33</v>
      </c>
      <c r="L626" s="7">
        <f t="shared" si="55"/>
        <v>2000</v>
      </c>
      <c r="M626" s="7">
        <f t="shared" si="56"/>
        <v>0</v>
      </c>
      <c r="N626" s="7">
        <f t="shared" si="57"/>
        <v>2000</v>
      </c>
      <c r="O626" s="7">
        <f t="shared" si="58"/>
        <v>833.33</v>
      </c>
      <c r="P626" s="7">
        <f t="shared" si="59"/>
        <v>0</v>
      </c>
    </row>
    <row r="627" spans="1:16">
      <c r="A627" s="8" t="s">
        <v>29</v>
      </c>
      <c r="B627" s="9" t="s">
        <v>30</v>
      </c>
      <c r="C627" s="10">
        <v>0</v>
      </c>
      <c r="D627" s="10">
        <v>2000</v>
      </c>
      <c r="E627" s="10">
        <v>833.33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833.33</v>
      </c>
      <c r="L627" s="10">
        <f t="shared" si="55"/>
        <v>2000</v>
      </c>
      <c r="M627" s="10">
        <f t="shared" si="56"/>
        <v>0</v>
      </c>
      <c r="N627" s="10">
        <f t="shared" si="57"/>
        <v>2000</v>
      </c>
      <c r="O627" s="10">
        <f t="shared" si="58"/>
        <v>833.33</v>
      </c>
      <c r="P627" s="10">
        <f t="shared" si="59"/>
        <v>0</v>
      </c>
    </row>
    <row r="628" spans="1:16" ht="25.5">
      <c r="A628" s="8" t="s">
        <v>55</v>
      </c>
      <c r="B628" s="9" t="s">
        <v>56</v>
      </c>
      <c r="C628" s="10">
        <v>2000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</v>
      </c>
      <c r="L628" s="10">
        <f t="shared" si="55"/>
        <v>0</v>
      </c>
      <c r="M628" s="10">
        <f t="shared" si="56"/>
        <v>0</v>
      </c>
      <c r="N628" s="10">
        <f t="shared" si="57"/>
        <v>0</v>
      </c>
      <c r="O628" s="10">
        <f t="shared" si="58"/>
        <v>0</v>
      </c>
      <c r="P628" s="10">
        <f t="shared" si="59"/>
        <v>0</v>
      </c>
    </row>
    <row r="629" spans="1:16" ht="25.5">
      <c r="A629" s="5" t="s">
        <v>303</v>
      </c>
      <c r="B629" s="6" t="s">
        <v>304</v>
      </c>
      <c r="C629" s="7">
        <v>8892.5130000000008</v>
      </c>
      <c r="D629" s="7">
        <v>9007.4629999999997</v>
      </c>
      <c r="E629" s="7">
        <v>882.92700000000002</v>
      </c>
      <c r="F629" s="7">
        <v>270.08569</v>
      </c>
      <c r="G629" s="7">
        <v>0</v>
      </c>
      <c r="H629" s="7">
        <v>466.17710999999997</v>
      </c>
      <c r="I629" s="7">
        <v>4.8422799999999997</v>
      </c>
      <c r="J629" s="7">
        <v>131.37873999999999</v>
      </c>
      <c r="K629" s="7">
        <f t="shared" si="54"/>
        <v>612.84131000000002</v>
      </c>
      <c r="L629" s="7">
        <f t="shared" si="55"/>
        <v>8737.3773099999999</v>
      </c>
      <c r="M629" s="7">
        <f t="shared" si="56"/>
        <v>30.58980980307545</v>
      </c>
      <c r="N629" s="7">
        <f t="shared" si="57"/>
        <v>8541.2858899999992</v>
      </c>
      <c r="O629" s="7">
        <f t="shared" si="58"/>
        <v>416.74989000000005</v>
      </c>
      <c r="P629" s="7">
        <f t="shared" si="59"/>
        <v>52.799054734989411</v>
      </c>
    </row>
    <row r="630" spans="1:16" ht="38.25">
      <c r="A630" s="5" t="s">
        <v>305</v>
      </c>
      <c r="B630" s="6" t="s">
        <v>46</v>
      </c>
      <c r="C630" s="7">
        <v>3108.922</v>
      </c>
      <c r="D630" s="7">
        <v>3216.8719999999998</v>
      </c>
      <c r="E630" s="7">
        <v>401.76399999999995</v>
      </c>
      <c r="F630" s="7">
        <v>164.4743</v>
      </c>
      <c r="G630" s="7">
        <v>0</v>
      </c>
      <c r="H630" s="7">
        <v>225.29498000000001</v>
      </c>
      <c r="I630" s="7">
        <v>0.1</v>
      </c>
      <c r="J630" s="7">
        <v>0.1</v>
      </c>
      <c r="K630" s="7">
        <f t="shared" si="54"/>
        <v>237.28969999999995</v>
      </c>
      <c r="L630" s="7">
        <f t="shared" si="55"/>
        <v>3052.3977</v>
      </c>
      <c r="M630" s="7">
        <f t="shared" si="56"/>
        <v>40.938038251311717</v>
      </c>
      <c r="N630" s="7">
        <f t="shared" si="57"/>
        <v>2991.5770199999997</v>
      </c>
      <c r="O630" s="7">
        <f t="shared" si="58"/>
        <v>176.46901999999994</v>
      </c>
      <c r="P630" s="7">
        <f t="shared" si="59"/>
        <v>56.076447864915735</v>
      </c>
    </row>
    <row r="631" spans="1:16">
      <c r="A631" s="8" t="s">
        <v>23</v>
      </c>
      <c r="B631" s="9" t="s">
        <v>24</v>
      </c>
      <c r="C631" s="10">
        <v>2345.2980000000002</v>
      </c>
      <c r="D631" s="10">
        <v>2434.5790000000002</v>
      </c>
      <c r="E631" s="10">
        <v>296.18099999999998</v>
      </c>
      <c r="F631" s="10">
        <v>130.53868</v>
      </c>
      <c r="G631" s="10">
        <v>0</v>
      </c>
      <c r="H631" s="10">
        <v>180.23867999999999</v>
      </c>
      <c r="I631" s="10">
        <v>0</v>
      </c>
      <c r="J631" s="10">
        <v>0</v>
      </c>
      <c r="K631" s="10">
        <f t="shared" si="54"/>
        <v>165.64231999999998</v>
      </c>
      <c r="L631" s="10">
        <f t="shared" si="55"/>
        <v>2304.0403200000001</v>
      </c>
      <c r="M631" s="10">
        <f t="shared" si="56"/>
        <v>44.073954777652858</v>
      </c>
      <c r="N631" s="10">
        <f t="shared" si="57"/>
        <v>2254.3403200000002</v>
      </c>
      <c r="O631" s="10">
        <f t="shared" si="58"/>
        <v>115.94232</v>
      </c>
      <c r="P631" s="10">
        <f t="shared" si="59"/>
        <v>60.854234403962437</v>
      </c>
    </row>
    <row r="632" spans="1:16">
      <c r="A632" s="8" t="s">
        <v>25</v>
      </c>
      <c r="B632" s="9" t="s">
        <v>26</v>
      </c>
      <c r="C632" s="10">
        <v>515.96600000000001</v>
      </c>
      <c r="D632" s="10">
        <v>534.63499999999999</v>
      </c>
      <c r="E632" s="10">
        <v>65.123999999999995</v>
      </c>
      <c r="F632" s="10">
        <v>28.629519999999999</v>
      </c>
      <c r="G632" s="10">
        <v>0</v>
      </c>
      <c r="H632" s="10">
        <v>39.629519999999999</v>
      </c>
      <c r="I632" s="10">
        <v>0</v>
      </c>
      <c r="J632" s="10">
        <v>0</v>
      </c>
      <c r="K632" s="10">
        <f t="shared" si="54"/>
        <v>36.494479999999996</v>
      </c>
      <c r="L632" s="10">
        <f t="shared" si="55"/>
        <v>506.00547999999998</v>
      </c>
      <c r="M632" s="10">
        <f t="shared" si="56"/>
        <v>43.961550273324733</v>
      </c>
      <c r="N632" s="10">
        <f t="shared" si="57"/>
        <v>495.00547999999998</v>
      </c>
      <c r="O632" s="10">
        <f t="shared" si="58"/>
        <v>25.494479999999996</v>
      </c>
      <c r="P632" s="10">
        <f t="shared" si="59"/>
        <v>60.852404643449418</v>
      </c>
    </row>
    <row r="633" spans="1:16">
      <c r="A633" s="8" t="s">
        <v>27</v>
      </c>
      <c r="B633" s="9" t="s">
        <v>28</v>
      </c>
      <c r="C633" s="10">
        <v>74.108000000000004</v>
      </c>
      <c r="D633" s="10">
        <v>74.108000000000004</v>
      </c>
      <c r="E633" s="10">
        <v>9.5</v>
      </c>
      <c r="F633" s="10">
        <v>5.1686000000000005</v>
      </c>
      <c r="G633" s="10">
        <v>0</v>
      </c>
      <c r="H633" s="10">
        <v>5.1686000000000005</v>
      </c>
      <c r="I633" s="10">
        <v>0</v>
      </c>
      <c r="J633" s="10">
        <v>0</v>
      </c>
      <c r="K633" s="10">
        <f t="shared" si="54"/>
        <v>4.3313999999999995</v>
      </c>
      <c r="L633" s="10">
        <f t="shared" si="55"/>
        <v>68.939400000000006</v>
      </c>
      <c r="M633" s="10">
        <f t="shared" si="56"/>
        <v>54.406315789473695</v>
      </c>
      <c r="N633" s="10">
        <f t="shared" si="57"/>
        <v>68.939400000000006</v>
      </c>
      <c r="O633" s="10">
        <f t="shared" si="58"/>
        <v>4.3313999999999995</v>
      </c>
      <c r="P633" s="10">
        <f t="shared" si="59"/>
        <v>54.406315789473695</v>
      </c>
    </row>
    <row r="634" spans="1:16">
      <c r="A634" s="8" t="s">
        <v>29</v>
      </c>
      <c r="B634" s="9" t="s">
        <v>30</v>
      </c>
      <c r="C634" s="10">
        <v>143.02000000000001</v>
      </c>
      <c r="D634" s="10">
        <v>139.02000000000001</v>
      </c>
      <c r="E634" s="10">
        <v>26.05</v>
      </c>
      <c r="F634" s="10">
        <v>0.13750000000000001</v>
      </c>
      <c r="G634" s="10">
        <v>0</v>
      </c>
      <c r="H634" s="10">
        <v>0.25818000000000002</v>
      </c>
      <c r="I634" s="10">
        <v>0.1</v>
      </c>
      <c r="J634" s="10">
        <v>0.1</v>
      </c>
      <c r="K634" s="10">
        <f t="shared" si="54"/>
        <v>25.912500000000001</v>
      </c>
      <c r="L634" s="10">
        <f t="shared" si="55"/>
        <v>138.88250000000002</v>
      </c>
      <c r="M634" s="10">
        <f t="shared" si="56"/>
        <v>0.52783109404990403</v>
      </c>
      <c r="N634" s="10">
        <f t="shared" si="57"/>
        <v>138.76182</v>
      </c>
      <c r="O634" s="10">
        <f t="shared" si="58"/>
        <v>25.791820000000001</v>
      </c>
      <c r="P634" s="10">
        <f t="shared" si="59"/>
        <v>0.99109404990403072</v>
      </c>
    </row>
    <row r="635" spans="1:16">
      <c r="A635" s="8" t="s">
        <v>31</v>
      </c>
      <c r="B635" s="9" t="s">
        <v>32</v>
      </c>
      <c r="C635" s="10">
        <v>5.25</v>
      </c>
      <c r="D635" s="10">
        <v>5.25</v>
      </c>
      <c r="E635" s="10">
        <v>0.5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0.5</v>
      </c>
      <c r="L635" s="10">
        <f t="shared" si="55"/>
        <v>5.25</v>
      </c>
      <c r="M635" s="10">
        <f t="shared" si="56"/>
        <v>0</v>
      </c>
      <c r="N635" s="10">
        <f t="shared" si="57"/>
        <v>5.25</v>
      </c>
      <c r="O635" s="10">
        <f t="shared" si="58"/>
        <v>0.5</v>
      </c>
      <c r="P635" s="10">
        <f t="shared" si="59"/>
        <v>0</v>
      </c>
    </row>
    <row r="636" spans="1:16">
      <c r="A636" s="8" t="s">
        <v>33</v>
      </c>
      <c r="B636" s="9" t="s">
        <v>34</v>
      </c>
      <c r="C636" s="10">
        <v>16.689</v>
      </c>
      <c r="D636" s="10">
        <v>16.689</v>
      </c>
      <c r="E636" s="10">
        <v>1.5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1.5</v>
      </c>
      <c r="L636" s="10">
        <f t="shared" si="55"/>
        <v>16.689</v>
      </c>
      <c r="M636" s="10">
        <f t="shared" si="56"/>
        <v>0</v>
      </c>
      <c r="N636" s="10">
        <f t="shared" si="57"/>
        <v>16.689</v>
      </c>
      <c r="O636" s="10">
        <f t="shared" si="58"/>
        <v>1.5</v>
      </c>
      <c r="P636" s="10">
        <f t="shared" si="59"/>
        <v>0</v>
      </c>
    </row>
    <row r="637" spans="1:16">
      <c r="A637" s="8" t="s">
        <v>35</v>
      </c>
      <c r="B637" s="9" t="s">
        <v>36</v>
      </c>
      <c r="C637" s="10">
        <v>0.70799999999999996</v>
      </c>
      <c r="D637" s="10">
        <v>0.70799999999999996</v>
      </c>
      <c r="E637" s="10">
        <v>0.23600000000000002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0.23600000000000002</v>
      </c>
      <c r="L637" s="10">
        <f t="shared" si="55"/>
        <v>0.70799999999999996</v>
      </c>
      <c r="M637" s="10">
        <f t="shared" si="56"/>
        <v>0</v>
      </c>
      <c r="N637" s="10">
        <f t="shared" si="57"/>
        <v>0.70799999999999996</v>
      </c>
      <c r="O637" s="10">
        <f t="shared" si="58"/>
        <v>0.23600000000000002</v>
      </c>
      <c r="P637" s="10">
        <f t="shared" si="59"/>
        <v>0</v>
      </c>
    </row>
    <row r="638" spans="1:16">
      <c r="A638" s="8" t="s">
        <v>37</v>
      </c>
      <c r="B638" s="9" t="s">
        <v>38</v>
      </c>
      <c r="C638" s="10">
        <v>7.883</v>
      </c>
      <c r="D638" s="10">
        <v>7.883</v>
      </c>
      <c r="E638" s="10">
        <v>0.373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0.373</v>
      </c>
      <c r="L638" s="10">
        <f t="shared" si="55"/>
        <v>7.883</v>
      </c>
      <c r="M638" s="10">
        <f t="shared" si="56"/>
        <v>0</v>
      </c>
      <c r="N638" s="10">
        <f t="shared" si="57"/>
        <v>7.883</v>
      </c>
      <c r="O638" s="10">
        <f t="shared" si="58"/>
        <v>0.373</v>
      </c>
      <c r="P638" s="10">
        <f t="shared" si="59"/>
        <v>0</v>
      </c>
    </row>
    <row r="639" spans="1:16" ht="25.5">
      <c r="A639" s="8" t="s">
        <v>41</v>
      </c>
      <c r="B639" s="9" t="s">
        <v>42</v>
      </c>
      <c r="C639" s="10">
        <v>0</v>
      </c>
      <c r="D639" s="10">
        <v>4</v>
      </c>
      <c r="E639" s="10">
        <v>2.3000000000000003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2.3000000000000003</v>
      </c>
      <c r="L639" s="10">
        <f t="shared" si="55"/>
        <v>4</v>
      </c>
      <c r="M639" s="10">
        <f t="shared" si="56"/>
        <v>0</v>
      </c>
      <c r="N639" s="10">
        <f t="shared" si="57"/>
        <v>4</v>
      </c>
      <c r="O639" s="10">
        <f t="shared" si="58"/>
        <v>2.3000000000000003</v>
      </c>
      <c r="P639" s="10">
        <f t="shared" si="59"/>
        <v>0</v>
      </c>
    </row>
    <row r="640" spans="1:16" ht="25.5">
      <c r="A640" s="5" t="s">
        <v>306</v>
      </c>
      <c r="B640" s="6" t="s">
        <v>124</v>
      </c>
      <c r="C640" s="7">
        <v>2099.8510000000001</v>
      </c>
      <c r="D640" s="7">
        <v>2099.8510000000001</v>
      </c>
      <c r="E640" s="7">
        <v>176.47800000000001</v>
      </c>
      <c r="F640" s="7">
        <v>4.7536000000000005</v>
      </c>
      <c r="G640" s="7">
        <v>0</v>
      </c>
      <c r="H640" s="7">
        <v>74.031880000000001</v>
      </c>
      <c r="I640" s="7">
        <v>0</v>
      </c>
      <c r="J640" s="7">
        <v>64.947519999999997</v>
      </c>
      <c r="K640" s="7">
        <f t="shared" si="54"/>
        <v>171.7244</v>
      </c>
      <c r="L640" s="7">
        <f t="shared" si="55"/>
        <v>2095.0974000000001</v>
      </c>
      <c r="M640" s="7">
        <f t="shared" si="56"/>
        <v>2.6935935357381657</v>
      </c>
      <c r="N640" s="7">
        <f t="shared" si="57"/>
        <v>2025.8191200000001</v>
      </c>
      <c r="O640" s="7">
        <f t="shared" si="58"/>
        <v>102.44612000000001</v>
      </c>
      <c r="P640" s="7">
        <f t="shared" si="59"/>
        <v>41.949636781921825</v>
      </c>
    </row>
    <row r="641" spans="1:16" ht="25.5">
      <c r="A641" s="8" t="s">
        <v>55</v>
      </c>
      <c r="B641" s="9" t="s">
        <v>56</v>
      </c>
      <c r="C641" s="10">
        <v>2099.8510000000001</v>
      </c>
      <c r="D641" s="10">
        <v>2099.8510000000001</v>
      </c>
      <c r="E641" s="10">
        <v>176.47800000000001</v>
      </c>
      <c r="F641" s="10">
        <v>4.7536000000000005</v>
      </c>
      <c r="G641" s="10">
        <v>0</v>
      </c>
      <c r="H641" s="10">
        <v>74.031880000000001</v>
      </c>
      <c r="I641" s="10">
        <v>0</v>
      </c>
      <c r="J641" s="10">
        <v>64.947519999999997</v>
      </c>
      <c r="K641" s="10">
        <f t="shared" si="54"/>
        <v>171.7244</v>
      </c>
      <c r="L641" s="10">
        <f t="shared" si="55"/>
        <v>2095.0974000000001</v>
      </c>
      <c r="M641" s="10">
        <f t="shared" si="56"/>
        <v>2.6935935357381657</v>
      </c>
      <c r="N641" s="10">
        <f t="shared" si="57"/>
        <v>2025.8191200000001</v>
      </c>
      <c r="O641" s="10">
        <f t="shared" si="58"/>
        <v>102.44612000000001</v>
      </c>
      <c r="P641" s="10">
        <f t="shared" si="59"/>
        <v>41.949636781921825</v>
      </c>
    </row>
    <row r="642" spans="1:16" ht="25.5">
      <c r="A642" s="5" t="s">
        <v>307</v>
      </c>
      <c r="B642" s="6" t="s">
        <v>308</v>
      </c>
      <c r="C642" s="7">
        <v>344.14</v>
      </c>
      <c r="D642" s="7">
        <v>344.14</v>
      </c>
      <c r="E642" s="7">
        <v>11</v>
      </c>
      <c r="F642" s="7">
        <v>1.2909999999999999</v>
      </c>
      <c r="G642" s="7">
        <v>0</v>
      </c>
      <c r="H642" s="7">
        <v>1.2909999999999999</v>
      </c>
      <c r="I642" s="7">
        <v>0</v>
      </c>
      <c r="J642" s="7">
        <v>0</v>
      </c>
      <c r="K642" s="7">
        <f t="shared" si="54"/>
        <v>9.7089999999999996</v>
      </c>
      <c r="L642" s="7">
        <f t="shared" si="55"/>
        <v>342.84899999999999</v>
      </c>
      <c r="M642" s="7">
        <f t="shared" si="56"/>
        <v>11.736363636363635</v>
      </c>
      <c r="N642" s="7">
        <f t="shared" si="57"/>
        <v>342.84899999999999</v>
      </c>
      <c r="O642" s="7">
        <f t="shared" si="58"/>
        <v>9.7089999999999996</v>
      </c>
      <c r="P642" s="7">
        <f t="shared" si="59"/>
        <v>11.736363636363635</v>
      </c>
    </row>
    <row r="643" spans="1:16">
      <c r="A643" s="8" t="s">
        <v>27</v>
      </c>
      <c r="B643" s="9" t="s">
        <v>28</v>
      </c>
      <c r="C643" s="10">
        <v>286.64</v>
      </c>
      <c r="D643" s="10">
        <v>286.64</v>
      </c>
      <c r="E643" s="10">
        <v>3.5</v>
      </c>
      <c r="F643" s="10">
        <v>1.2909999999999999</v>
      </c>
      <c r="G643" s="10">
        <v>0</v>
      </c>
      <c r="H643" s="10">
        <v>1.2909999999999999</v>
      </c>
      <c r="I643" s="10">
        <v>0</v>
      </c>
      <c r="J643" s="10">
        <v>0</v>
      </c>
      <c r="K643" s="10">
        <f t="shared" si="54"/>
        <v>2.2090000000000001</v>
      </c>
      <c r="L643" s="10">
        <f t="shared" si="55"/>
        <v>285.34899999999999</v>
      </c>
      <c r="M643" s="10">
        <f t="shared" si="56"/>
        <v>36.885714285714286</v>
      </c>
      <c r="N643" s="10">
        <f t="shared" si="57"/>
        <v>285.34899999999999</v>
      </c>
      <c r="O643" s="10">
        <f t="shared" si="58"/>
        <v>2.2090000000000001</v>
      </c>
      <c r="P643" s="10">
        <f t="shared" si="59"/>
        <v>36.885714285714286</v>
      </c>
    </row>
    <row r="644" spans="1:16">
      <c r="A644" s="8" t="s">
        <v>29</v>
      </c>
      <c r="B644" s="9" t="s">
        <v>30</v>
      </c>
      <c r="C644" s="10">
        <v>57.5</v>
      </c>
      <c r="D644" s="10">
        <v>57.5</v>
      </c>
      <c r="E644" s="10">
        <v>7.5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7.5</v>
      </c>
      <c r="L644" s="10">
        <f t="shared" si="55"/>
        <v>57.5</v>
      </c>
      <c r="M644" s="10">
        <f t="shared" si="56"/>
        <v>0</v>
      </c>
      <c r="N644" s="10">
        <f t="shared" si="57"/>
        <v>57.5</v>
      </c>
      <c r="O644" s="10">
        <f t="shared" si="58"/>
        <v>7.5</v>
      </c>
      <c r="P644" s="10">
        <f t="shared" si="59"/>
        <v>0</v>
      </c>
    </row>
    <row r="645" spans="1:16">
      <c r="A645" s="5" t="s">
        <v>309</v>
      </c>
      <c r="B645" s="6" t="s">
        <v>310</v>
      </c>
      <c r="C645" s="7">
        <v>1607.2</v>
      </c>
      <c r="D645" s="7">
        <v>1607.2</v>
      </c>
      <c r="E645" s="7">
        <v>143.09999999999997</v>
      </c>
      <c r="F645" s="7">
        <v>69.861400000000017</v>
      </c>
      <c r="G645" s="7">
        <v>0</v>
      </c>
      <c r="H645" s="7">
        <v>69.473620000000011</v>
      </c>
      <c r="I645" s="7">
        <v>0.49228</v>
      </c>
      <c r="J645" s="7">
        <v>0.49228</v>
      </c>
      <c r="K645" s="7">
        <f t="shared" si="54"/>
        <v>73.238599999999948</v>
      </c>
      <c r="L645" s="7">
        <f t="shared" si="55"/>
        <v>1537.3386</v>
      </c>
      <c r="M645" s="7">
        <f t="shared" si="56"/>
        <v>48.819986023759633</v>
      </c>
      <c r="N645" s="7">
        <f t="shared" si="57"/>
        <v>1537.7263800000001</v>
      </c>
      <c r="O645" s="7">
        <f t="shared" si="58"/>
        <v>73.626379999999955</v>
      </c>
      <c r="P645" s="7">
        <f t="shared" si="59"/>
        <v>48.549000698812037</v>
      </c>
    </row>
    <row r="646" spans="1:16">
      <c r="A646" s="8" t="s">
        <v>23</v>
      </c>
      <c r="B646" s="9" t="s">
        <v>24</v>
      </c>
      <c r="C646" s="10">
        <v>1098</v>
      </c>
      <c r="D646" s="10">
        <v>1098</v>
      </c>
      <c r="E646" s="10">
        <v>90</v>
      </c>
      <c r="F646" s="10">
        <v>45.474290000000003</v>
      </c>
      <c r="G646" s="10">
        <v>0</v>
      </c>
      <c r="H646" s="10">
        <v>45.474290000000003</v>
      </c>
      <c r="I646" s="10">
        <v>0</v>
      </c>
      <c r="J646" s="10">
        <v>0</v>
      </c>
      <c r="K646" s="10">
        <f t="shared" ref="K646:K678" si="60">E646-F646</f>
        <v>44.525709999999997</v>
      </c>
      <c r="L646" s="10">
        <f t="shared" ref="L646:L678" si="61">D646-F646</f>
        <v>1052.5257099999999</v>
      </c>
      <c r="M646" s="10">
        <f t="shared" ref="M646:M678" si="62">IF(E646=0,0,(F646/E646)*100)</f>
        <v>50.526988888888894</v>
      </c>
      <c r="N646" s="10">
        <f t="shared" ref="N646:N678" si="63">D646-H646</f>
        <v>1052.5257099999999</v>
      </c>
      <c r="O646" s="10">
        <f t="shared" ref="O646:O678" si="64">E646-H646</f>
        <v>44.525709999999997</v>
      </c>
      <c r="P646" s="10">
        <f t="shared" ref="P646:P678" si="65">IF(E646=0,0,(H646/E646)*100)</f>
        <v>50.526988888888894</v>
      </c>
    </row>
    <row r="647" spans="1:16">
      <c r="A647" s="8" t="s">
        <v>25</v>
      </c>
      <c r="B647" s="9" t="s">
        <v>26</v>
      </c>
      <c r="C647" s="10">
        <v>241.6</v>
      </c>
      <c r="D647" s="10">
        <v>241.6</v>
      </c>
      <c r="E647" s="10">
        <v>19.8</v>
      </c>
      <c r="F647" s="10">
        <v>10.00433</v>
      </c>
      <c r="G647" s="10">
        <v>0</v>
      </c>
      <c r="H647" s="10">
        <v>10.00433</v>
      </c>
      <c r="I647" s="10">
        <v>0</v>
      </c>
      <c r="J647" s="10">
        <v>0</v>
      </c>
      <c r="K647" s="10">
        <f t="shared" si="60"/>
        <v>9.7956700000000012</v>
      </c>
      <c r="L647" s="10">
        <f t="shared" si="61"/>
        <v>231.59566999999998</v>
      </c>
      <c r="M647" s="10">
        <f t="shared" si="62"/>
        <v>50.526919191919184</v>
      </c>
      <c r="N647" s="10">
        <f t="shared" si="63"/>
        <v>231.59566999999998</v>
      </c>
      <c r="O647" s="10">
        <f t="shared" si="64"/>
        <v>9.7956700000000012</v>
      </c>
      <c r="P647" s="10">
        <f t="shared" si="65"/>
        <v>50.526919191919184</v>
      </c>
    </row>
    <row r="648" spans="1:16">
      <c r="A648" s="8" t="s">
        <v>27</v>
      </c>
      <c r="B648" s="9" t="s">
        <v>28</v>
      </c>
      <c r="C648" s="10">
        <v>81.900000000000006</v>
      </c>
      <c r="D648" s="10">
        <v>81.900000000000006</v>
      </c>
      <c r="E648" s="10">
        <v>15.9</v>
      </c>
      <c r="F648" s="10">
        <v>13.995000000000001</v>
      </c>
      <c r="G648" s="10">
        <v>0</v>
      </c>
      <c r="H648" s="10">
        <v>13.995000000000001</v>
      </c>
      <c r="I648" s="10">
        <v>0</v>
      </c>
      <c r="J648" s="10">
        <v>0</v>
      </c>
      <c r="K648" s="10">
        <f t="shared" si="60"/>
        <v>1.9049999999999994</v>
      </c>
      <c r="L648" s="10">
        <f t="shared" si="61"/>
        <v>67.905000000000001</v>
      </c>
      <c r="M648" s="10">
        <f t="shared" si="62"/>
        <v>88.018867924528308</v>
      </c>
      <c r="N648" s="10">
        <f t="shared" si="63"/>
        <v>67.905000000000001</v>
      </c>
      <c r="O648" s="10">
        <f t="shared" si="64"/>
        <v>1.9049999999999994</v>
      </c>
      <c r="P648" s="10">
        <f t="shared" si="65"/>
        <v>88.018867924528308</v>
      </c>
    </row>
    <row r="649" spans="1:16">
      <c r="A649" s="8" t="s">
        <v>78</v>
      </c>
      <c r="B649" s="9" t="s">
        <v>79</v>
      </c>
      <c r="C649" s="10">
        <v>2.04</v>
      </c>
      <c r="D649" s="10">
        <v>2.04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2.04</v>
      </c>
      <c r="M649" s="10">
        <f t="shared" si="62"/>
        <v>0</v>
      </c>
      <c r="N649" s="10">
        <f t="shared" si="63"/>
        <v>2.04</v>
      </c>
      <c r="O649" s="10">
        <f t="shared" si="64"/>
        <v>0</v>
      </c>
      <c r="P649" s="10">
        <f t="shared" si="65"/>
        <v>0</v>
      </c>
    </row>
    <row r="650" spans="1:16">
      <c r="A650" s="8" t="s">
        <v>29</v>
      </c>
      <c r="B650" s="9" t="s">
        <v>30</v>
      </c>
      <c r="C650" s="10">
        <v>18.150000000000002</v>
      </c>
      <c r="D650" s="10">
        <v>15.65</v>
      </c>
      <c r="E650" s="10">
        <v>6</v>
      </c>
      <c r="F650" s="10">
        <v>0.38777999999999996</v>
      </c>
      <c r="G650" s="10">
        <v>0</v>
      </c>
      <c r="H650" s="10">
        <v>0</v>
      </c>
      <c r="I650" s="10">
        <v>0.49228</v>
      </c>
      <c r="J650" s="10">
        <v>0.49228</v>
      </c>
      <c r="K650" s="10">
        <f t="shared" si="60"/>
        <v>5.6122199999999998</v>
      </c>
      <c r="L650" s="10">
        <f t="shared" si="61"/>
        <v>15.262220000000001</v>
      </c>
      <c r="M650" s="10">
        <f t="shared" si="62"/>
        <v>6.4629999999999992</v>
      </c>
      <c r="N650" s="10">
        <f t="shared" si="63"/>
        <v>15.65</v>
      </c>
      <c r="O650" s="10">
        <f t="shared" si="64"/>
        <v>6</v>
      </c>
      <c r="P650" s="10">
        <f t="shared" si="65"/>
        <v>0</v>
      </c>
    </row>
    <row r="651" spans="1:16">
      <c r="A651" s="8" t="s">
        <v>31</v>
      </c>
      <c r="B651" s="9" t="s">
        <v>32</v>
      </c>
      <c r="C651" s="10">
        <v>7.34</v>
      </c>
      <c r="D651" s="10">
        <v>7.34</v>
      </c>
      <c r="E651" s="10">
        <v>0.2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0.2</v>
      </c>
      <c r="L651" s="10">
        <f t="shared" si="61"/>
        <v>7.34</v>
      </c>
      <c r="M651" s="10">
        <f t="shared" si="62"/>
        <v>0</v>
      </c>
      <c r="N651" s="10">
        <f t="shared" si="63"/>
        <v>7.34</v>
      </c>
      <c r="O651" s="10">
        <f t="shared" si="64"/>
        <v>0.2</v>
      </c>
      <c r="P651" s="10">
        <f t="shared" si="65"/>
        <v>0</v>
      </c>
    </row>
    <row r="652" spans="1:16">
      <c r="A652" s="8" t="s">
        <v>35</v>
      </c>
      <c r="B652" s="9" t="s">
        <v>36</v>
      </c>
      <c r="C652" s="10">
        <v>0.67</v>
      </c>
      <c r="D652" s="10">
        <v>0.67</v>
      </c>
      <c r="E652" s="10">
        <v>0.1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0.1</v>
      </c>
      <c r="L652" s="10">
        <f t="shared" si="61"/>
        <v>0.67</v>
      </c>
      <c r="M652" s="10">
        <f t="shared" si="62"/>
        <v>0</v>
      </c>
      <c r="N652" s="10">
        <f t="shared" si="63"/>
        <v>0.67</v>
      </c>
      <c r="O652" s="10">
        <f t="shared" si="64"/>
        <v>0.1</v>
      </c>
      <c r="P652" s="10">
        <f t="shared" si="65"/>
        <v>0</v>
      </c>
    </row>
    <row r="653" spans="1:16">
      <c r="A653" s="8" t="s">
        <v>37</v>
      </c>
      <c r="B653" s="9" t="s">
        <v>38</v>
      </c>
      <c r="C653" s="10">
        <v>111</v>
      </c>
      <c r="D653" s="10">
        <v>111</v>
      </c>
      <c r="E653" s="10">
        <v>8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f t="shared" si="60"/>
        <v>8</v>
      </c>
      <c r="L653" s="10">
        <f t="shared" si="61"/>
        <v>111</v>
      </c>
      <c r="M653" s="10">
        <f t="shared" si="62"/>
        <v>0</v>
      </c>
      <c r="N653" s="10">
        <f t="shared" si="63"/>
        <v>111</v>
      </c>
      <c r="O653" s="10">
        <f t="shared" si="64"/>
        <v>8</v>
      </c>
      <c r="P653" s="10">
        <f t="shared" si="65"/>
        <v>0</v>
      </c>
    </row>
    <row r="654" spans="1:16">
      <c r="A654" s="8" t="s">
        <v>82</v>
      </c>
      <c r="B654" s="9" t="s">
        <v>83</v>
      </c>
      <c r="C654" s="10">
        <v>0</v>
      </c>
      <c r="D654" s="10">
        <v>2.5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0</v>
      </c>
      <c r="L654" s="10">
        <f t="shared" si="61"/>
        <v>2.5</v>
      </c>
      <c r="M654" s="10">
        <f t="shared" si="62"/>
        <v>0</v>
      </c>
      <c r="N654" s="10">
        <f t="shared" si="63"/>
        <v>2.5</v>
      </c>
      <c r="O654" s="10">
        <f t="shared" si="64"/>
        <v>0</v>
      </c>
      <c r="P654" s="10">
        <f t="shared" si="65"/>
        <v>0</v>
      </c>
    </row>
    <row r="655" spans="1:16" ht="25.5">
      <c r="A655" s="8" t="s">
        <v>41</v>
      </c>
      <c r="B655" s="9" t="s">
        <v>42</v>
      </c>
      <c r="C655" s="10">
        <v>9.5</v>
      </c>
      <c r="D655" s="10">
        <v>9.5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f t="shared" si="60"/>
        <v>0</v>
      </c>
      <c r="L655" s="10">
        <f t="shared" si="61"/>
        <v>9.5</v>
      </c>
      <c r="M655" s="10">
        <f t="shared" si="62"/>
        <v>0</v>
      </c>
      <c r="N655" s="10">
        <f t="shared" si="63"/>
        <v>9.5</v>
      </c>
      <c r="O655" s="10">
        <f t="shared" si="64"/>
        <v>0</v>
      </c>
      <c r="P655" s="10">
        <f t="shared" si="65"/>
        <v>0</v>
      </c>
    </row>
    <row r="656" spans="1:16">
      <c r="A656" s="8" t="s">
        <v>311</v>
      </c>
      <c r="B656" s="9" t="s">
        <v>312</v>
      </c>
      <c r="C656" s="10">
        <v>37</v>
      </c>
      <c r="D656" s="10">
        <v>37</v>
      </c>
      <c r="E656" s="10">
        <v>3.1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 t="shared" si="60"/>
        <v>3.1</v>
      </c>
      <c r="L656" s="10">
        <f t="shared" si="61"/>
        <v>37</v>
      </c>
      <c r="M656" s="10">
        <f t="shared" si="62"/>
        <v>0</v>
      </c>
      <c r="N656" s="10">
        <f t="shared" si="63"/>
        <v>37</v>
      </c>
      <c r="O656" s="10">
        <f t="shared" si="64"/>
        <v>3.1</v>
      </c>
      <c r="P656" s="10">
        <f t="shared" si="65"/>
        <v>0</v>
      </c>
    </row>
    <row r="657" spans="1:16">
      <c r="A657" s="5" t="s">
        <v>313</v>
      </c>
      <c r="B657" s="6" t="s">
        <v>314</v>
      </c>
      <c r="C657" s="7">
        <v>1732.4</v>
      </c>
      <c r="D657" s="7">
        <v>1739.4</v>
      </c>
      <c r="E657" s="7">
        <v>150.58500000000001</v>
      </c>
      <c r="F657" s="7">
        <v>29.705390000000001</v>
      </c>
      <c r="G657" s="7">
        <v>0</v>
      </c>
      <c r="H657" s="7">
        <v>96.085630000000009</v>
      </c>
      <c r="I657" s="7">
        <v>4.25</v>
      </c>
      <c r="J657" s="7">
        <v>65.838940000000008</v>
      </c>
      <c r="K657" s="7">
        <f t="shared" si="60"/>
        <v>120.87961000000001</v>
      </c>
      <c r="L657" s="7">
        <f t="shared" si="61"/>
        <v>1709.69461</v>
      </c>
      <c r="M657" s="7">
        <f t="shared" si="62"/>
        <v>19.726659361822225</v>
      </c>
      <c r="N657" s="7">
        <f t="shared" si="63"/>
        <v>1643.3143700000001</v>
      </c>
      <c r="O657" s="7">
        <f t="shared" si="64"/>
        <v>54.499369999999999</v>
      </c>
      <c r="P657" s="7">
        <f t="shared" si="65"/>
        <v>63.808234551914197</v>
      </c>
    </row>
    <row r="658" spans="1:16" ht="25.5">
      <c r="A658" s="8" t="s">
        <v>55</v>
      </c>
      <c r="B658" s="9" t="s">
        <v>56</v>
      </c>
      <c r="C658" s="10">
        <v>1732.4</v>
      </c>
      <c r="D658" s="10">
        <v>1739.4</v>
      </c>
      <c r="E658" s="10">
        <v>150.58500000000001</v>
      </c>
      <c r="F658" s="10">
        <v>29.705390000000001</v>
      </c>
      <c r="G658" s="10">
        <v>0</v>
      </c>
      <c r="H658" s="10">
        <v>96.085630000000009</v>
      </c>
      <c r="I658" s="10">
        <v>4.25</v>
      </c>
      <c r="J658" s="10">
        <v>65.838940000000008</v>
      </c>
      <c r="K658" s="10">
        <f t="shared" si="60"/>
        <v>120.87961000000001</v>
      </c>
      <c r="L658" s="10">
        <f t="shared" si="61"/>
        <v>1709.69461</v>
      </c>
      <c r="M658" s="10">
        <f t="shared" si="62"/>
        <v>19.726659361822225</v>
      </c>
      <c r="N658" s="10">
        <f t="shared" si="63"/>
        <v>1643.3143700000001</v>
      </c>
      <c r="O658" s="10">
        <f t="shared" si="64"/>
        <v>54.499369999999999</v>
      </c>
      <c r="P658" s="10">
        <f t="shared" si="65"/>
        <v>63.808234551914197</v>
      </c>
    </row>
    <row r="659" spans="1:16" ht="25.5">
      <c r="A659" s="5" t="s">
        <v>315</v>
      </c>
      <c r="B659" s="6" t="s">
        <v>316</v>
      </c>
      <c r="C659" s="7">
        <v>135505.76999999999</v>
      </c>
      <c r="D659" s="7">
        <v>135005.76999999999</v>
      </c>
      <c r="E659" s="7">
        <v>12170.989</v>
      </c>
      <c r="F659" s="7">
        <v>5746.6568100000004</v>
      </c>
      <c r="G659" s="7">
        <v>0</v>
      </c>
      <c r="H659" s="7">
        <v>5796.3855700000004</v>
      </c>
      <c r="I659" s="7">
        <v>5.7212399999999999</v>
      </c>
      <c r="J659" s="7">
        <v>5.7212399999999999</v>
      </c>
      <c r="K659" s="7">
        <f t="shared" si="60"/>
        <v>6424.3321899999992</v>
      </c>
      <c r="L659" s="7">
        <f t="shared" si="61"/>
        <v>129259.11318999999</v>
      </c>
      <c r="M659" s="7">
        <f t="shared" si="62"/>
        <v>47.216021721817356</v>
      </c>
      <c r="N659" s="7">
        <f t="shared" si="63"/>
        <v>129209.38442999999</v>
      </c>
      <c r="O659" s="7">
        <f t="shared" si="64"/>
        <v>6374.6034299999992</v>
      </c>
      <c r="P659" s="7">
        <f t="shared" si="65"/>
        <v>47.624606102264991</v>
      </c>
    </row>
    <row r="660" spans="1:16" ht="38.25">
      <c r="A660" s="5" t="s">
        <v>317</v>
      </c>
      <c r="B660" s="6" t="s">
        <v>46</v>
      </c>
      <c r="C660" s="7">
        <v>11421.423000000001</v>
      </c>
      <c r="D660" s="7">
        <v>11421.423000000001</v>
      </c>
      <c r="E660" s="7">
        <v>912.2</v>
      </c>
      <c r="F660" s="7">
        <v>449.08068000000009</v>
      </c>
      <c r="G660" s="7">
        <v>0</v>
      </c>
      <c r="H660" s="7">
        <v>498.80944000000005</v>
      </c>
      <c r="I660" s="7">
        <v>5.7212399999999999</v>
      </c>
      <c r="J660" s="7">
        <v>5.7212399999999999</v>
      </c>
      <c r="K660" s="7">
        <f t="shared" si="60"/>
        <v>463.11931999999996</v>
      </c>
      <c r="L660" s="7">
        <f t="shared" si="61"/>
        <v>10972.34232</v>
      </c>
      <c r="M660" s="7">
        <f t="shared" si="62"/>
        <v>49.230506467879856</v>
      </c>
      <c r="N660" s="7">
        <f t="shared" si="63"/>
        <v>10922.61356</v>
      </c>
      <c r="O660" s="7">
        <f t="shared" si="64"/>
        <v>413.39055999999999</v>
      </c>
      <c r="P660" s="7">
        <f t="shared" si="65"/>
        <v>54.6820258715194</v>
      </c>
    </row>
    <row r="661" spans="1:16">
      <c r="A661" s="8" t="s">
        <v>23</v>
      </c>
      <c r="B661" s="9" t="s">
        <v>24</v>
      </c>
      <c r="C661" s="10">
        <v>9207.1190000000006</v>
      </c>
      <c r="D661" s="10">
        <v>9207.1190000000006</v>
      </c>
      <c r="E661" s="10">
        <v>732.2</v>
      </c>
      <c r="F661" s="10">
        <v>348.06370000000004</v>
      </c>
      <c r="G661" s="10">
        <v>0</v>
      </c>
      <c r="H661" s="10">
        <v>394.76370000000003</v>
      </c>
      <c r="I661" s="10">
        <v>0</v>
      </c>
      <c r="J661" s="10">
        <v>0</v>
      </c>
      <c r="K661" s="10">
        <f t="shared" si="60"/>
        <v>384.13630000000001</v>
      </c>
      <c r="L661" s="10">
        <f t="shared" si="61"/>
        <v>8859.0553</v>
      </c>
      <c r="M661" s="10">
        <f t="shared" si="62"/>
        <v>47.536697623600112</v>
      </c>
      <c r="N661" s="10">
        <f t="shared" si="63"/>
        <v>8812.3553000000011</v>
      </c>
      <c r="O661" s="10">
        <f t="shared" si="64"/>
        <v>337.43630000000002</v>
      </c>
      <c r="P661" s="10">
        <f t="shared" si="65"/>
        <v>53.914736410816722</v>
      </c>
    </row>
    <row r="662" spans="1:16">
      <c r="A662" s="8" t="s">
        <v>25</v>
      </c>
      <c r="B662" s="9" t="s">
        <v>26</v>
      </c>
      <c r="C662" s="10">
        <v>1746.75</v>
      </c>
      <c r="D662" s="10">
        <v>1746.75</v>
      </c>
      <c r="E662" s="10">
        <v>139</v>
      </c>
      <c r="F662" s="10">
        <v>80.054550000000006</v>
      </c>
      <c r="G662" s="10">
        <v>0</v>
      </c>
      <c r="H662" s="10">
        <v>88.804550000000006</v>
      </c>
      <c r="I662" s="10">
        <v>0</v>
      </c>
      <c r="J662" s="10">
        <v>0</v>
      </c>
      <c r="K662" s="10">
        <f t="shared" si="60"/>
        <v>58.945449999999994</v>
      </c>
      <c r="L662" s="10">
        <f t="shared" si="61"/>
        <v>1666.6954499999999</v>
      </c>
      <c r="M662" s="10">
        <f t="shared" si="62"/>
        <v>57.593201438848929</v>
      </c>
      <c r="N662" s="10">
        <f t="shared" si="63"/>
        <v>1657.9454499999999</v>
      </c>
      <c r="O662" s="10">
        <f t="shared" si="64"/>
        <v>50.195449999999994</v>
      </c>
      <c r="P662" s="10">
        <f t="shared" si="65"/>
        <v>63.888165467625903</v>
      </c>
    </row>
    <row r="663" spans="1:16">
      <c r="A663" s="8" t="s">
        <v>27</v>
      </c>
      <c r="B663" s="9" t="s">
        <v>28</v>
      </c>
      <c r="C663" s="10">
        <v>246.476</v>
      </c>
      <c r="D663" s="10">
        <v>246.476</v>
      </c>
      <c r="E663" s="10">
        <v>20</v>
      </c>
      <c r="F663" s="10">
        <v>4.2949999999999999</v>
      </c>
      <c r="G663" s="10">
        <v>0</v>
      </c>
      <c r="H663" s="10">
        <v>4.2949999999999999</v>
      </c>
      <c r="I663" s="10">
        <v>0</v>
      </c>
      <c r="J663" s="10">
        <v>0</v>
      </c>
      <c r="K663" s="10">
        <f t="shared" si="60"/>
        <v>15.705</v>
      </c>
      <c r="L663" s="10">
        <f t="shared" si="61"/>
        <v>242.18100000000001</v>
      </c>
      <c r="M663" s="10">
        <f t="shared" si="62"/>
        <v>21.475000000000001</v>
      </c>
      <c r="N663" s="10">
        <f t="shared" si="63"/>
        <v>242.18100000000001</v>
      </c>
      <c r="O663" s="10">
        <f t="shared" si="64"/>
        <v>15.705</v>
      </c>
      <c r="P663" s="10">
        <f t="shared" si="65"/>
        <v>21.475000000000001</v>
      </c>
    </row>
    <row r="664" spans="1:16">
      <c r="A664" s="8" t="s">
        <v>29</v>
      </c>
      <c r="B664" s="9" t="s">
        <v>30</v>
      </c>
      <c r="C664" s="10">
        <v>209.49299999999999</v>
      </c>
      <c r="D664" s="10">
        <v>209.49299999999999</v>
      </c>
      <c r="E664" s="10">
        <v>19.315000000000001</v>
      </c>
      <c r="F664" s="10">
        <v>16.247430000000001</v>
      </c>
      <c r="G664" s="10">
        <v>0</v>
      </c>
      <c r="H664" s="10">
        <v>10.526190000000001</v>
      </c>
      <c r="I664" s="10">
        <v>5.7212399999999999</v>
      </c>
      <c r="J664" s="10">
        <v>5.7212399999999999</v>
      </c>
      <c r="K664" s="10">
        <f t="shared" si="60"/>
        <v>3.0675699999999999</v>
      </c>
      <c r="L664" s="10">
        <f t="shared" si="61"/>
        <v>193.24556999999999</v>
      </c>
      <c r="M664" s="10">
        <f t="shared" si="62"/>
        <v>84.11819829148331</v>
      </c>
      <c r="N664" s="10">
        <f t="shared" si="63"/>
        <v>198.96680999999998</v>
      </c>
      <c r="O664" s="10">
        <f t="shared" si="64"/>
        <v>8.7888099999999998</v>
      </c>
      <c r="P664" s="10">
        <f t="shared" si="65"/>
        <v>54.49748899818794</v>
      </c>
    </row>
    <row r="665" spans="1:16">
      <c r="A665" s="8" t="s">
        <v>31</v>
      </c>
      <c r="B665" s="9" t="s">
        <v>32</v>
      </c>
      <c r="C665" s="10">
        <v>11.585000000000001</v>
      </c>
      <c r="D665" s="10">
        <v>11.585000000000001</v>
      </c>
      <c r="E665" s="10">
        <v>1.6850000000000001</v>
      </c>
      <c r="F665" s="10">
        <v>0.42</v>
      </c>
      <c r="G665" s="10">
        <v>0</v>
      </c>
      <c r="H665" s="10">
        <v>0.42</v>
      </c>
      <c r="I665" s="10">
        <v>0</v>
      </c>
      <c r="J665" s="10">
        <v>0</v>
      </c>
      <c r="K665" s="10">
        <f t="shared" si="60"/>
        <v>1.2650000000000001</v>
      </c>
      <c r="L665" s="10">
        <f t="shared" si="61"/>
        <v>11.165000000000001</v>
      </c>
      <c r="M665" s="10">
        <f t="shared" si="62"/>
        <v>24.925816023738872</v>
      </c>
      <c r="N665" s="10">
        <f t="shared" si="63"/>
        <v>11.165000000000001</v>
      </c>
      <c r="O665" s="10">
        <f t="shared" si="64"/>
        <v>1.2650000000000001</v>
      </c>
      <c r="P665" s="10">
        <f t="shared" si="65"/>
        <v>24.925816023738872</v>
      </c>
    </row>
    <row r="666" spans="1:16">
      <c r="A666" s="5" t="s">
        <v>318</v>
      </c>
      <c r="B666" s="6" t="s">
        <v>70</v>
      </c>
      <c r="C666" s="7">
        <v>300</v>
      </c>
      <c r="D666" s="7">
        <v>300</v>
      </c>
      <c r="E666" s="7">
        <v>150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f t="shared" si="60"/>
        <v>150</v>
      </c>
      <c r="L666" s="7">
        <f t="shared" si="61"/>
        <v>300</v>
      </c>
      <c r="M666" s="7">
        <f t="shared" si="62"/>
        <v>0</v>
      </c>
      <c r="N666" s="7">
        <f t="shared" si="63"/>
        <v>300</v>
      </c>
      <c r="O666" s="7">
        <f t="shared" si="64"/>
        <v>150</v>
      </c>
      <c r="P666" s="7">
        <f t="shared" si="65"/>
        <v>0</v>
      </c>
    </row>
    <row r="667" spans="1:16">
      <c r="A667" s="8" t="s">
        <v>29</v>
      </c>
      <c r="B667" s="9" t="s">
        <v>30</v>
      </c>
      <c r="C667" s="10">
        <v>300</v>
      </c>
      <c r="D667" s="10">
        <v>300</v>
      </c>
      <c r="E667" s="10">
        <v>150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f t="shared" si="60"/>
        <v>150</v>
      </c>
      <c r="L667" s="10">
        <f t="shared" si="61"/>
        <v>300</v>
      </c>
      <c r="M667" s="10">
        <f t="shared" si="62"/>
        <v>0</v>
      </c>
      <c r="N667" s="10">
        <f t="shared" si="63"/>
        <v>300</v>
      </c>
      <c r="O667" s="10">
        <f t="shared" si="64"/>
        <v>150</v>
      </c>
      <c r="P667" s="10">
        <f t="shared" si="65"/>
        <v>0</v>
      </c>
    </row>
    <row r="668" spans="1:16">
      <c r="A668" s="5" t="s">
        <v>319</v>
      </c>
      <c r="B668" s="6" t="s">
        <v>320</v>
      </c>
      <c r="C668" s="7">
        <v>5601.9059999999999</v>
      </c>
      <c r="D668" s="7">
        <v>5601.9059999999999</v>
      </c>
      <c r="E668" s="7">
        <v>2925.4050000000002</v>
      </c>
      <c r="F668" s="7">
        <v>2378.8920400000002</v>
      </c>
      <c r="G668" s="7">
        <v>0</v>
      </c>
      <c r="H668" s="7">
        <v>2378.8920400000002</v>
      </c>
      <c r="I668" s="7">
        <v>0</v>
      </c>
      <c r="J668" s="7">
        <v>0</v>
      </c>
      <c r="K668" s="7">
        <f t="shared" si="60"/>
        <v>546.51296000000002</v>
      </c>
      <c r="L668" s="7">
        <f t="shared" si="61"/>
        <v>3223.0139599999998</v>
      </c>
      <c r="M668" s="7">
        <f t="shared" si="62"/>
        <v>81.318382924757429</v>
      </c>
      <c r="N668" s="7">
        <f t="shared" si="63"/>
        <v>3223.0139599999998</v>
      </c>
      <c r="O668" s="7">
        <f t="shared" si="64"/>
        <v>546.51296000000002</v>
      </c>
      <c r="P668" s="7">
        <f t="shared" si="65"/>
        <v>81.318382924757429</v>
      </c>
    </row>
    <row r="669" spans="1:16">
      <c r="A669" s="8" t="s">
        <v>321</v>
      </c>
      <c r="B669" s="9" t="s">
        <v>322</v>
      </c>
      <c r="C669" s="10">
        <v>5601.9059999999999</v>
      </c>
      <c r="D669" s="10">
        <v>5601.9059999999999</v>
      </c>
      <c r="E669" s="10">
        <v>2925.4050000000002</v>
      </c>
      <c r="F669" s="10">
        <v>2378.8920400000002</v>
      </c>
      <c r="G669" s="10">
        <v>0</v>
      </c>
      <c r="H669" s="10">
        <v>2378.8920400000002</v>
      </c>
      <c r="I669" s="10">
        <v>0</v>
      </c>
      <c r="J669" s="10">
        <v>0</v>
      </c>
      <c r="K669" s="10">
        <f t="shared" si="60"/>
        <v>546.51296000000002</v>
      </c>
      <c r="L669" s="10">
        <f t="shared" si="61"/>
        <v>3223.0139599999998</v>
      </c>
      <c r="M669" s="10">
        <f t="shared" si="62"/>
        <v>81.318382924757429</v>
      </c>
      <c r="N669" s="10">
        <f t="shared" si="63"/>
        <v>3223.0139599999998</v>
      </c>
      <c r="O669" s="10">
        <f t="shared" si="64"/>
        <v>546.51296000000002</v>
      </c>
      <c r="P669" s="10">
        <f t="shared" si="65"/>
        <v>81.318382924757429</v>
      </c>
    </row>
    <row r="670" spans="1:16">
      <c r="A670" s="5" t="s">
        <v>323</v>
      </c>
      <c r="B670" s="6" t="s">
        <v>324</v>
      </c>
      <c r="C670" s="7">
        <v>20000</v>
      </c>
      <c r="D670" s="7">
        <v>19500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f t="shared" si="60"/>
        <v>0</v>
      </c>
      <c r="L670" s="7">
        <f t="shared" si="61"/>
        <v>19500</v>
      </c>
      <c r="M670" s="7">
        <f t="shared" si="62"/>
        <v>0</v>
      </c>
      <c r="N670" s="7">
        <f t="shared" si="63"/>
        <v>19500</v>
      </c>
      <c r="O670" s="7">
        <f t="shared" si="64"/>
        <v>0</v>
      </c>
      <c r="P670" s="7">
        <f t="shared" si="65"/>
        <v>0</v>
      </c>
    </row>
    <row r="671" spans="1:16">
      <c r="A671" s="8" t="s">
        <v>325</v>
      </c>
      <c r="B671" s="9" t="s">
        <v>326</v>
      </c>
      <c r="C671" s="10">
        <v>20000</v>
      </c>
      <c r="D671" s="10">
        <v>19500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 t="shared" si="60"/>
        <v>0</v>
      </c>
      <c r="L671" s="10">
        <f t="shared" si="61"/>
        <v>19500</v>
      </c>
      <c r="M671" s="10">
        <f t="shared" si="62"/>
        <v>0</v>
      </c>
      <c r="N671" s="10">
        <f t="shared" si="63"/>
        <v>19500</v>
      </c>
      <c r="O671" s="10">
        <f t="shared" si="64"/>
        <v>0</v>
      </c>
      <c r="P671" s="10">
        <f t="shared" si="65"/>
        <v>0</v>
      </c>
    </row>
    <row r="672" spans="1:16">
      <c r="A672" s="5" t="s">
        <v>327</v>
      </c>
      <c r="B672" s="6" t="s">
        <v>328</v>
      </c>
      <c r="C672" s="7">
        <v>84956.5</v>
      </c>
      <c r="D672" s="7">
        <v>84956.5</v>
      </c>
      <c r="E672" s="7">
        <v>7079.7</v>
      </c>
      <c r="F672" s="7">
        <v>2359.9</v>
      </c>
      <c r="G672" s="7">
        <v>0</v>
      </c>
      <c r="H672" s="7">
        <v>2359.9</v>
      </c>
      <c r="I672" s="7">
        <v>0</v>
      </c>
      <c r="J672" s="7">
        <v>0</v>
      </c>
      <c r="K672" s="7">
        <f t="shared" si="60"/>
        <v>4719.7999999999993</v>
      </c>
      <c r="L672" s="7">
        <f t="shared" si="61"/>
        <v>82596.600000000006</v>
      </c>
      <c r="M672" s="7">
        <f t="shared" si="62"/>
        <v>33.333333333333336</v>
      </c>
      <c r="N672" s="7">
        <f t="shared" si="63"/>
        <v>82596.600000000006</v>
      </c>
      <c r="O672" s="7">
        <f t="shared" si="64"/>
        <v>4719.7999999999993</v>
      </c>
      <c r="P672" s="7">
        <f t="shared" si="65"/>
        <v>33.333333333333336</v>
      </c>
    </row>
    <row r="673" spans="1:16" ht="25.5">
      <c r="A673" s="8" t="s">
        <v>127</v>
      </c>
      <c r="B673" s="9" t="s">
        <v>128</v>
      </c>
      <c r="C673" s="10">
        <v>84956.5</v>
      </c>
      <c r="D673" s="10">
        <v>84956.5</v>
      </c>
      <c r="E673" s="10">
        <v>7079.7</v>
      </c>
      <c r="F673" s="10">
        <v>2359.9</v>
      </c>
      <c r="G673" s="10">
        <v>0</v>
      </c>
      <c r="H673" s="10">
        <v>2359.9</v>
      </c>
      <c r="I673" s="10">
        <v>0</v>
      </c>
      <c r="J673" s="10">
        <v>0</v>
      </c>
      <c r="K673" s="10">
        <f t="shared" si="60"/>
        <v>4719.7999999999993</v>
      </c>
      <c r="L673" s="10">
        <f t="shared" si="61"/>
        <v>82596.600000000006</v>
      </c>
      <c r="M673" s="10">
        <f t="shared" si="62"/>
        <v>33.333333333333336</v>
      </c>
      <c r="N673" s="10">
        <f t="shared" si="63"/>
        <v>82596.600000000006</v>
      </c>
      <c r="O673" s="10">
        <f t="shared" si="64"/>
        <v>4719.7999999999993</v>
      </c>
      <c r="P673" s="10">
        <f t="shared" si="65"/>
        <v>33.333333333333336</v>
      </c>
    </row>
    <row r="674" spans="1:16">
      <c r="A674" s="5" t="s">
        <v>329</v>
      </c>
      <c r="B674" s="6" t="s">
        <v>130</v>
      </c>
      <c r="C674" s="7">
        <v>13035.941000000001</v>
      </c>
      <c r="D674" s="7">
        <v>13035.941000000001</v>
      </c>
      <c r="E674" s="7">
        <v>1103.684</v>
      </c>
      <c r="F674" s="7">
        <v>558.78408999999999</v>
      </c>
      <c r="G674" s="7">
        <v>0</v>
      </c>
      <c r="H674" s="7">
        <v>558.78408999999999</v>
      </c>
      <c r="I674" s="7">
        <v>0</v>
      </c>
      <c r="J674" s="7">
        <v>0</v>
      </c>
      <c r="K674" s="7">
        <f t="shared" si="60"/>
        <v>544.89990999999998</v>
      </c>
      <c r="L674" s="7">
        <f t="shared" si="61"/>
        <v>12477.156910000002</v>
      </c>
      <c r="M674" s="7">
        <f t="shared" si="62"/>
        <v>50.628992537719128</v>
      </c>
      <c r="N674" s="7">
        <f t="shared" si="63"/>
        <v>12477.156910000002</v>
      </c>
      <c r="O674" s="7">
        <f t="shared" si="64"/>
        <v>544.89990999999998</v>
      </c>
      <c r="P674" s="7">
        <f t="shared" si="65"/>
        <v>50.628992537719128</v>
      </c>
    </row>
    <row r="675" spans="1:16" ht="25.5">
      <c r="A675" s="8" t="s">
        <v>127</v>
      </c>
      <c r="B675" s="9" t="s">
        <v>128</v>
      </c>
      <c r="C675" s="10">
        <v>13035.941000000001</v>
      </c>
      <c r="D675" s="10">
        <v>13035.941000000001</v>
      </c>
      <c r="E675" s="10">
        <v>1103.684</v>
      </c>
      <c r="F675" s="10">
        <v>558.78408999999999</v>
      </c>
      <c r="G675" s="10">
        <v>0</v>
      </c>
      <c r="H675" s="10">
        <v>558.78408999999999</v>
      </c>
      <c r="I675" s="10">
        <v>0</v>
      </c>
      <c r="J675" s="10">
        <v>0</v>
      </c>
      <c r="K675" s="10">
        <f t="shared" si="60"/>
        <v>544.89990999999998</v>
      </c>
      <c r="L675" s="10">
        <f t="shared" si="61"/>
        <v>12477.156910000002</v>
      </c>
      <c r="M675" s="10">
        <f t="shared" si="62"/>
        <v>50.628992537719128</v>
      </c>
      <c r="N675" s="10">
        <f t="shared" si="63"/>
        <v>12477.156910000002</v>
      </c>
      <c r="O675" s="10">
        <f t="shared" si="64"/>
        <v>544.89990999999998</v>
      </c>
      <c r="P675" s="10">
        <f t="shared" si="65"/>
        <v>50.628992537719128</v>
      </c>
    </row>
    <row r="676" spans="1:16" ht="38.25">
      <c r="A676" s="5" t="s">
        <v>330</v>
      </c>
      <c r="B676" s="6" t="s">
        <v>331</v>
      </c>
      <c r="C676" s="7">
        <v>190</v>
      </c>
      <c r="D676" s="7">
        <v>190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f t="shared" si="60"/>
        <v>0</v>
      </c>
      <c r="L676" s="7">
        <f t="shared" si="61"/>
        <v>190</v>
      </c>
      <c r="M676" s="7">
        <f t="shared" si="62"/>
        <v>0</v>
      </c>
      <c r="N676" s="7">
        <f t="shared" si="63"/>
        <v>190</v>
      </c>
      <c r="O676" s="7">
        <f t="shared" si="64"/>
        <v>0</v>
      </c>
      <c r="P676" s="7">
        <f t="shared" si="65"/>
        <v>0</v>
      </c>
    </row>
    <row r="677" spans="1:16" ht="25.5">
      <c r="A677" s="8" t="s">
        <v>127</v>
      </c>
      <c r="B677" s="9" t="s">
        <v>128</v>
      </c>
      <c r="C677" s="10">
        <v>190</v>
      </c>
      <c r="D677" s="10">
        <v>190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0</v>
      </c>
      <c r="L677" s="10">
        <f t="shared" si="61"/>
        <v>190</v>
      </c>
      <c r="M677" s="10">
        <f t="shared" si="62"/>
        <v>0</v>
      </c>
      <c r="N677" s="10">
        <f t="shared" si="63"/>
        <v>190</v>
      </c>
      <c r="O677" s="10">
        <f t="shared" si="64"/>
        <v>0</v>
      </c>
      <c r="P677" s="10">
        <f t="shared" si="65"/>
        <v>0</v>
      </c>
    </row>
    <row r="678" spans="1:16">
      <c r="A678" s="5" t="s">
        <v>332</v>
      </c>
      <c r="B678" s="6" t="s">
        <v>333</v>
      </c>
      <c r="C678" s="7">
        <v>2733055.3610900026</v>
      </c>
      <c r="D678" s="7">
        <v>2740414.4244300043</v>
      </c>
      <c r="E678" s="7">
        <v>241100.82257000008</v>
      </c>
      <c r="F678" s="7">
        <f>67658.20102+49.407</f>
        <v>67707.60802</v>
      </c>
      <c r="G678" s="7">
        <v>309.29485999999997</v>
      </c>
      <c r="H678" s="7">
        <f>62361.72156+49.407</f>
        <v>62411.128559999997</v>
      </c>
      <c r="I678" s="7">
        <v>7017.6715700000022</v>
      </c>
      <c r="J678" s="7">
        <v>48138.059039999993</v>
      </c>
      <c r="K678" s="7">
        <f t="shared" si="60"/>
        <v>173393.21455000009</v>
      </c>
      <c r="L678" s="7">
        <f t="shared" si="61"/>
        <v>2672706.8164100042</v>
      </c>
      <c r="M678" s="7">
        <f t="shared" si="62"/>
        <v>28.082694740845231</v>
      </c>
      <c r="N678" s="7">
        <f t="shared" si="63"/>
        <v>2678003.2958700042</v>
      </c>
      <c r="O678" s="7">
        <f t="shared" si="64"/>
        <v>178689.69401000009</v>
      </c>
      <c r="P678" s="7">
        <f t="shared" si="65"/>
        <v>25.885904450566461</v>
      </c>
    </row>
    <row r="679" spans="1:1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334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25189.580259999999</v>
      </c>
      <c r="E6" s="7">
        <v>19</v>
      </c>
      <c r="F6" s="7">
        <v>3.4700100000000003</v>
      </c>
      <c r="G6" s="7">
        <v>0</v>
      </c>
      <c r="H6" s="7">
        <v>3.6700100000000004</v>
      </c>
      <c r="I6" s="7">
        <v>817.12882000000002</v>
      </c>
      <c r="J6" s="7">
        <v>0</v>
      </c>
      <c r="K6" s="7">
        <f t="shared" ref="K6:K69" si="0">E6-F6</f>
        <v>15.52999</v>
      </c>
      <c r="L6" s="7">
        <f t="shared" ref="L6:L69" si="1">D6-F6</f>
        <v>25186.110249999998</v>
      </c>
      <c r="M6" s="7">
        <f t="shared" ref="M6:M69" si="2">IF(E6=0,0,(F6/E6)*100)</f>
        <v>18.263210526315792</v>
      </c>
      <c r="N6" s="7">
        <f t="shared" ref="N6:N69" si="3">D6-H6</f>
        <v>25185.910249999997</v>
      </c>
      <c r="O6" s="7">
        <f t="shared" ref="O6:O69" si="4">E6-H6</f>
        <v>15.329989999999999</v>
      </c>
      <c r="P6" s="7">
        <f t="shared" ref="P6:P69" si="5">IF(E6=0,0,(H6/E6)*100)</f>
        <v>19.315842105263158</v>
      </c>
    </row>
    <row r="7" spans="1:16" ht="51">
      <c r="A7" s="5" t="s">
        <v>21</v>
      </c>
      <c r="B7" s="6" t="s">
        <v>22</v>
      </c>
      <c r="C7" s="7">
        <v>0</v>
      </c>
      <c r="D7" s="7">
        <v>190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190</v>
      </c>
      <c r="M7" s="7">
        <f t="shared" si="2"/>
        <v>0</v>
      </c>
      <c r="N7" s="7">
        <f t="shared" si="3"/>
        <v>190</v>
      </c>
      <c r="O7" s="7">
        <f t="shared" si="4"/>
        <v>0</v>
      </c>
      <c r="P7" s="7">
        <f t="shared" si="5"/>
        <v>0</v>
      </c>
    </row>
    <row r="8" spans="1:16" ht="25.5">
      <c r="A8" s="8" t="s">
        <v>336</v>
      </c>
      <c r="B8" s="9" t="s">
        <v>337</v>
      </c>
      <c r="C8" s="10">
        <v>0</v>
      </c>
      <c r="D8" s="10">
        <v>190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190</v>
      </c>
      <c r="M8" s="10">
        <f t="shared" si="2"/>
        <v>0</v>
      </c>
      <c r="N8" s="10">
        <f t="shared" si="3"/>
        <v>190</v>
      </c>
      <c r="O8" s="10">
        <f t="shared" si="4"/>
        <v>0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0.2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-0.2</v>
      </c>
      <c r="O9" s="7">
        <f t="shared" si="4"/>
        <v>-0.2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0.2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-0.2</v>
      </c>
      <c r="O10" s="10">
        <f t="shared" si="4"/>
        <v>-0.2</v>
      </c>
      <c r="P10" s="10">
        <f t="shared" si="5"/>
        <v>0</v>
      </c>
    </row>
    <row r="11" spans="1:16" ht="38.25">
      <c r="A11" s="5" t="s">
        <v>53</v>
      </c>
      <c r="B11" s="6" t="s">
        <v>54</v>
      </c>
      <c r="C11" s="7">
        <v>18.170000000000002</v>
      </c>
      <c r="D11" s="7">
        <v>18.170000000000002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18.170000000000002</v>
      </c>
      <c r="M11" s="7">
        <f t="shared" si="2"/>
        <v>0</v>
      </c>
      <c r="N11" s="7">
        <f t="shared" si="3"/>
        <v>18.170000000000002</v>
      </c>
      <c r="O11" s="7">
        <f t="shared" si="4"/>
        <v>0</v>
      </c>
      <c r="P11" s="7">
        <f t="shared" si="5"/>
        <v>0</v>
      </c>
    </row>
    <row r="12" spans="1:16" ht="25.5">
      <c r="A12" s="8" t="s">
        <v>55</v>
      </c>
      <c r="B12" s="9" t="s">
        <v>56</v>
      </c>
      <c r="C12" s="10">
        <v>18.170000000000002</v>
      </c>
      <c r="D12" s="10">
        <v>18.170000000000002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18.170000000000002</v>
      </c>
      <c r="M12" s="10">
        <f t="shared" si="2"/>
        <v>0</v>
      </c>
      <c r="N12" s="10">
        <f t="shared" si="3"/>
        <v>18.170000000000002</v>
      </c>
      <c r="O12" s="10">
        <f t="shared" si="4"/>
        <v>0</v>
      </c>
      <c r="P12" s="10">
        <f t="shared" si="5"/>
        <v>0</v>
      </c>
    </row>
    <row r="13" spans="1:16" ht="25.5">
      <c r="A13" s="5" t="s">
        <v>57</v>
      </c>
      <c r="B13" s="6" t="s">
        <v>58</v>
      </c>
      <c r="C13" s="7">
        <v>182</v>
      </c>
      <c r="D13" s="7">
        <v>182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182</v>
      </c>
      <c r="M13" s="7">
        <f t="shared" si="2"/>
        <v>0</v>
      </c>
      <c r="N13" s="7">
        <f t="shared" si="3"/>
        <v>182</v>
      </c>
      <c r="O13" s="7">
        <f t="shared" si="4"/>
        <v>0</v>
      </c>
      <c r="P13" s="7">
        <f t="shared" si="5"/>
        <v>0</v>
      </c>
    </row>
    <row r="14" spans="1:16" ht="25.5">
      <c r="A14" s="8" t="s">
        <v>338</v>
      </c>
      <c r="B14" s="9" t="s">
        <v>339</v>
      </c>
      <c r="C14" s="10">
        <v>182</v>
      </c>
      <c r="D14" s="10">
        <v>182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182</v>
      </c>
      <c r="M14" s="10">
        <f t="shared" si="2"/>
        <v>0</v>
      </c>
      <c r="N14" s="10">
        <f t="shared" si="3"/>
        <v>182</v>
      </c>
      <c r="O14" s="10">
        <f t="shared" si="4"/>
        <v>0</v>
      </c>
      <c r="P14" s="10">
        <f t="shared" si="5"/>
        <v>0</v>
      </c>
    </row>
    <row r="15" spans="1:16" ht="25.5">
      <c r="A15" s="5" t="s">
        <v>340</v>
      </c>
      <c r="B15" s="6" t="s">
        <v>288</v>
      </c>
      <c r="C15" s="7">
        <v>1016.73563</v>
      </c>
      <c r="D15" s="7">
        <v>1265.0136299999999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1265.0136299999999</v>
      </c>
      <c r="M15" s="7">
        <f t="shared" si="2"/>
        <v>0</v>
      </c>
      <c r="N15" s="7">
        <f t="shared" si="3"/>
        <v>1265.0136299999999</v>
      </c>
      <c r="O15" s="7">
        <f t="shared" si="4"/>
        <v>0</v>
      </c>
      <c r="P15" s="7">
        <f t="shared" si="5"/>
        <v>0</v>
      </c>
    </row>
    <row r="16" spans="1:16" ht="25.5">
      <c r="A16" s="8" t="s">
        <v>336</v>
      </c>
      <c r="B16" s="9" t="s">
        <v>337</v>
      </c>
      <c r="C16" s="10">
        <v>711.67306999999994</v>
      </c>
      <c r="D16" s="10">
        <v>711.67306999999994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711.67306999999994</v>
      </c>
      <c r="M16" s="10">
        <f t="shared" si="2"/>
        <v>0</v>
      </c>
      <c r="N16" s="10">
        <f t="shared" si="3"/>
        <v>711.67306999999994</v>
      </c>
      <c r="O16" s="10">
        <f t="shared" si="4"/>
        <v>0</v>
      </c>
      <c r="P16" s="10">
        <f t="shared" si="5"/>
        <v>0</v>
      </c>
    </row>
    <row r="17" spans="1:16">
      <c r="A17" s="8" t="s">
        <v>341</v>
      </c>
      <c r="B17" s="9" t="s">
        <v>342</v>
      </c>
      <c r="C17" s="10">
        <v>40.994</v>
      </c>
      <c r="D17" s="10">
        <v>40.994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40.994</v>
      </c>
      <c r="M17" s="10">
        <f t="shared" si="2"/>
        <v>0</v>
      </c>
      <c r="N17" s="10">
        <f t="shared" si="3"/>
        <v>40.994</v>
      </c>
      <c r="O17" s="10">
        <f t="shared" si="4"/>
        <v>0</v>
      </c>
      <c r="P17" s="10">
        <f t="shared" si="5"/>
        <v>0</v>
      </c>
    </row>
    <row r="18" spans="1:16">
      <c r="A18" s="8" t="s">
        <v>343</v>
      </c>
      <c r="B18" s="9" t="s">
        <v>344</v>
      </c>
      <c r="C18" s="10">
        <v>21.233820000000001</v>
      </c>
      <c r="D18" s="10">
        <v>21.233820000000001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21.233820000000001</v>
      </c>
      <c r="M18" s="10">
        <f t="shared" si="2"/>
        <v>0</v>
      </c>
      <c r="N18" s="10">
        <f t="shared" si="3"/>
        <v>21.233820000000001</v>
      </c>
      <c r="O18" s="10">
        <f t="shared" si="4"/>
        <v>0</v>
      </c>
      <c r="P18" s="10">
        <f t="shared" si="5"/>
        <v>0</v>
      </c>
    </row>
    <row r="19" spans="1:16" ht="25.5">
      <c r="A19" s="8" t="s">
        <v>338</v>
      </c>
      <c r="B19" s="9" t="s">
        <v>339</v>
      </c>
      <c r="C19" s="10">
        <v>242.83473999999998</v>
      </c>
      <c r="D19" s="10">
        <v>491.11273999999997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491.11273999999997</v>
      </c>
      <c r="M19" s="10">
        <f t="shared" si="2"/>
        <v>0</v>
      </c>
      <c r="N19" s="10">
        <f t="shared" si="3"/>
        <v>491.11273999999997</v>
      </c>
      <c r="O19" s="10">
        <f t="shared" si="4"/>
        <v>0</v>
      </c>
      <c r="P19" s="10">
        <f t="shared" si="5"/>
        <v>0</v>
      </c>
    </row>
    <row r="20" spans="1:16" ht="25.5">
      <c r="A20" s="5" t="s">
        <v>345</v>
      </c>
      <c r="B20" s="6" t="s">
        <v>346</v>
      </c>
      <c r="C20" s="7">
        <v>0</v>
      </c>
      <c r="D20" s="7">
        <v>190</v>
      </c>
      <c r="E20" s="7">
        <v>19</v>
      </c>
      <c r="F20" s="7">
        <v>3.4700100000000003</v>
      </c>
      <c r="G20" s="7">
        <v>0</v>
      </c>
      <c r="H20" s="7">
        <v>3.4700100000000003</v>
      </c>
      <c r="I20" s="7">
        <v>0</v>
      </c>
      <c r="J20" s="7">
        <v>0</v>
      </c>
      <c r="K20" s="7">
        <f t="shared" si="0"/>
        <v>15.52999</v>
      </c>
      <c r="L20" s="7">
        <f t="shared" si="1"/>
        <v>186.52999</v>
      </c>
      <c r="M20" s="7">
        <f t="shared" si="2"/>
        <v>18.263210526315792</v>
      </c>
      <c r="N20" s="7">
        <f t="shared" si="3"/>
        <v>186.52999</v>
      </c>
      <c r="O20" s="7">
        <f t="shared" si="4"/>
        <v>15.52999</v>
      </c>
      <c r="P20" s="7">
        <f t="shared" si="5"/>
        <v>18.263210526315792</v>
      </c>
    </row>
    <row r="21" spans="1:16" ht="25.5">
      <c r="A21" s="8" t="s">
        <v>279</v>
      </c>
      <c r="B21" s="9" t="s">
        <v>280</v>
      </c>
      <c r="C21" s="10">
        <v>0</v>
      </c>
      <c r="D21" s="10">
        <v>190</v>
      </c>
      <c r="E21" s="10">
        <v>19</v>
      </c>
      <c r="F21" s="10">
        <v>3.4700100000000003</v>
      </c>
      <c r="G21" s="10">
        <v>0</v>
      </c>
      <c r="H21" s="10">
        <v>3.4700100000000003</v>
      </c>
      <c r="I21" s="10">
        <v>0</v>
      </c>
      <c r="J21" s="10">
        <v>0</v>
      </c>
      <c r="K21" s="10">
        <f t="shared" si="0"/>
        <v>15.52999</v>
      </c>
      <c r="L21" s="10">
        <f t="shared" si="1"/>
        <v>186.52999</v>
      </c>
      <c r="M21" s="10">
        <f t="shared" si="2"/>
        <v>18.263210526315792</v>
      </c>
      <c r="N21" s="10">
        <f t="shared" si="3"/>
        <v>186.52999</v>
      </c>
      <c r="O21" s="10">
        <f t="shared" si="4"/>
        <v>15.52999</v>
      </c>
      <c r="P21" s="10">
        <f t="shared" si="5"/>
        <v>18.263210526315792</v>
      </c>
    </row>
    <row r="22" spans="1:16">
      <c r="A22" s="5" t="s">
        <v>347</v>
      </c>
      <c r="B22" s="6" t="s">
        <v>348</v>
      </c>
      <c r="C22" s="7">
        <v>21199.6829</v>
      </c>
      <c r="D22" s="7">
        <v>23072.713899999999</v>
      </c>
      <c r="E22" s="7">
        <v>0</v>
      </c>
      <c r="F22" s="7">
        <v>0</v>
      </c>
      <c r="G22" s="7">
        <v>0</v>
      </c>
      <c r="H22" s="7">
        <v>0</v>
      </c>
      <c r="I22" s="7">
        <v>817.12882000000002</v>
      </c>
      <c r="J22" s="7">
        <v>0</v>
      </c>
      <c r="K22" s="7">
        <f t="shared" si="0"/>
        <v>0</v>
      </c>
      <c r="L22" s="7">
        <f t="shared" si="1"/>
        <v>23072.713899999999</v>
      </c>
      <c r="M22" s="7">
        <f t="shared" si="2"/>
        <v>0</v>
      </c>
      <c r="N22" s="7">
        <f t="shared" si="3"/>
        <v>23072.713899999999</v>
      </c>
      <c r="O22" s="7">
        <f t="shared" si="4"/>
        <v>0</v>
      </c>
      <c r="P22" s="7">
        <f t="shared" si="5"/>
        <v>0</v>
      </c>
    </row>
    <row r="23" spans="1:16" ht="25.5">
      <c r="A23" s="8" t="s">
        <v>338</v>
      </c>
      <c r="B23" s="9" t="s">
        <v>339</v>
      </c>
      <c r="C23" s="10">
        <v>21199.6829</v>
      </c>
      <c r="D23" s="10">
        <v>23072.713899999999</v>
      </c>
      <c r="E23" s="10">
        <v>0</v>
      </c>
      <c r="F23" s="10">
        <v>0</v>
      </c>
      <c r="G23" s="10">
        <v>0</v>
      </c>
      <c r="H23" s="10">
        <v>0</v>
      </c>
      <c r="I23" s="10">
        <v>817.12882000000002</v>
      </c>
      <c r="J23" s="10">
        <v>0</v>
      </c>
      <c r="K23" s="10">
        <f t="shared" si="0"/>
        <v>0</v>
      </c>
      <c r="L23" s="10">
        <f t="shared" si="1"/>
        <v>23072.713899999999</v>
      </c>
      <c r="M23" s="10">
        <f t="shared" si="2"/>
        <v>0</v>
      </c>
      <c r="N23" s="10">
        <f t="shared" si="3"/>
        <v>23072.713899999999</v>
      </c>
      <c r="O23" s="10">
        <f t="shared" si="4"/>
        <v>0</v>
      </c>
      <c r="P23" s="10">
        <f t="shared" si="5"/>
        <v>0</v>
      </c>
    </row>
    <row r="24" spans="1:16">
      <c r="A24" s="5" t="s">
        <v>69</v>
      </c>
      <c r="B24" s="6" t="s">
        <v>70</v>
      </c>
      <c r="C24" s="7">
        <v>15219.10073</v>
      </c>
      <c r="D24" s="7">
        <v>271.68273000000045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271.68273000000045</v>
      </c>
      <c r="M24" s="7">
        <f t="shared" si="2"/>
        <v>0</v>
      </c>
      <c r="N24" s="7">
        <f t="shared" si="3"/>
        <v>271.68273000000045</v>
      </c>
      <c r="O24" s="7">
        <f t="shared" si="4"/>
        <v>0</v>
      </c>
      <c r="P24" s="7">
        <f t="shared" si="5"/>
        <v>0</v>
      </c>
    </row>
    <row r="25" spans="1:16">
      <c r="A25" s="8" t="s">
        <v>349</v>
      </c>
      <c r="B25" s="9" t="s">
        <v>350</v>
      </c>
      <c r="C25" s="10">
        <v>15219.10073</v>
      </c>
      <c r="D25" s="10">
        <v>271.68273000000045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271.68273000000045</v>
      </c>
      <c r="M25" s="10">
        <f t="shared" si="2"/>
        <v>0</v>
      </c>
      <c r="N25" s="10">
        <f t="shared" si="3"/>
        <v>271.68273000000045</v>
      </c>
      <c r="O25" s="10">
        <f t="shared" si="4"/>
        <v>0</v>
      </c>
      <c r="P25" s="10">
        <f t="shared" si="5"/>
        <v>0</v>
      </c>
    </row>
    <row r="26" spans="1:16">
      <c r="A26" s="5" t="s">
        <v>73</v>
      </c>
      <c r="B26" s="6" t="s">
        <v>74</v>
      </c>
      <c r="C26" s="7">
        <v>49992.914770000003</v>
      </c>
      <c r="D26" s="7">
        <v>52129.913770000006</v>
      </c>
      <c r="E26" s="7">
        <v>4046.6166666666668</v>
      </c>
      <c r="F26" s="7">
        <v>0</v>
      </c>
      <c r="G26" s="7">
        <v>0</v>
      </c>
      <c r="H26" s="7">
        <v>2121.2836300000004</v>
      </c>
      <c r="I26" s="7">
        <v>3.9613899999999997</v>
      </c>
      <c r="J26" s="7">
        <v>0</v>
      </c>
      <c r="K26" s="7">
        <f t="shared" si="0"/>
        <v>4046.6166666666668</v>
      </c>
      <c r="L26" s="7">
        <f t="shared" si="1"/>
        <v>52129.913770000006</v>
      </c>
      <c r="M26" s="7">
        <f t="shared" si="2"/>
        <v>0</v>
      </c>
      <c r="N26" s="7">
        <f t="shared" si="3"/>
        <v>50008.630140000008</v>
      </c>
      <c r="O26" s="7">
        <f t="shared" si="4"/>
        <v>1925.3330366666664</v>
      </c>
      <c r="P26" s="7">
        <f t="shared" si="5"/>
        <v>52.421165747517485</v>
      </c>
    </row>
    <row r="27" spans="1:16">
      <c r="A27" s="5" t="s">
        <v>76</v>
      </c>
      <c r="B27" s="6" t="s">
        <v>77</v>
      </c>
      <c r="C27" s="7">
        <v>22868.782230000001</v>
      </c>
      <c r="D27" s="7">
        <v>23490.786229999998</v>
      </c>
      <c r="E27" s="7">
        <v>1852.4083333333333</v>
      </c>
      <c r="F27" s="7">
        <v>0</v>
      </c>
      <c r="G27" s="7">
        <v>0</v>
      </c>
      <c r="H27" s="7">
        <v>1159.0343700000003</v>
      </c>
      <c r="I27" s="7">
        <v>3.9613899999999997</v>
      </c>
      <c r="J27" s="7">
        <v>0</v>
      </c>
      <c r="K27" s="7">
        <f t="shared" si="0"/>
        <v>1852.4083333333333</v>
      </c>
      <c r="L27" s="7">
        <f t="shared" si="1"/>
        <v>23490.786229999998</v>
      </c>
      <c r="M27" s="7">
        <f t="shared" si="2"/>
        <v>0</v>
      </c>
      <c r="N27" s="7">
        <f t="shared" si="3"/>
        <v>22331.751859999997</v>
      </c>
      <c r="O27" s="7">
        <f t="shared" si="4"/>
        <v>693.37396333333299</v>
      </c>
      <c r="P27" s="7">
        <f t="shared" si="5"/>
        <v>62.569053979279246</v>
      </c>
    </row>
    <row r="28" spans="1:16">
      <c r="A28" s="8" t="s">
        <v>27</v>
      </c>
      <c r="B28" s="9" t="s">
        <v>28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167.8717</v>
      </c>
      <c r="I28" s="10">
        <v>0</v>
      </c>
      <c r="J28" s="10">
        <v>0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10">
        <f t="shared" si="3"/>
        <v>-167.8717</v>
      </c>
      <c r="O28" s="10">
        <f t="shared" si="4"/>
        <v>-167.8717</v>
      </c>
      <c r="P28" s="10">
        <f t="shared" si="5"/>
        <v>0</v>
      </c>
    </row>
    <row r="29" spans="1:16">
      <c r="A29" s="8" t="s">
        <v>80</v>
      </c>
      <c r="B29" s="9" t="s">
        <v>81</v>
      </c>
      <c r="C29" s="10">
        <v>22228.9</v>
      </c>
      <c r="D29" s="10">
        <v>22228.9</v>
      </c>
      <c r="E29" s="10">
        <v>1852.4083333333333</v>
      </c>
      <c r="F29" s="10">
        <v>0</v>
      </c>
      <c r="G29" s="10">
        <v>0</v>
      </c>
      <c r="H29" s="10">
        <v>980.7566700000001</v>
      </c>
      <c r="I29" s="10">
        <v>0</v>
      </c>
      <c r="J29" s="10">
        <v>0</v>
      </c>
      <c r="K29" s="10">
        <f t="shared" si="0"/>
        <v>1852.4083333333333</v>
      </c>
      <c r="L29" s="10">
        <f t="shared" si="1"/>
        <v>22228.9</v>
      </c>
      <c r="M29" s="10">
        <f t="shared" si="2"/>
        <v>0</v>
      </c>
      <c r="N29" s="10">
        <f t="shared" si="3"/>
        <v>21248.143330000003</v>
      </c>
      <c r="O29" s="10">
        <f t="shared" si="4"/>
        <v>871.6516633333332</v>
      </c>
      <c r="P29" s="10">
        <f t="shared" si="5"/>
        <v>52.944950222458154</v>
      </c>
    </row>
    <row r="30" spans="1:16">
      <c r="A30" s="8" t="s">
        <v>29</v>
      </c>
      <c r="B30" s="9" t="s">
        <v>30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10.4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-10.4</v>
      </c>
      <c r="O30" s="10">
        <f t="shared" si="4"/>
        <v>-10.4</v>
      </c>
      <c r="P30" s="10">
        <f t="shared" si="5"/>
        <v>0</v>
      </c>
    </row>
    <row r="31" spans="1:16">
      <c r="A31" s="8" t="s">
        <v>43</v>
      </c>
      <c r="B31" s="9" t="s">
        <v>44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6.0000000000000001E-3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-6.0000000000000001E-3</v>
      </c>
      <c r="O31" s="10">
        <f t="shared" si="4"/>
        <v>-6.0000000000000001E-3</v>
      </c>
      <c r="P31" s="10">
        <f t="shared" si="5"/>
        <v>0</v>
      </c>
    </row>
    <row r="32" spans="1:16" ht="25.5">
      <c r="A32" s="8" t="s">
        <v>336</v>
      </c>
      <c r="B32" s="9" t="s">
        <v>337</v>
      </c>
      <c r="C32" s="10">
        <v>86.923000000000002</v>
      </c>
      <c r="D32" s="10">
        <v>296.02699999999999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296.02699999999999</v>
      </c>
      <c r="M32" s="10">
        <f t="shared" si="2"/>
        <v>0</v>
      </c>
      <c r="N32" s="10">
        <f t="shared" si="3"/>
        <v>296.02699999999999</v>
      </c>
      <c r="O32" s="10">
        <f t="shared" si="4"/>
        <v>0</v>
      </c>
      <c r="P32" s="10">
        <f t="shared" si="5"/>
        <v>0</v>
      </c>
    </row>
    <row r="33" spans="1:16">
      <c r="A33" s="8" t="s">
        <v>349</v>
      </c>
      <c r="B33" s="9" t="s">
        <v>350</v>
      </c>
      <c r="C33" s="10">
        <v>552.95923000000005</v>
      </c>
      <c r="D33" s="10">
        <v>965.85923000000003</v>
      </c>
      <c r="E33" s="10">
        <v>0</v>
      </c>
      <c r="F33" s="10">
        <v>0</v>
      </c>
      <c r="G33" s="10">
        <v>0</v>
      </c>
      <c r="H33" s="10">
        <v>0</v>
      </c>
      <c r="I33" s="10">
        <v>3.9613899999999997</v>
      </c>
      <c r="J33" s="10">
        <v>0</v>
      </c>
      <c r="K33" s="10">
        <f t="shared" si="0"/>
        <v>0</v>
      </c>
      <c r="L33" s="10">
        <f t="shared" si="1"/>
        <v>965.85923000000003</v>
      </c>
      <c r="M33" s="10">
        <f t="shared" si="2"/>
        <v>0</v>
      </c>
      <c r="N33" s="10">
        <f t="shared" si="3"/>
        <v>965.85923000000003</v>
      </c>
      <c r="O33" s="10">
        <f t="shared" si="4"/>
        <v>0</v>
      </c>
      <c r="P33" s="10">
        <f t="shared" si="5"/>
        <v>0</v>
      </c>
    </row>
    <row r="34" spans="1:16" ht="51">
      <c r="A34" s="5" t="s">
        <v>84</v>
      </c>
      <c r="B34" s="6" t="s">
        <v>85</v>
      </c>
      <c r="C34" s="7">
        <v>20688.632539999999</v>
      </c>
      <c r="D34" s="7">
        <v>22203.627540000001</v>
      </c>
      <c r="E34" s="7">
        <v>1661.0000000000002</v>
      </c>
      <c r="F34" s="7">
        <v>0</v>
      </c>
      <c r="G34" s="7">
        <v>0</v>
      </c>
      <c r="H34" s="7">
        <v>451.62551999999999</v>
      </c>
      <c r="I34" s="7">
        <v>0</v>
      </c>
      <c r="J34" s="7">
        <v>0</v>
      </c>
      <c r="K34" s="7">
        <f t="shared" si="0"/>
        <v>1661.0000000000002</v>
      </c>
      <c r="L34" s="7">
        <f t="shared" si="1"/>
        <v>22203.627540000001</v>
      </c>
      <c r="M34" s="7">
        <f t="shared" si="2"/>
        <v>0</v>
      </c>
      <c r="N34" s="7">
        <f t="shared" si="3"/>
        <v>21752.00202</v>
      </c>
      <c r="O34" s="7">
        <f t="shared" si="4"/>
        <v>1209.3744800000002</v>
      </c>
      <c r="P34" s="7">
        <f t="shared" si="5"/>
        <v>27.189977122215531</v>
      </c>
    </row>
    <row r="35" spans="1:16">
      <c r="A35" s="8" t="s">
        <v>23</v>
      </c>
      <c r="B35" s="9" t="s">
        <v>24</v>
      </c>
      <c r="C35" s="10">
        <v>900</v>
      </c>
      <c r="D35" s="10">
        <v>900</v>
      </c>
      <c r="E35" s="10">
        <v>75</v>
      </c>
      <c r="F35" s="10">
        <v>0</v>
      </c>
      <c r="G35" s="10">
        <v>0</v>
      </c>
      <c r="H35" s="10">
        <v>64.682690000000008</v>
      </c>
      <c r="I35" s="10">
        <v>0</v>
      </c>
      <c r="J35" s="10">
        <v>0</v>
      </c>
      <c r="K35" s="10">
        <f t="shared" si="0"/>
        <v>75</v>
      </c>
      <c r="L35" s="10">
        <f t="shared" si="1"/>
        <v>900</v>
      </c>
      <c r="M35" s="10">
        <f t="shared" si="2"/>
        <v>0</v>
      </c>
      <c r="N35" s="10">
        <f t="shared" si="3"/>
        <v>835.31731000000002</v>
      </c>
      <c r="O35" s="10">
        <f t="shared" si="4"/>
        <v>10.317309999999992</v>
      </c>
      <c r="P35" s="10">
        <f t="shared" si="5"/>
        <v>86.243586666666687</v>
      </c>
    </row>
    <row r="36" spans="1:16">
      <c r="A36" s="8" t="s">
        <v>25</v>
      </c>
      <c r="B36" s="9" t="s">
        <v>26</v>
      </c>
      <c r="C36" s="10">
        <v>198</v>
      </c>
      <c r="D36" s="10">
        <v>198</v>
      </c>
      <c r="E36" s="10">
        <v>16.5</v>
      </c>
      <c r="F36" s="10">
        <v>0</v>
      </c>
      <c r="G36" s="10">
        <v>0</v>
      </c>
      <c r="H36" s="10">
        <v>14.15915</v>
      </c>
      <c r="I36" s="10">
        <v>0</v>
      </c>
      <c r="J36" s="10">
        <v>0</v>
      </c>
      <c r="K36" s="10">
        <f t="shared" si="0"/>
        <v>16.5</v>
      </c>
      <c r="L36" s="10">
        <f t="shared" si="1"/>
        <v>198</v>
      </c>
      <c r="M36" s="10">
        <f t="shared" si="2"/>
        <v>0</v>
      </c>
      <c r="N36" s="10">
        <f t="shared" si="3"/>
        <v>183.84084999999999</v>
      </c>
      <c r="O36" s="10">
        <f t="shared" si="4"/>
        <v>2.3408499999999997</v>
      </c>
      <c r="P36" s="10">
        <f t="shared" si="5"/>
        <v>85.813030303030303</v>
      </c>
    </row>
    <row r="37" spans="1:16">
      <c r="A37" s="8" t="s">
        <v>27</v>
      </c>
      <c r="B37" s="9" t="s">
        <v>28</v>
      </c>
      <c r="C37" s="10">
        <v>35</v>
      </c>
      <c r="D37" s="10">
        <v>35</v>
      </c>
      <c r="E37" s="10">
        <v>2.9166666666666665</v>
      </c>
      <c r="F37" s="10">
        <v>0</v>
      </c>
      <c r="G37" s="10">
        <v>0</v>
      </c>
      <c r="H37" s="10">
        <v>7.0090000000000003</v>
      </c>
      <c r="I37" s="10">
        <v>0</v>
      </c>
      <c r="J37" s="10">
        <v>0</v>
      </c>
      <c r="K37" s="10">
        <f t="shared" si="0"/>
        <v>2.9166666666666665</v>
      </c>
      <c r="L37" s="10">
        <f t="shared" si="1"/>
        <v>35</v>
      </c>
      <c r="M37" s="10">
        <f t="shared" si="2"/>
        <v>0</v>
      </c>
      <c r="N37" s="10">
        <f t="shared" si="3"/>
        <v>27.991</v>
      </c>
      <c r="O37" s="10">
        <f t="shared" si="4"/>
        <v>-4.0923333333333343</v>
      </c>
      <c r="P37" s="10">
        <f t="shared" si="5"/>
        <v>240.30857142857144</v>
      </c>
    </row>
    <row r="38" spans="1:16">
      <c r="A38" s="8" t="s">
        <v>80</v>
      </c>
      <c r="B38" s="9" t="s">
        <v>81</v>
      </c>
      <c r="C38" s="10">
        <v>18734</v>
      </c>
      <c r="D38" s="10">
        <v>18734</v>
      </c>
      <c r="E38" s="10">
        <v>1561.1666666666667</v>
      </c>
      <c r="F38" s="10">
        <v>0</v>
      </c>
      <c r="G38" s="10">
        <v>0</v>
      </c>
      <c r="H38" s="10">
        <v>364.00315999999998</v>
      </c>
      <c r="I38" s="10">
        <v>0</v>
      </c>
      <c r="J38" s="10">
        <v>0</v>
      </c>
      <c r="K38" s="10">
        <f t="shared" si="0"/>
        <v>1561.1666666666667</v>
      </c>
      <c r="L38" s="10">
        <f t="shared" si="1"/>
        <v>18734</v>
      </c>
      <c r="M38" s="10">
        <f t="shared" si="2"/>
        <v>0</v>
      </c>
      <c r="N38" s="10">
        <f t="shared" si="3"/>
        <v>18369.99684</v>
      </c>
      <c r="O38" s="10">
        <f t="shared" si="4"/>
        <v>1197.1635066666668</v>
      </c>
      <c r="P38" s="10">
        <f t="shared" si="5"/>
        <v>23.31609864417636</v>
      </c>
    </row>
    <row r="39" spans="1:16">
      <c r="A39" s="8" t="s">
        <v>29</v>
      </c>
      <c r="B39" s="9" t="s">
        <v>30</v>
      </c>
      <c r="C39" s="10">
        <v>5</v>
      </c>
      <c r="D39" s="10">
        <v>5</v>
      </c>
      <c r="E39" s="10">
        <v>0.41666666666666669</v>
      </c>
      <c r="F39" s="10">
        <v>0</v>
      </c>
      <c r="G39" s="10">
        <v>0</v>
      </c>
      <c r="H39" s="10">
        <v>0.1</v>
      </c>
      <c r="I39" s="10">
        <v>0</v>
      </c>
      <c r="J39" s="10">
        <v>0</v>
      </c>
      <c r="K39" s="10">
        <f t="shared" si="0"/>
        <v>0.41666666666666669</v>
      </c>
      <c r="L39" s="10">
        <f t="shared" si="1"/>
        <v>5</v>
      </c>
      <c r="M39" s="10">
        <f t="shared" si="2"/>
        <v>0</v>
      </c>
      <c r="N39" s="10">
        <f t="shared" si="3"/>
        <v>4.9000000000000004</v>
      </c>
      <c r="O39" s="10">
        <f t="shared" si="4"/>
        <v>0.31666666666666665</v>
      </c>
      <c r="P39" s="10">
        <f t="shared" si="5"/>
        <v>24</v>
      </c>
    </row>
    <row r="40" spans="1:16">
      <c r="A40" s="8" t="s">
        <v>33</v>
      </c>
      <c r="B40" s="9" t="s">
        <v>34</v>
      </c>
      <c r="C40" s="10">
        <v>50</v>
      </c>
      <c r="D40" s="10">
        <v>50</v>
      </c>
      <c r="E40" s="10">
        <v>4.166666666666667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4.166666666666667</v>
      </c>
      <c r="L40" s="10">
        <f t="shared" si="1"/>
        <v>50</v>
      </c>
      <c r="M40" s="10">
        <f t="shared" si="2"/>
        <v>0</v>
      </c>
      <c r="N40" s="10">
        <f t="shared" si="3"/>
        <v>50</v>
      </c>
      <c r="O40" s="10">
        <f t="shared" si="4"/>
        <v>4.166666666666667</v>
      </c>
      <c r="P40" s="10">
        <f t="shared" si="5"/>
        <v>0</v>
      </c>
    </row>
    <row r="41" spans="1:16">
      <c r="A41" s="8" t="s">
        <v>35</v>
      </c>
      <c r="B41" s="9" t="s">
        <v>36</v>
      </c>
      <c r="C41" s="10">
        <v>5.7</v>
      </c>
      <c r="D41" s="10">
        <v>5.7</v>
      </c>
      <c r="E41" s="10">
        <v>0.47500000000000003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0.47500000000000003</v>
      </c>
      <c r="L41" s="10">
        <f t="shared" si="1"/>
        <v>5.7</v>
      </c>
      <c r="M41" s="10">
        <f t="shared" si="2"/>
        <v>0</v>
      </c>
      <c r="N41" s="10">
        <f t="shared" si="3"/>
        <v>5.7</v>
      </c>
      <c r="O41" s="10">
        <f t="shared" si="4"/>
        <v>0.47500000000000003</v>
      </c>
      <c r="P41" s="10">
        <f t="shared" si="5"/>
        <v>0</v>
      </c>
    </row>
    <row r="42" spans="1:16">
      <c r="A42" s="8" t="s">
        <v>37</v>
      </c>
      <c r="B42" s="9" t="s">
        <v>38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0.62129000000000001</v>
      </c>
      <c r="I42" s="10">
        <v>0</v>
      </c>
      <c r="J42" s="10">
        <v>0</v>
      </c>
      <c r="K42" s="10">
        <f t="shared" si="0"/>
        <v>0.35833333333333334</v>
      </c>
      <c r="L42" s="10">
        <f t="shared" si="1"/>
        <v>4.3</v>
      </c>
      <c r="M42" s="10">
        <f t="shared" si="2"/>
        <v>0</v>
      </c>
      <c r="N42" s="10">
        <f t="shared" si="3"/>
        <v>3.6787099999999997</v>
      </c>
      <c r="O42" s="10">
        <f t="shared" si="4"/>
        <v>-0.26295666666666667</v>
      </c>
      <c r="P42" s="10">
        <f t="shared" si="5"/>
        <v>173.3832558139535</v>
      </c>
    </row>
    <row r="43" spans="1:16">
      <c r="A43" s="8" t="s">
        <v>43</v>
      </c>
      <c r="B43" s="9" t="s">
        <v>44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0.10823000000000001</v>
      </c>
      <c r="I43" s="10">
        <v>0</v>
      </c>
      <c r="J43" s="10">
        <v>0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>
        <f t="shared" si="3"/>
        <v>-0.10823000000000001</v>
      </c>
      <c r="O43" s="10">
        <f t="shared" si="4"/>
        <v>-0.10823000000000001</v>
      </c>
      <c r="P43" s="10">
        <f t="shared" si="5"/>
        <v>0</v>
      </c>
    </row>
    <row r="44" spans="1:16" ht="25.5">
      <c r="A44" s="8" t="s">
        <v>336</v>
      </c>
      <c r="B44" s="9" t="s">
        <v>337</v>
      </c>
      <c r="C44" s="10">
        <v>269.19900000000001</v>
      </c>
      <c r="D44" s="10">
        <v>284.19900000000001</v>
      </c>
      <c r="E44" s="10">
        <v>0</v>
      </c>
      <c r="F44" s="10">
        <v>0</v>
      </c>
      <c r="G44" s="10">
        <v>0</v>
      </c>
      <c r="H44" s="10">
        <v>0.94200000000000006</v>
      </c>
      <c r="I44" s="10">
        <v>0</v>
      </c>
      <c r="J44" s="10">
        <v>0</v>
      </c>
      <c r="K44" s="10">
        <f t="shared" si="0"/>
        <v>0</v>
      </c>
      <c r="L44" s="10">
        <f t="shared" si="1"/>
        <v>284.19900000000001</v>
      </c>
      <c r="M44" s="10">
        <f t="shared" si="2"/>
        <v>0</v>
      </c>
      <c r="N44" s="10">
        <f t="shared" si="3"/>
        <v>283.25700000000001</v>
      </c>
      <c r="O44" s="10">
        <f t="shared" si="4"/>
        <v>-0.94200000000000006</v>
      </c>
      <c r="P44" s="10">
        <f t="shared" si="5"/>
        <v>0</v>
      </c>
    </row>
    <row r="45" spans="1:16">
      <c r="A45" s="8" t="s">
        <v>349</v>
      </c>
      <c r="B45" s="9" t="s">
        <v>350</v>
      </c>
      <c r="C45" s="10">
        <v>487.43353999999999</v>
      </c>
      <c r="D45" s="10">
        <v>1987.4285400000001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1987.4285400000001</v>
      </c>
      <c r="M45" s="10">
        <f t="shared" si="2"/>
        <v>0</v>
      </c>
      <c r="N45" s="10">
        <f t="shared" si="3"/>
        <v>1987.4285400000001</v>
      </c>
      <c r="O45" s="10">
        <f t="shared" si="4"/>
        <v>0</v>
      </c>
      <c r="P45" s="10">
        <f t="shared" si="5"/>
        <v>0</v>
      </c>
    </row>
    <row r="46" spans="1:16" ht="25.5">
      <c r="A46" s="5" t="s">
        <v>92</v>
      </c>
      <c r="B46" s="6" t="s">
        <v>93</v>
      </c>
      <c r="C46" s="7">
        <v>6398.5</v>
      </c>
      <c r="D46" s="7">
        <v>6398.5</v>
      </c>
      <c r="E46" s="7">
        <v>533.20833333333337</v>
      </c>
      <c r="F46" s="7">
        <v>0</v>
      </c>
      <c r="G46" s="7">
        <v>0</v>
      </c>
      <c r="H46" s="7">
        <v>509.95181000000002</v>
      </c>
      <c r="I46" s="7">
        <v>0</v>
      </c>
      <c r="J46" s="7">
        <v>0</v>
      </c>
      <c r="K46" s="7">
        <f t="shared" si="0"/>
        <v>533.20833333333337</v>
      </c>
      <c r="L46" s="7">
        <f t="shared" si="1"/>
        <v>6398.5</v>
      </c>
      <c r="M46" s="7">
        <f t="shared" si="2"/>
        <v>0</v>
      </c>
      <c r="N46" s="7">
        <f t="shared" si="3"/>
        <v>5888.5481899999995</v>
      </c>
      <c r="O46" s="7">
        <f t="shared" si="4"/>
        <v>23.256523333333348</v>
      </c>
      <c r="P46" s="7">
        <f t="shared" si="5"/>
        <v>95.638379620223489</v>
      </c>
    </row>
    <row r="47" spans="1:16">
      <c r="A47" s="8" t="s">
        <v>23</v>
      </c>
      <c r="B47" s="9" t="s">
        <v>24</v>
      </c>
      <c r="C47" s="10">
        <v>2498.8000000000002</v>
      </c>
      <c r="D47" s="10">
        <v>2498.8000000000002</v>
      </c>
      <c r="E47" s="10">
        <v>208.23333333333335</v>
      </c>
      <c r="F47" s="10">
        <v>0</v>
      </c>
      <c r="G47" s="10">
        <v>0</v>
      </c>
      <c r="H47" s="10">
        <v>246.96578</v>
      </c>
      <c r="I47" s="10">
        <v>0</v>
      </c>
      <c r="J47" s="10">
        <v>0</v>
      </c>
      <c r="K47" s="10">
        <f t="shared" si="0"/>
        <v>208.23333333333335</v>
      </c>
      <c r="L47" s="10">
        <f t="shared" si="1"/>
        <v>2498.8000000000002</v>
      </c>
      <c r="M47" s="10">
        <f t="shared" si="2"/>
        <v>0</v>
      </c>
      <c r="N47" s="10">
        <f t="shared" si="3"/>
        <v>2251.8342200000002</v>
      </c>
      <c r="O47" s="10">
        <f t="shared" si="4"/>
        <v>-38.732446666666647</v>
      </c>
      <c r="P47" s="10">
        <f t="shared" si="5"/>
        <v>118.60050264126781</v>
      </c>
    </row>
    <row r="48" spans="1:16">
      <c r="A48" s="8" t="s">
        <v>25</v>
      </c>
      <c r="B48" s="9" t="s">
        <v>26</v>
      </c>
      <c r="C48" s="10">
        <v>547.9</v>
      </c>
      <c r="D48" s="10">
        <v>547.9</v>
      </c>
      <c r="E48" s="10">
        <v>45.658333333333339</v>
      </c>
      <c r="F48" s="10">
        <v>0</v>
      </c>
      <c r="G48" s="10">
        <v>0</v>
      </c>
      <c r="H48" s="10">
        <v>50.963290000000001</v>
      </c>
      <c r="I48" s="10">
        <v>0</v>
      </c>
      <c r="J48" s="10">
        <v>0</v>
      </c>
      <c r="K48" s="10">
        <f t="shared" si="0"/>
        <v>45.658333333333339</v>
      </c>
      <c r="L48" s="10">
        <f t="shared" si="1"/>
        <v>547.9</v>
      </c>
      <c r="M48" s="10">
        <f t="shared" si="2"/>
        <v>0</v>
      </c>
      <c r="N48" s="10">
        <f t="shared" si="3"/>
        <v>496.93670999999995</v>
      </c>
      <c r="O48" s="10">
        <f t="shared" si="4"/>
        <v>-5.3049566666666621</v>
      </c>
      <c r="P48" s="10">
        <f t="shared" si="5"/>
        <v>111.61881365212629</v>
      </c>
    </row>
    <row r="49" spans="1:16">
      <c r="A49" s="8" t="s">
        <v>27</v>
      </c>
      <c r="B49" s="9" t="s">
        <v>28</v>
      </c>
      <c r="C49" s="10">
        <v>1204</v>
      </c>
      <c r="D49" s="10">
        <v>1204</v>
      </c>
      <c r="E49" s="10">
        <v>100.33333333333333</v>
      </c>
      <c r="F49" s="10">
        <v>0</v>
      </c>
      <c r="G49" s="10">
        <v>0</v>
      </c>
      <c r="H49" s="10">
        <v>83.14076</v>
      </c>
      <c r="I49" s="10">
        <v>0</v>
      </c>
      <c r="J49" s="10">
        <v>0</v>
      </c>
      <c r="K49" s="10">
        <f t="shared" si="0"/>
        <v>100.33333333333333</v>
      </c>
      <c r="L49" s="10">
        <f t="shared" si="1"/>
        <v>1204</v>
      </c>
      <c r="M49" s="10">
        <f t="shared" si="2"/>
        <v>0</v>
      </c>
      <c r="N49" s="10">
        <f t="shared" si="3"/>
        <v>1120.85924</v>
      </c>
      <c r="O49" s="10">
        <f t="shared" si="4"/>
        <v>17.192573333333328</v>
      </c>
      <c r="P49" s="10">
        <f t="shared" si="5"/>
        <v>82.864544850498348</v>
      </c>
    </row>
    <row r="50" spans="1:16">
      <c r="A50" s="8" t="s">
        <v>78</v>
      </c>
      <c r="B50" s="9" t="s">
        <v>79</v>
      </c>
      <c r="C50" s="10">
        <v>21.2</v>
      </c>
      <c r="D50" s="10">
        <v>21.2</v>
      </c>
      <c r="E50" s="10">
        <v>1.7666666666666668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1.7666666666666668</v>
      </c>
      <c r="L50" s="10">
        <f t="shared" si="1"/>
        <v>21.2</v>
      </c>
      <c r="M50" s="10">
        <f t="shared" si="2"/>
        <v>0</v>
      </c>
      <c r="N50" s="10">
        <f t="shared" si="3"/>
        <v>21.2</v>
      </c>
      <c r="O50" s="10">
        <f t="shared" si="4"/>
        <v>1.7666666666666668</v>
      </c>
      <c r="P50" s="10">
        <f t="shared" si="5"/>
        <v>0</v>
      </c>
    </row>
    <row r="51" spans="1:16">
      <c r="A51" s="8" t="s">
        <v>80</v>
      </c>
      <c r="B51" s="9" t="s">
        <v>81</v>
      </c>
      <c r="C51" s="10">
        <v>180</v>
      </c>
      <c r="D51" s="10">
        <v>180</v>
      </c>
      <c r="E51" s="10">
        <v>15</v>
      </c>
      <c r="F51" s="10">
        <v>0</v>
      </c>
      <c r="G51" s="10">
        <v>0</v>
      </c>
      <c r="H51" s="10">
        <v>3.4338800000000003</v>
      </c>
      <c r="I51" s="10">
        <v>0</v>
      </c>
      <c r="J51" s="10">
        <v>0</v>
      </c>
      <c r="K51" s="10">
        <f t="shared" si="0"/>
        <v>15</v>
      </c>
      <c r="L51" s="10">
        <f t="shared" si="1"/>
        <v>180</v>
      </c>
      <c r="M51" s="10">
        <f t="shared" si="2"/>
        <v>0</v>
      </c>
      <c r="N51" s="10">
        <f t="shared" si="3"/>
        <v>176.56612000000001</v>
      </c>
      <c r="O51" s="10">
        <f t="shared" si="4"/>
        <v>11.56612</v>
      </c>
      <c r="P51" s="10">
        <f t="shared" si="5"/>
        <v>22.892533333333333</v>
      </c>
    </row>
    <row r="52" spans="1:16">
      <c r="A52" s="8" t="s">
        <v>29</v>
      </c>
      <c r="B52" s="9" t="s">
        <v>30</v>
      </c>
      <c r="C52" s="10">
        <v>436.5</v>
      </c>
      <c r="D52" s="10">
        <v>436.5</v>
      </c>
      <c r="E52" s="10">
        <v>36.375</v>
      </c>
      <c r="F52" s="10">
        <v>0</v>
      </c>
      <c r="G52" s="10">
        <v>0</v>
      </c>
      <c r="H52" s="10">
        <v>8.1811600000000002</v>
      </c>
      <c r="I52" s="10">
        <v>0</v>
      </c>
      <c r="J52" s="10">
        <v>0</v>
      </c>
      <c r="K52" s="10">
        <f t="shared" si="0"/>
        <v>36.375</v>
      </c>
      <c r="L52" s="10">
        <f t="shared" si="1"/>
        <v>436.5</v>
      </c>
      <c r="M52" s="10">
        <f t="shared" si="2"/>
        <v>0</v>
      </c>
      <c r="N52" s="10">
        <f t="shared" si="3"/>
        <v>428.31884000000002</v>
      </c>
      <c r="O52" s="10">
        <f t="shared" si="4"/>
        <v>28.193840000000002</v>
      </c>
      <c r="P52" s="10">
        <f t="shared" si="5"/>
        <v>22.491161512027492</v>
      </c>
    </row>
    <row r="53" spans="1:16">
      <c r="A53" s="8" t="s">
        <v>31</v>
      </c>
      <c r="B53" s="9" t="s">
        <v>32</v>
      </c>
      <c r="C53" s="10">
        <v>38</v>
      </c>
      <c r="D53" s="10">
        <v>38</v>
      </c>
      <c r="E53" s="10">
        <v>3.1666666666666665</v>
      </c>
      <c r="F53" s="10">
        <v>0</v>
      </c>
      <c r="G53" s="10">
        <v>0</v>
      </c>
      <c r="H53" s="10">
        <v>0.40400000000000003</v>
      </c>
      <c r="I53" s="10">
        <v>0</v>
      </c>
      <c r="J53" s="10">
        <v>0</v>
      </c>
      <c r="K53" s="10">
        <f t="shared" si="0"/>
        <v>3.1666666666666665</v>
      </c>
      <c r="L53" s="10">
        <f t="shared" si="1"/>
        <v>38</v>
      </c>
      <c r="M53" s="10">
        <f t="shared" si="2"/>
        <v>0</v>
      </c>
      <c r="N53" s="10">
        <f t="shared" si="3"/>
        <v>37.595999999999997</v>
      </c>
      <c r="O53" s="10">
        <f t="shared" si="4"/>
        <v>2.7626666666666666</v>
      </c>
      <c r="P53" s="10">
        <f t="shared" si="5"/>
        <v>12.757894736842108</v>
      </c>
    </row>
    <row r="54" spans="1:16">
      <c r="A54" s="8" t="s">
        <v>33</v>
      </c>
      <c r="B54" s="9" t="s">
        <v>34</v>
      </c>
      <c r="C54" s="10">
        <v>653.9</v>
      </c>
      <c r="D54" s="10">
        <v>653.9</v>
      </c>
      <c r="E54" s="10">
        <v>54.491666666666667</v>
      </c>
      <c r="F54" s="10">
        <v>0</v>
      </c>
      <c r="G54" s="10">
        <v>0</v>
      </c>
      <c r="H54" s="10">
        <v>-12.31809</v>
      </c>
      <c r="I54" s="10">
        <v>0</v>
      </c>
      <c r="J54" s="10">
        <v>0</v>
      </c>
      <c r="K54" s="10">
        <f t="shared" si="0"/>
        <v>54.491666666666667</v>
      </c>
      <c r="L54" s="10">
        <f t="shared" si="1"/>
        <v>653.9</v>
      </c>
      <c r="M54" s="10">
        <f t="shared" si="2"/>
        <v>0</v>
      </c>
      <c r="N54" s="10">
        <f t="shared" si="3"/>
        <v>666.21808999999996</v>
      </c>
      <c r="O54" s="10">
        <f t="shared" si="4"/>
        <v>66.809756666666672</v>
      </c>
      <c r="P54" s="10">
        <f t="shared" si="5"/>
        <v>-22.60545649181832</v>
      </c>
    </row>
    <row r="55" spans="1:16">
      <c r="A55" s="8" t="s">
        <v>35</v>
      </c>
      <c r="B55" s="9" t="s">
        <v>36</v>
      </c>
      <c r="C55" s="10">
        <v>200.9</v>
      </c>
      <c r="D55" s="10">
        <v>200.9</v>
      </c>
      <c r="E55" s="10">
        <v>16.741666666666667</v>
      </c>
      <c r="F55" s="10">
        <v>0</v>
      </c>
      <c r="G55" s="10">
        <v>0</v>
      </c>
      <c r="H55" s="10">
        <v>-1.55447</v>
      </c>
      <c r="I55" s="10">
        <v>0</v>
      </c>
      <c r="J55" s="10">
        <v>0</v>
      </c>
      <c r="K55" s="10">
        <f t="shared" si="0"/>
        <v>16.741666666666667</v>
      </c>
      <c r="L55" s="10">
        <f t="shared" si="1"/>
        <v>200.9</v>
      </c>
      <c r="M55" s="10">
        <f t="shared" si="2"/>
        <v>0</v>
      </c>
      <c r="N55" s="10">
        <f t="shared" si="3"/>
        <v>202.45447000000001</v>
      </c>
      <c r="O55" s="10">
        <f t="shared" si="4"/>
        <v>18.296136666666666</v>
      </c>
      <c r="P55" s="10">
        <f t="shared" si="5"/>
        <v>-9.285037332005972</v>
      </c>
    </row>
    <row r="56" spans="1:16">
      <c r="A56" s="8" t="s">
        <v>37</v>
      </c>
      <c r="B56" s="9" t="s">
        <v>38</v>
      </c>
      <c r="C56" s="10">
        <v>373.6</v>
      </c>
      <c r="D56" s="10">
        <v>373.6</v>
      </c>
      <c r="E56" s="10">
        <v>31.133333333333333</v>
      </c>
      <c r="F56" s="10">
        <v>0</v>
      </c>
      <c r="G56" s="10">
        <v>0</v>
      </c>
      <c r="H56" s="10">
        <v>46.835370000000005</v>
      </c>
      <c r="I56" s="10">
        <v>0</v>
      </c>
      <c r="J56" s="10">
        <v>0</v>
      </c>
      <c r="K56" s="10">
        <f t="shared" si="0"/>
        <v>31.133333333333333</v>
      </c>
      <c r="L56" s="10">
        <f t="shared" si="1"/>
        <v>373.6</v>
      </c>
      <c r="M56" s="10">
        <f t="shared" si="2"/>
        <v>0</v>
      </c>
      <c r="N56" s="10">
        <f t="shared" si="3"/>
        <v>326.76463000000001</v>
      </c>
      <c r="O56" s="10">
        <f t="shared" si="4"/>
        <v>-15.702036666666672</v>
      </c>
      <c r="P56" s="10">
        <f t="shared" si="5"/>
        <v>150.43480728051392</v>
      </c>
    </row>
    <row r="57" spans="1:16" ht="25.5">
      <c r="A57" s="8" t="s">
        <v>41</v>
      </c>
      <c r="B57" s="9" t="s">
        <v>42</v>
      </c>
      <c r="C57" s="10">
        <v>23.5</v>
      </c>
      <c r="D57" s="10">
        <v>23.5</v>
      </c>
      <c r="E57" s="10">
        <v>1.9583333333333333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1.9583333333333333</v>
      </c>
      <c r="L57" s="10">
        <f t="shared" si="1"/>
        <v>23.5</v>
      </c>
      <c r="M57" s="10">
        <f t="shared" si="2"/>
        <v>0</v>
      </c>
      <c r="N57" s="10">
        <f t="shared" si="3"/>
        <v>23.5</v>
      </c>
      <c r="O57" s="10">
        <f t="shared" si="4"/>
        <v>1.9583333333333333</v>
      </c>
      <c r="P57" s="10">
        <f t="shared" si="5"/>
        <v>0</v>
      </c>
    </row>
    <row r="58" spans="1:16">
      <c r="A58" s="8" t="s">
        <v>94</v>
      </c>
      <c r="B58" s="9" t="s">
        <v>95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69.900130000000004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-69.900130000000004</v>
      </c>
      <c r="O58" s="10">
        <f t="shared" si="4"/>
        <v>-69.900130000000004</v>
      </c>
      <c r="P58" s="10">
        <f t="shared" si="5"/>
        <v>0</v>
      </c>
    </row>
    <row r="59" spans="1:16">
      <c r="A59" s="8" t="s">
        <v>86</v>
      </c>
      <c r="B59" s="9" t="s">
        <v>87</v>
      </c>
      <c r="C59" s="10">
        <v>15.5</v>
      </c>
      <c r="D59" s="10">
        <v>15.5</v>
      </c>
      <c r="E59" s="10">
        <v>1.2916666666666667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1.2916666666666667</v>
      </c>
      <c r="L59" s="10">
        <f t="shared" si="1"/>
        <v>15.5</v>
      </c>
      <c r="M59" s="10">
        <f t="shared" si="2"/>
        <v>0</v>
      </c>
      <c r="N59" s="10">
        <f t="shared" si="3"/>
        <v>15.5</v>
      </c>
      <c r="O59" s="10">
        <f t="shared" si="4"/>
        <v>1.2916666666666667</v>
      </c>
      <c r="P59" s="10">
        <f t="shared" si="5"/>
        <v>0</v>
      </c>
    </row>
    <row r="60" spans="1:16">
      <c r="A60" s="8" t="s">
        <v>43</v>
      </c>
      <c r="B60" s="9" t="s">
        <v>44</v>
      </c>
      <c r="C60" s="10">
        <v>16.8</v>
      </c>
      <c r="D60" s="10">
        <v>16.8</v>
      </c>
      <c r="E60" s="10">
        <v>1.4000000000000001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1.4000000000000001</v>
      </c>
      <c r="L60" s="10">
        <f t="shared" si="1"/>
        <v>16.8</v>
      </c>
      <c r="M60" s="10">
        <f t="shared" si="2"/>
        <v>0</v>
      </c>
      <c r="N60" s="10">
        <f t="shared" si="3"/>
        <v>16.8</v>
      </c>
      <c r="O60" s="10">
        <f t="shared" si="4"/>
        <v>1.4000000000000001</v>
      </c>
      <c r="P60" s="10">
        <f t="shared" si="5"/>
        <v>0</v>
      </c>
    </row>
    <row r="61" spans="1:16" ht="25.5">
      <c r="A61" s="8" t="s">
        <v>336</v>
      </c>
      <c r="B61" s="9" t="s">
        <v>337</v>
      </c>
      <c r="C61" s="10">
        <v>187.9</v>
      </c>
      <c r="D61" s="10">
        <v>187.9</v>
      </c>
      <c r="E61" s="10">
        <v>15.658333333333335</v>
      </c>
      <c r="F61" s="10">
        <v>0</v>
      </c>
      <c r="G61" s="10">
        <v>0</v>
      </c>
      <c r="H61" s="10">
        <v>14</v>
      </c>
      <c r="I61" s="10">
        <v>0</v>
      </c>
      <c r="J61" s="10">
        <v>0</v>
      </c>
      <c r="K61" s="10">
        <f t="shared" si="0"/>
        <v>15.658333333333335</v>
      </c>
      <c r="L61" s="10">
        <f t="shared" si="1"/>
        <v>187.9</v>
      </c>
      <c r="M61" s="10">
        <f t="shared" si="2"/>
        <v>0</v>
      </c>
      <c r="N61" s="10">
        <f t="shared" si="3"/>
        <v>173.9</v>
      </c>
      <c r="O61" s="10">
        <f t="shared" si="4"/>
        <v>1.658333333333335</v>
      </c>
      <c r="P61" s="10">
        <f t="shared" si="5"/>
        <v>89.409260244811065</v>
      </c>
    </row>
    <row r="62" spans="1:16">
      <c r="A62" s="5" t="s">
        <v>98</v>
      </c>
      <c r="B62" s="6" t="s">
        <v>99</v>
      </c>
      <c r="C62" s="7">
        <v>37</v>
      </c>
      <c r="D62" s="7">
        <v>37</v>
      </c>
      <c r="E62" s="7">
        <v>0</v>
      </c>
      <c r="F62" s="7">
        <v>0</v>
      </c>
      <c r="G62" s="7">
        <v>0</v>
      </c>
      <c r="H62" s="7">
        <v>0.67192999999999992</v>
      </c>
      <c r="I62" s="7">
        <v>0</v>
      </c>
      <c r="J62" s="7">
        <v>0</v>
      </c>
      <c r="K62" s="7">
        <f t="shared" si="0"/>
        <v>0</v>
      </c>
      <c r="L62" s="7">
        <f t="shared" si="1"/>
        <v>37</v>
      </c>
      <c r="M62" s="7">
        <f t="shared" si="2"/>
        <v>0</v>
      </c>
      <c r="N62" s="7">
        <f t="shared" si="3"/>
        <v>36.328069999999997</v>
      </c>
      <c r="O62" s="7">
        <f t="shared" si="4"/>
        <v>-0.67192999999999992</v>
      </c>
      <c r="P62" s="7">
        <f t="shared" si="5"/>
        <v>0</v>
      </c>
    </row>
    <row r="63" spans="1:16">
      <c r="A63" s="8" t="s">
        <v>43</v>
      </c>
      <c r="B63" s="9" t="s">
        <v>44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0.67192999999999992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-0.67192999999999992</v>
      </c>
      <c r="O63" s="10">
        <f t="shared" si="4"/>
        <v>-0.67192999999999992</v>
      </c>
      <c r="P63" s="10">
        <f t="shared" si="5"/>
        <v>0</v>
      </c>
    </row>
    <row r="64" spans="1:16" ht="25.5">
      <c r="A64" s="8" t="s">
        <v>336</v>
      </c>
      <c r="B64" s="9" t="s">
        <v>337</v>
      </c>
      <c r="C64" s="10">
        <v>37</v>
      </c>
      <c r="D64" s="10">
        <v>37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37</v>
      </c>
      <c r="M64" s="10">
        <f t="shared" si="2"/>
        <v>0</v>
      </c>
      <c r="N64" s="10">
        <f t="shared" si="3"/>
        <v>37</v>
      </c>
      <c r="O64" s="10">
        <f t="shared" si="4"/>
        <v>0</v>
      </c>
      <c r="P64" s="10">
        <f t="shared" si="5"/>
        <v>0</v>
      </c>
    </row>
    <row r="65" spans="1:16">
      <c r="A65" s="5" t="s">
        <v>104</v>
      </c>
      <c r="B65" s="6" t="s">
        <v>105</v>
      </c>
      <c r="C65" s="7">
        <v>18864.240580000002</v>
      </c>
      <c r="D65" s="7">
        <v>19384.206580000002</v>
      </c>
      <c r="E65" s="7">
        <v>1334.4708333333333</v>
      </c>
      <c r="F65" s="7">
        <v>259.46839999999997</v>
      </c>
      <c r="G65" s="7">
        <v>0</v>
      </c>
      <c r="H65" s="7">
        <v>259.46440000000001</v>
      </c>
      <c r="I65" s="7">
        <v>4.0000000000000001E-3</v>
      </c>
      <c r="J65" s="7">
        <v>0</v>
      </c>
      <c r="K65" s="7">
        <f t="shared" si="0"/>
        <v>1075.0024333333333</v>
      </c>
      <c r="L65" s="7">
        <f t="shared" si="1"/>
        <v>19124.73818</v>
      </c>
      <c r="M65" s="7">
        <f t="shared" si="2"/>
        <v>19.443542228036705</v>
      </c>
      <c r="N65" s="7">
        <f t="shared" si="3"/>
        <v>19124.742180000001</v>
      </c>
      <c r="O65" s="7">
        <f t="shared" si="4"/>
        <v>1075.0064333333332</v>
      </c>
      <c r="P65" s="7">
        <f t="shared" si="5"/>
        <v>19.443242483756045</v>
      </c>
    </row>
    <row r="66" spans="1:16" ht="25.5">
      <c r="A66" s="5" t="s">
        <v>107</v>
      </c>
      <c r="B66" s="6" t="s">
        <v>108</v>
      </c>
      <c r="C66" s="7">
        <v>2545.3882000000003</v>
      </c>
      <c r="D66" s="7">
        <v>3065.3541999999998</v>
      </c>
      <c r="E66" s="7">
        <v>168.36666666666667</v>
      </c>
      <c r="F66" s="7">
        <v>23</v>
      </c>
      <c r="G66" s="7">
        <v>0</v>
      </c>
      <c r="H66" s="7">
        <v>23</v>
      </c>
      <c r="I66" s="7">
        <v>0</v>
      </c>
      <c r="J66" s="7">
        <v>0</v>
      </c>
      <c r="K66" s="7">
        <f t="shared" si="0"/>
        <v>145.36666666666667</v>
      </c>
      <c r="L66" s="7">
        <f t="shared" si="1"/>
        <v>3042.3541999999998</v>
      </c>
      <c r="M66" s="7">
        <f t="shared" si="2"/>
        <v>13.66066125519699</v>
      </c>
      <c r="N66" s="7">
        <f t="shared" si="3"/>
        <v>3042.3541999999998</v>
      </c>
      <c r="O66" s="7">
        <f t="shared" si="4"/>
        <v>145.36666666666667</v>
      </c>
      <c r="P66" s="7">
        <f t="shared" si="5"/>
        <v>13.66066125519699</v>
      </c>
    </row>
    <row r="67" spans="1:16" ht="25.5">
      <c r="A67" s="8" t="s">
        <v>41</v>
      </c>
      <c r="B67" s="9" t="s">
        <v>42</v>
      </c>
      <c r="C67" s="10">
        <v>2020.4</v>
      </c>
      <c r="D67" s="10">
        <v>2020.4</v>
      </c>
      <c r="E67" s="10">
        <v>168.36666666666667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168.36666666666667</v>
      </c>
      <c r="L67" s="10">
        <f t="shared" si="1"/>
        <v>2020.4</v>
      </c>
      <c r="M67" s="10">
        <f t="shared" si="2"/>
        <v>0</v>
      </c>
      <c r="N67" s="10">
        <f t="shared" si="3"/>
        <v>2020.4</v>
      </c>
      <c r="O67" s="10">
        <f t="shared" si="4"/>
        <v>168.36666666666667</v>
      </c>
      <c r="P67" s="10">
        <f t="shared" si="5"/>
        <v>0</v>
      </c>
    </row>
    <row r="68" spans="1:16" ht="25.5">
      <c r="A68" s="8" t="s">
        <v>338</v>
      </c>
      <c r="B68" s="9" t="s">
        <v>339</v>
      </c>
      <c r="C68" s="10">
        <v>524.98820000000001</v>
      </c>
      <c r="D68" s="10">
        <v>1044.9541999999999</v>
      </c>
      <c r="E68" s="10">
        <v>0</v>
      </c>
      <c r="F68" s="10">
        <v>23</v>
      </c>
      <c r="G68" s="10">
        <v>0</v>
      </c>
      <c r="H68" s="10">
        <v>23</v>
      </c>
      <c r="I68" s="10">
        <v>0</v>
      </c>
      <c r="J68" s="10">
        <v>0</v>
      </c>
      <c r="K68" s="10">
        <f t="shared" si="0"/>
        <v>-23</v>
      </c>
      <c r="L68" s="10">
        <f t="shared" si="1"/>
        <v>1021.9541999999999</v>
      </c>
      <c r="M68" s="10">
        <f t="shared" si="2"/>
        <v>0</v>
      </c>
      <c r="N68" s="10">
        <f t="shared" si="3"/>
        <v>1021.9541999999999</v>
      </c>
      <c r="O68" s="10">
        <f t="shared" si="4"/>
        <v>-23</v>
      </c>
      <c r="P68" s="10">
        <f t="shared" si="5"/>
        <v>0</v>
      </c>
    </row>
    <row r="69" spans="1:16">
      <c r="A69" s="5" t="s">
        <v>111</v>
      </c>
      <c r="B69" s="6" t="s">
        <v>112</v>
      </c>
      <c r="C69" s="7">
        <v>13993.25</v>
      </c>
      <c r="D69" s="7">
        <v>13993.25</v>
      </c>
      <c r="E69" s="7">
        <v>1166.1041666666667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1166.1041666666667</v>
      </c>
      <c r="L69" s="7">
        <f t="shared" si="1"/>
        <v>13993.25</v>
      </c>
      <c r="M69" s="7">
        <f t="shared" si="2"/>
        <v>0</v>
      </c>
      <c r="N69" s="7">
        <f t="shared" si="3"/>
        <v>13993.25</v>
      </c>
      <c r="O69" s="7">
        <f t="shared" si="4"/>
        <v>1166.1041666666667</v>
      </c>
      <c r="P69" s="7">
        <f t="shared" si="5"/>
        <v>0</v>
      </c>
    </row>
    <row r="70" spans="1:16" ht="25.5">
      <c r="A70" s="8" t="s">
        <v>41</v>
      </c>
      <c r="B70" s="9" t="s">
        <v>42</v>
      </c>
      <c r="C70" s="10">
        <v>13993.25</v>
      </c>
      <c r="D70" s="10">
        <v>13993.25</v>
      </c>
      <c r="E70" s="10">
        <v>1166.1041666666667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1166.1041666666667</v>
      </c>
      <c r="L70" s="10">
        <f t="shared" ref="L70:L133" si="7">D70-F70</f>
        <v>13993.25</v>
      </c>
      <c r="M70" s="10">
        <f t="shared" ref="M70:M133" si="8">IF(E70=0,0,(F70/E70)*100)</f>
        <v>0</v>
      </c>
      <c r="N70" s="10">
        <f t="shared" ref="N70:N133" si="9">D70-H70</f>
        <v>13993.25</v>
      </c>
      <c r="O70" s="10">
        <f t="shared" ref="O70:O133" si="10">E70-H70</f>
        <v>1166.1041666666667</v>
      </c>
      <c r="P70" s="10">
        <f t="shared" ref="P70:P133" si="11">IF(E70=0,0,(H70/E70)*100)</f>
        <v>0</v>
      </c>
    </row>
    <row r="71" spans="1:16">
      <c r="A71" s="5" t="s">
        <v>121</v>
      </c>
      <c r="B71" s="6" t="s">
        <v>122</v>
      </c>
      <c r="C71" s="7">
        <v>2325.6023799999998</v>
      </c>
      <c r="D71" s="7">
        <v>2325.6023799999998</v>
      </c>
      <c r="E71" s="7">
        <v>0</v>
      </c>
      <c r="F71" s="7">
        <v>236.4684</v>
      </c>
      <c r="G71" s="7">
        <v>0</v>
      </c>
      <c r="H71" s="7">
        <v>236.46440000000001</v>
      </c>
      <c r="I71" s="7">
        <v>4.0000000000000001E-3</v>
      </c>
      <c r="J71" s="7">
        <v>0</v>
      </c>
      <c r="K71" s="7">
        <f t="shared" si="6"/>
        <v>-236.4684</v>
      </c>
      <c r="L71" s="7">
        <f t="shared" si="7"/>
        <v>2089.1339799999996</v>
      </c>
      <c r="M71" s="7">
        <f t="shared" si="8"/>
        <v>0</v>
      </c>
      <c r="N71" s="7">
        <f t="shared" si="9"/>
        <v>2089.13798</v>
      </c>
      <c r="O71" s="7">
        <f t="shared" si="10"/>
        <v>-236.46440000000001</v>
      </c>
      <c r="P71" s="7">
        <f t="shared" si="11"/>
        <v>0</v>
      </c>
    </row>
    <row r="72" spans="1:16" ht="25.5">
      <c r="A72" s="8" t="s">
        <v>338</v>
      </c>
      <c r="B72" s="9" t="s">
        <v>339</v>
      </c>
      <c r="C72" s="10">
        <v>2325.6023799999998</v>
      </c>
      <c r="D72" s="10">
        <v>2325.6023799999998</v>
      </c>
      <c r="E72" s="10">
        <v>0</v>
      </c>
      <c r="F72" s="10">
        <v>236.4684</v>
      </c>
      <c r="G72" s="10">
        <v>0</v>
      </c>
      <c r="H72" s="10">
        <v>236.46440000000001</v>
      </c>
      <c r="I72" s="10">
        <v>4.0000000000000001E-3</v>
      </c>
      <c r="J72" s="10">
        <v>0</v>
      </c>
      <c r="K72" s="10">
        <f t="shared" si="6"/>
        <v>-236.4684</v>
      </c>
      <c r="L72" s="10">
        <f t="shared" si="7"/>
        <v>2089.1339799999996</v>
      </c>
      <c r="M72" s="10">
        <f t="shared" si="8"/>
        <v>0</v>
      </c>
      <c r="N72" s="10">
        <f t="shared" si="9"/>
        <v>2089.13798</v>
      </c>
      <c r="O72" s="10">
        <f t="shared" si="10"/>
        <v>-236.46440000000001</v>
      </c>
      <c r="P72" s="10">
        <f t="shared" si="11"/>
        <v>0</v>
      </c>
    </row>
    <row r="73" spans="1:16" ht="25.5">
      <c r="A73" s="5" t="s">
        <v>131</v>
      </c>
      <c r="B73" s="6" t="s">
        <v>132</v>
      </c>
      <c r="C73" s="7">
        <v>27.200000000000003</v>
      </c>
      <c r="D73" s="7">
        <v>37.200000000000003</v>
      </c>
      <c r="E73" s="7">
        <v>2.2666666666666666</v>
      </c>
      <c r="F73" s="7">
        <v>0</v>
      </c>
      <c r="G73" s="7">
        <v>0</v>
      </c>
      <c r="H73" s="7">
        <v>35.263289999999998</v>
      </c>
      <c r="I73" s="7">
        <v>0</v>
      </c>
      <c r="J73" s="7">
        <v>0</v>
      </c>
      <c r="K73" s="7">
        <f t="shared" si="6"/>
        <v>2.2666666666666666</v>
      </c>
      <c r="L73" s="7">
        <f t="shared" si="7"/>
        <v>37.200000000000003</v>
      </c>
      <c r="M73" s="7">
        <f t="shared" si="8"/>
        <v>0</v>
      </c>
      <c r="N73" s="7">
        <f t="shared" si="9"/>
        <v>1.936710000000005</v>
      </c>
      <c r="O73" s="7">
        <f t="shared" si="10"/>
        <v>-32.996623333333332</v>
      </c>
      <c r="P73" s="7">
        <f t="shared" si="11"/>
        <v>1555.7333823529411</v>
      </c>
    </row>
    <row r="74" spans="1:16" ht="51">
      <c r="A74" s="5" t="s">
        <v>181</v>
      </c>
      <c r="B74" s="6" t="s">
        <v>182</v>
      </c>
      <c r="C74" s="7">
        <v>27.200000000000003</v>
      </c>
      <c r="D74" s="7">
        <v>27.200000000000003</v>
      </c>
      <c r="E74" s="7">
        <v>2.2666666666666666</v>
      </c>
      <c r="F74" s="7">
        <v>0</v>
      </c>
      <c r="G74" s="7">
        <v>0</v>
      </c>
      <c r="H74" s="7">
        <v>29.179639999999999</v>
      </c>
      <c r="I74" s="7">
        <v>0</v>
      </c>
      <c r="J74" s="7">
        <v>0</v>
      </c>
      <c r="K74" s="7">
        <f t="shared" si="6"/>
        <v>2.2666666666666666</v>
      </c>
      <c r="L74" s="7">
        <f t="shared" si="7"/>
        <v>27.200000000000003</v>
      </c>
      <c r="M74" s="7">
        <f t="shared" si="8"/>
        <v>0</v>
      </c>
      <c r="N74" s="7">
        <f t="shared" si="9"/>
        <v>-1.9796399999999963</v>
      </c>
      <c r="O74" s="7">
        <f t="shared" si="10"/>
        <v>-26.912973333333333</v>
      </c>
      <c r="P74" s="7">
        <f t="shared" si="11"/>
        <v>1287.3370588235296</v>
      </c>
    </row>
    <row r="75" spans="1:16">
      <c r="A75" s="8" t="s">
        <v>27</v>
      </c>
      <c r="B75" s="9" t="s">
        <v>28</v>
      </c>
      <c r="C75" s="10">
        <v>14.200000000000001</v>
      </c>
      <c r="D75" s="10">
        <v>14.200000000000001</v>
      </c>
      <c r="E75" s="10">
        <v>1.1833333333333333</v>
      </c>
      <c r="F75" s="10">
        <v>0</v>
      </c>
      <c r="G75" s="10">
        <v>0</v>
      </c>
      <c r="H75" s="10">
        <v>16.5654</v>
      </c>
      <c r="I75" s="10">
        <v>0</v>
      </c>
      <c r="J75" s="10">
        <v>0</v>
      </c>
      <c r="K75" s="10">
        <f t="shared" si="6"/>
        <v>1.1833333333333333</v>
      </c>
      <c r="L75" s="10">
        <f t="shared" si="7"/>
        <v>14.200000000000001</v>
      </c>
      <c r="M75" s="10">
        <f t="shared" si="8"/>
        <v>0</v>
      </c>
      <c r="N75" s="10">
        <f t="shared" si="9"/>
        <v>-2.3653999999999993</v>
      </c>
      <c r="O75" s="10">
        <f t="shared" si="10"/>
        <v>-15.382066666666667</v>
      </c>
      <c r="P75" s="10">
        <f t="shared" si="11"/>
        <v>1399.8929577464789</v>
      </c>
    </row>
    <row r="76" spans="1:16">
      <c r="A76" s="8" t="s">
        <v>29</v>
      </c>
      <c r="B76" s="9" t="s">
        <v>30</v>
      </c>
      <c r="C76" s="10">
        <v>13</v>
      </c>
      <c r="D76" s="10">
        <v>13</v>
      </c>
      <c r="E76" s="10">
        <v>1.0833333333333333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1.0833333333333333</v>
      </c>
      <c r="L76" s="10">
        <f t="shared" si="7"/>
        <v>13</v>
      </c>
      <c r="M76" s="10">
        <f t="shared" si="8"/>
        <v>0</v>
      </c>
      <c r="N76" s="10">
        <f t="shared" si="9"/>
        <v>13</v>
      </c>
      <c r="O76" s="10">
        <f t="shared" si="10"/>
        <v>1.0833333333333333</v>
      </c>
      <c r="P76" s="10">
        <f t="shared" si="11"/>
        <v>0</v>
      </c>
    </row>
    <row r="77" spans="1:16">
      <c r="A77" s="8" t="s">
        <v>86</v>
      </c>
      <c r="B77" s="9" t="s">
        <v>87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12.614240000000001</v>
      </c>
      <c r="I77" s="10">
        <v>0</v>
      </c>
      <c r="J77" s="10">
        <v>0</v>
      </c>
      <c r="K77" s="10">
        <f t="shared" si="6"/>
        <v>0</v>
      </c>
      <c r="L77" s="10">
        <f t="shared" si="7"/>
        <v>0</v>
      </c>
      <c r="M77" s="10">
        <f t="shared" si="8"/>
        <v>0</v>
      </c>
      <c r="N77" s="10">
        <f t="shared" si="9"/>
        <v>-12.614240000000001</v>
      </c>
      <c r="O77" s="10">
        <f t="shared" si="10"/>
        <v>-12.614240000000001</v>
      </c>
      <c r="P77" s="10">
        <f t="shared" si="11"/>
        <v>0</v>
      </c>
    </row>
    <row r="78" spans="1:16" ht="38.25">
      <c r="A78" s="5" t="s">
        <v>189</v>
      </c>
      <c r="B78" s="6" t="s">
        <v>190</v>
      </c>
      <c r="C78" s="7">
        <v>0</v>
      </c>
      <c r="D78" s="7">
        <v>10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10</v>
      </c>
      <c r="M78" s="7">
        <f t="shared" si="8"/>
        <v>0</v>
      </c>
      <c r="N78" s="7">
        <f t="shared" si="9"/>
        <v>10</v>
      </c>
      <c r="O78" s="7">
        <f t="shared" si="10"/>
        <v>0</v>
      </c>
      <c r="P78" s="7">
        <f t="shared" si="11"/>
        <v>0</v>
      </c>
    </row>
    <row r="79" spans="1:16" ht="25.5">
      <c r="A79" s="8" t="s">
        <v>338</v>
      </c>
      <c r="B79" s="9" t="s">
        <v>339</v>
      </c>
      <c r="C79" s="10">
        <v>0</v>
      </c>
      <c r="D79" s="10">
        <v>10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10</v>
      </c>
      <c r="M79" s="10">
        <f t="shared" si="8"/>
        <v>0</v>
      </c>
      <c r="N79" s="10">
        <f t="shared" si="9"/>
        <v>10</v>
      </c>
      <c r="O79" s="10">
        <f t="shared" si="10"/>
        <v>0</v>
      </c>
      <c r="P79" s="10">
        <f t="shared" si="11"/>
        <v>0</v>
      </c>
    </row>
    <row r="80" spans="1:16">
      <c r="A80" s="5" t="s">
        <v>191</v>
      </c>
      <c r="B80" s="6" t="s">
        <v>192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6.0836500000000004</v>
      </c>
      <c r="I80" s="7">
        <v>0</v>
      </c>
      <c r="J80" s="7">
        <v>0</v>
      </c>
      <c r="K80" s="7">
        <f t="shared" si="6"/>
        <v>0</v>
      </c>
      <c r="L80" s="7">
        <f t="shared" si="7"/>
        <v>0</v>
      </c>
      <c r="M80" s="7">
        <f t="shared" si="8"/>
        <v>0</v>
      </c>
      <c r="N80" s="7">
        <f t="shared" si="9"/>
        <v>-6.0836500000000004</v>
      </c>
      <c r="O80" s="7">
        <f t="shared" si="10"/>
        <v>-6.0836500000000004</v>
      </c>
      <c r="P80" s="7">
        <f t="shared" si="11"/>
        <v>0</v>
      </c>
    </row>
    <row r="81" spans="1:16">
      <c r="A81" s="8" t="s">
        <v>23</v>
      </c>
      <c r="B81" s="9" t="s">
        <v>24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4.9885000000000002</v>
      </c>
      <c r="I81" s="10">
        <v>0</v>
      </c>
      <c r="J81" s="10">
        <v>0</v>
      </c>
      <c r="K81" s="10">
        <f t="shared" si="6"/>
        <v>0</v>
      </c>
      <c r="L81" s="10">
        <f t="shared" si="7"/>
        <v>0</v>
      </c>
      <c r="M81" s="10">
        <f t="shared" si="8"/>
        <v>0</v>
      </c>
      <c r="N81" s="10">
        <f t="shared" si="9"/>
        <v>-4.9885000000000002</v>
      </c>
      <c r="O81" s="10">
        <f t="shared" si="10"/>
        <v>-4.9885000000000002</v>
      </c>
      <c r="P81" s="10">
        <f t="shared" si="11"/>
        <v>0</v>
      </c>
    </row>
    <row r="82" spans="1:16">
      <c r="A82" s="8" t="s">
        <v>25</v>
      </c>
      <c r="B82" s="9" t="s">
        <v>26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1.0951500000000001</v>
      </c>
      <c r="I82" s="10">
        <v>0</v>
      </c>
      <c r="J82" s="10">
        <v>0</v>
      </c>
      <c r="K82" s="10">
        <f t="shared" si="6"/>
        <v>0</v>
      </c>
      <c r="L82" s="10">
        <f t="shared" si="7"/>
        <v>0</v>
      </c>
      <c r="M82" s="10">
        <f t="shared" si="8"/>
        <v>0</v>
      </c>
      <c r="N82" s="10">
        <f t="shared" si="9"/>
        <v>-1.0951500000000001</v>
      </c>
      <c r="O82" s="10">
        <f t="shared" si="10"/>
        <v>-1.0951500000000001</v>
      </c>
      <c r="P82" s="10">
        <f t="shared" si="11"/>
        <v>0</v>
      </c>
    </row>
    <row r="83" spans="1:16">
      <c r="A83" s="5" t="s">
        <v>198</v>
      </c>
      <c r="B83" s="6" t="s">
        <v>199</v>
      </c>
      <c r="C83" s="7">
        <v>5123.3195399999995</v>
      </c>
      <c r="D83" s="7">
        <v>6765.6195399999997</v>
      </c>
      <c r="E83" s="7">
        <v>1183.9833333333336</v>
      </c>
      <c r="F83" s="7">
        <v>71.439970000000002</v>
      </c>
      <c r="G83" s="7">
        <v>0</v>
      </c>
      <c r="H83" s="7">
        <v>579.49680000000001</v>
      </c>
      <c r="I83" s="7">
        <v>0</v>
      </c>
      <c r="J83" s="7">
        <v>0</v>
      </c>
      <c r="K83" s="7">
        <f t="shared" si="6"/>
        <v>1112.5433633333337</v>
      </c>
      <c r="L83" s="7">
        <f t="shared" si="7"/>
        <v>6694.1795699999993</v>
      </c>
      <c r="M83" s="7">
        <f t="shared" si="8"/>
        <v>6.0338661861794218</v>
      </c>
      <c r="N83" s="7">
        <f t="shared" si="9"/>
        <v>6186.1227399999998</v>
      </c>
      <c r="O83" s="7">
        <f t="shared" si="10"/>
        <v>604.48653333333357</v>
      </c>
      <c r="P83" s="7">
        <f t="shared" si="11"/>
        <v>48.944675459958603</v>
      </c>
    </row>
    <row r="84" spans="1:16" ht="38.25">
      <c r="A84" s="5" t="s">
        <v>201</v>
      </c>
      <c r="B84" s="6" t="s">
        <v>202</v>
      </c>
      <c r="C84" s="7">
        <v>4641.2</v>
      </c>
      <c r="D84" s="7">
        <v>4641.2</v>
      </c>
      <c r="E84" s="7">
        <v>386.76666666666677</v>
      </c>
      <c r="F84" s="7">
        <v>0</v>
      </c>
      <c r="G84" s="7">
        <v>0</v>
      </c>
      <c r="H84" s="7">
        <v>478.27056999999996</v>
      </c>
      <c r="I84" s="7">
        <v>0</v>
      </c>
      <c r="J84" s="7">
        <v>0</v>
      </c>
      <c r="K84" s="7">
        <f t="shared" si="6"/>
        <v>386.76666666666677</v>
      </c>
      <c r="L84" s="7">
        <f t="shared" si="7"/>
        <v>4641.2</v>
      </c>
      <c r="M84" s="7">
        <f t="shared" si="8"/>
        <v>0</v>
      </c>
      <c r="N84" s="7">
        <f t="shared" si="9"/>
        <v>4162.9294300000001</v>
      </c>
      <c r="O84" s="7">
        <f t="shared" si="10"/>
        <v>-91.503903333333199</v>
      </c>
      <c r="P84" s="7">
        <f t="shared" si="11"/>
        <v>123.65868396104452</v>
      </c>
    </row>
    <row r="85" spans="1:16">
      <c r="A85" s="8" t="s">
        <v>23</v>
      </c>
      <c r="B85" s="9" t="s">
        <v>24</v>
      </c>
      <c r="C85" s="10">
        <v>3503.7000000000003</v>
      </c>
      <c r="D85" s="10">
        <v>3503.7000000000003</v>
      </c>
      <c r="E85" s="10">
        <v>291.97500000000002</v>
      </c>
      <c r="F85" s="10">
        <v>0</v>
      </c>
      <c r="G85" s="10">
        <v>0</v>
      </c>
      <c r="H85" s="10">
        <v>378.96447000000001</v>
      </c>
      <c r="I85" s="10">
        <v>0</v>
      </c>
      <c r="J85" s="10">
        <v>0</v>
      </c>
      <c r="K85" s="10">
        <f t="shared" si="6"/>
        <v>291.97500000000002</v>
      </c>
      <c r="L85" s="10">
        <f t="shared" si="7"/>
        <v>3503.7000000000003</v>
      </c>
      <c r="M85" s="10">
        <f t="shared" si="8"/>
        <v>0</v>
      </c>
      <c r="N85" s="10">
        <f t="shared" si="9"/>
        <v>3124.7355300000004</v>
      </c>
      <c r="O85" s="10">
        <f t="shared" si="10"/>
        <v>-86.989469999999983</v>
      </c>
      <c r="P85" s="10">
        <f t="shared" si="11"/>
        <v>129.79346519393781</v>
      </c>
    </row>
    <row r="86" spans="1:16">
      <c r="A86" s="8" t="s">
        <v>25</v>
      </c>
      <c r="B86" s="9" t="s">
        <v>26</v>
      </c>
      <c r="C86" s="10">
        <v>750.1</v>
      </c>
      <c r="D86" s="10">
        <v>750.1</v>
      </c>
      <c r="E86" s="10">
        <v>62.50833333333334</v>
      </c>
      <c r="F86" s="10">
        <v>0</v>
      </c>
      <c r="G86" s="10">
        <v>0</v>
      </c>
      <c r="H86" s="10">
        <v>81.415329999999997</v>
      </c>
      <c r="I86" s="10">
        <v>0</v>
      </c>
      <c r="J86" s="10">
        <v>0</v>
      </c>
      <c r="K86" s="10">
        <f t="shared" si="6"/>
        <v>62.50833333333334</v>
      </c>
      <c r="L86" s="10">
        <f t="shared" si="7"/>
        <v>750.1</v>
      </c>
      <c r="M86" s="10">
        <f t="shared" si="8"/>
        <v>0</v>
      </c>
      <c r="N86" s="10">
        <f t="shared" si="9"/>
        <v>668.68466999999998</v>
      </c>
      <c r="O86" s="10">
        <f t="shared" si="10"/>
        <v>-18.906996666666657</v>
      </c>
      <c r="P86" s="10">
        <f t="shared" si="11"/>
        <v>130.24716171177175</v>
      </c>
    </row>
    <row r="87" spans="1:16">
      <c r="A87" s="8" t="s">
        <v>27</v>
      </c>
      <c r="B87" s="9" t="s">
        <v>28</v>
      </c>
      <c r="C87" s="10">
        <v>100.9</v>
      </c>
      <c r="D87" s="10">
        <v>100.9</v>
      </c>
      <c r="E87" s="10">
        <v>8.408333333333335</v>
      </c>
      <c r="F87" s="10">
        <v>0</v>
      </c>
      <c r="G87" s="10">
        <v>0</v>
      </c>
      <c r="H87" s="10">
        <v>2.5990000000000002</v>
      </c>
      <c r="I87" s="10">
        <v>0</v>
      </c>
      <c r="J87" s="10">
        <v>0</v>
      </c>
      <c r="K87" s="10">
        <f t="shared" si="6"/>
        <v>8.408333333333335</v>
      </c>
      <c r="L87" s="10">
        <f t="shared" si="7"/>
        <v>100.9</v>
      </c>
      <c r="M87" s="10">
        <f t="shared" si="8"/>
        <v>0</v>
      </c>
      <c r="N87" s="10">
        <f t="shared" si="9"/>
        <v>98.301000000000002</v>
      </c>
      <c r="O87" s="10">
        <f t="shared" si="10"/>
        <v>5.8093333333333348</v>
      </c>
      <c r="P87" s="10">
        <f t="shared" si="11"/>
        <v>30.909811694747269</v>
      </c>
    </row>
    <row r="88" spans="1:16">
      <c r="A88" s="8" t="s">
        <v>29</v>
      </c>
      <c r="B88" s="9" t="s">
        <v>30</v>
      </c>
      <c r="C88" s="10">
        <v>71</v>
      </c>
      <c r="D88" s="10">
        <v>71</v>
      </c>
      <c r="E88" s="10">
        <v>5.916666666666667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5.916666666666667</v>
      </c>
      <c r="L88" s="10">
        <f t="shared" si="7"/>
        <v>71</v>
      </c>
      <c r="M88" s="10">
        <f t="shared" si="8"/>
        <v>0</v>
      </c>
      <c r="N88" s="10">
        <f t="shared" si="9"/>
        <v>71</v>
      </c>
      <c r="O88" s="10">
        <f t="shared" si="10"/>
        <v>5.916666666666667</v>
      </c>
      <c r="P88" s="10">
        <f t="shared" si="11"/>
        <v>0</v>
      </c>
    </row>
    <row r="89" spans="1:16">
      <c r="A89" s="8" t="s">
        <v>31</v>
      </c>
      <c r="B89" s="9" t="s">
        <v>32</v>
      </c>
      <c r="C89" s="10">
        <v>2</v>
      </c>
      <c r="D89" s="10">
        <v>2</v>
      </c>
      <c r="E89" s="10">
        <v>0.16666666666666666</v>
      </c>
      <c r="F89" s="10">
        <v>0</v>
      </c>
      <c r="G89" s="10">
        <v>0</v>
      </c>
      <c r="H89" s="10">
        <v>1.21</v>
      </c>
      <c r="I89" s="10">
        <v>0</v>
      </c>
      <c r="J89" s="10">
        <v>0</v>
      </c>
      <c r="K89" s="10">
        <f t="shared" si="6"/>
        <v>0.16666666666666666</v>
      </c>
      <c r="L89" s="10">
        <f t="shared" si="7"/>
        <v>2</v>
      </c>
      <c r="M89" s="10">
        <f t="shared" si="8"/>
        <v>0</v>
      </c>
      <c r="N89" s="10">
        <f t="shared" si="9"/>
        <v>0.79</v>
      </c>
      <c r="O89" s="10">
        <f t="shared" si="10"/>
        <v>-1.0433333333333332</v>
      </c>
      <c r="P89" s="10">
        <f t="shared" si="11"/>
        <v>726</v>
      </c>
    </row>
    <row r="90" spans="1:16">
      <c r="A90" s="8" t="s">
        <v>33</v>
      </c>
      <c r="B90" s="9" t="s">
        <v>34</v>
      </c>
      <c r="C90" s="10">
        <v>85.2</v>
      </c>
      <c r="D90" s="10">
        <v>85.2</v>
      </c>
      <c r="E90" s="10">
        <v>7.1000000000000005</v>
      </c>
      <c r="F90" s="10">
        <v>0</v>
      </c>
      <c r="G90" s="10">
        <v>0</v>
      </c>
      <c r="H90" s="10">
        <v>12.96058</v>
      </c>
      <c r="I90" s="10">
        <v>0</v>
      </c>
      <c r="J90" s="10">
        <v>0</v>
      </c>
      <c r="K90" s="10">
        <f t="shared" si="6"/>
        <v>7.1000000000000005</v>
      </c>
      <c r="L90" s="10">
        <f t="shared" si="7"/>
        <v>85.2</v>
      </c>
      <c r="M90" s="10">
        <f t="shared" si="8"/>
        <v>0</v>
      </c>
      <c r="N90" s="10">
        <f t="shared" si="9"/>
        <v>72.239419999999996</v>
      </c>
      <c r="O90" s="10">
        <f t="shared" si="10"/>
        <v>-5.8605799999999997</v>
      </c>
      <c r="P90" s="10">
        <f t="shared" si="11"/>
        <v>182.54338028169013</v>
      </c>
    </row>
    <row r="91" spans="1:16">
      <c r="A91" s="8" t="s">
        <v>35</v>
      </c>
      <c r="B91" s="9" t="s">
        <v>36</v>
      </c>
      <c r="C91" s="10">
        <v>4.7</v>
      </c>
      <c r="D91" s="10">
        <v>4.7</v>
      </c>
      <c r="E91" s="10">
        <v>0.39166666666666672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0.39166666666666672</v>
      </c>
      <c r="L91" s="10">
        <f t="shared" si="7"/>
        <v>4.7</v>
      </c>
      <c r="M91" s="10">
        <f t="shared" si="8"/>
        <v>0</v>
      </c>
      <c r="N91" s="10">
        <f t="shared" si="9"/>
        <v>4.7</v>
      </c>
      <c r="O91" s="10">
        <f t="shared" si="10"/>
        <v>0.39166666666666672</v>
      </c>
      <c r="P91" s="10">
        <f t="shared" si="11"/>
        <v>0</v>
      </c>
    </row>
    <row r="92" spans="1:16">
      <c r="A92" s="8" t="s">
        <v>37</v>
      </c>
      <c r="B92" s="9" t="s">
        <v>38</v>
      </c>
      <c r="C92" s="10">
        <v>32.799999999999997</v>
      </c>
      <c r="D92" s="10">
        <v>32.799999999999997</v>
      </c>
      <c r="E92" s="10">
        <v>2.7333333333333334</v>
      </c>
      <c r="F92" s="10">
        <v>0</v>
      </c>
      <c r="G92" s="10">
        <v>0</v>
      </c>
      <c r="H92" s="10">
        <v>1.1211900000000001</v>
      </c>
      <c r="I92" s="10">
        <v>0</v>
      </c>
      <c r="J92" s="10">
        <v>0</v>
      </c>
      <c r="K92" s="10">
        <f t="shared" si="6"/>
        <v>2.7333333333333334</v>
      </c>
      <c r="L92" s="10">
        <f t="shared" si="7"/>
        <v>32.799999999999997</v>
      </c>
      <c r="M92" s="10">
        <f t="shared" si="8"/>
        <v>0</v>
      </c>
      <c r="N92" s="10">
        <f t="shared" si="9"/>
        <v>31.678809999999999</v>
      </c>
      <c r="O92" s="10">
        <f t="shared" si="10"/>
        <v>1.6121433333333333</v>
      </c>
      <c r="P92" s="10">
        <f t="shared" si="11"/>
        <v>41.019146341463419</v>
      </c>
    </row>
    <row r="93" spans="1:16">
      <c r="A93" s="8" t="s">
        <v>39</v>
      </c>
      <c r="B93" s="9" t="s">
        <v>40</v>
      </c>
      <c r="C93" s="10">
        <v>16.5</v>
      </c>
      <c r="D93" s="10">
        <v>16.5</v>
      </c>
      <c r="E93" s="10">
        <v>1.375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1.375</v>
      </c>
      <c r="L93" s="10">
        <f t="shared" si="7"/>
        <v>16.5</v>
      </c>
      <c r="M93" s="10">
        <f t="shared" si="8"/>
        <v>0</v>
      </c>
      <c r="N93" s="10">
        <f t="shared" si="9"/>
        <v>16.5</v>
      </c>
      <c r="O93" s="10">
        <f t="shared" si="10"/>
        <v>1.375</v>
      </c>
      <c r="P93" s="10">
        <f t="shared" si="11"/>
        <v>0</v>
      </c>
    </row>
    <row r="94" spans="1:16" ht="25.5">
      <c r="A94" s="8" t="s">
        <v>336</v>
      </c>
      <c r="B94" s="9" t="s">
        <v>337</v>
      </c>
      <c r="C94" s="10">
        <v>74.3</v>
      </c>
      <c r="D94" s="10">
        <v>74.3</v>
      </c>
      <c r="E94" s="10">
        <v>6.1916666666666673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6.1916666666666673</v>
      </c>
      <c r="L94" s="10">
        <f t="shared" si="7"/>
        <v>74.3</v>
      </c>
      <c r="M94" s="10">
        <f t="shared" si="8"/>
        <v>0</v>
      </c>
      <c r="N94" s="10">
        <f t="shared" si="9"/>
        <v>74.3</v>
      </c>
      <c r="O94" s="10">
        <f t="shared" si="10"/>
        <v>6.1916666666666673</v>
      </c>
      <c r="P94" s="10">
        <f t="shared" si="11"/>
        <v>0</v>
      </c>
    </row>
    <row r="95" spans="1:16">
      <c r="A95" s="5" t="s">
        <v>203</v>
      </c>
      <c r="B95" s="6" t="s">
        <v>204</v>
      </c>
      <c r="C95" s="7">
        <v>222.11954</v>
      </c>
      <c r="D95" s="7">
        <v>417.11954000000003</v>
      </c>
      <c r="E95" s="7">
        <v>196.25</v>
      </c>
      <c r="F95" s="7">
        <v>0</v>
      </c>
      <c r="G95" s="7">
        <v>0</v>
      </c>
      <c r="H95" s="7">
        <v>9.077</v>
      </c>
      <c r="I95" s="7">
        <v>0</v>
      </c>
      <c r="J95" s="7">
        <v>0</v>
      </c>
      <c r="K95" s="7">
        <f t="shared" si="6"/>
        <v>196.25</v>
      </c>
      <c r="L95" s="7">
        <f t="shared" si="7"/>
        <v>417.11954000000003</v>
      </c>
      <c r="M95" s="7">
        <f t="shared" si="8"/>
        <v>0</v>
      </c>
      <c r="N95" s="7">
        <f t="shared" si="9"/>
        <v>408.04254000000003</v>
      </c>
      <c r="O95" s="7">
        <f t="shared" si="10"/>
        <v>187.173</v>
      </c>
      <c r="P95" s="7">
        <f t="shared" si="11"/>
        <v>4.6252229299363057</v>
      </c>
    </row>
    <row r="96" spans="1:16">
      <c r="A96" s="8" t="s">
        <v>27</v>
      </c>
      <c r="B96" s="9" t="s">
        <v>28</v>
      </c>
      <c r="C96" s="10">
        <v>6</v>
      </c>
      <c r="D96" s="10">
        <v>6</v>
      </c>
      <c r="E96" s="10">
        <v>0.5</v>
      </c>
      <c r="F96" s="10">
        <v>0</v>
      </c>
      <c r="G96" s="10">
        <v>0</v>
      </c>
      <c r="H96" s="10">
        <v>9.077</v>
      </c>
      <c r="I96" s="10">
        <v>0</v>
      </c>
      <c r="J96" s="10">
        <v>0</v>
      </c>
      <c r="K96" s="10">
        <f t="shared" si="6"/>
        <v>0.5</v>
      </c>
      <c r="L96" s="10">
        <f t="shared" si="7"/>
        <v>6</v>
      </c>
      <c r="M96" s="10">
        <f t="shared" si="8"/>
        <v>0</v>
      </c>
      <c r="N96" s="10">
        <f t="shared" si="9"/>
        <v>-3.077</v>
      </c>
      <c r="O96" s="10">
        <f t="shared" si="10"/>
        <v>-8.577</v>
      </c>
      <c r="P96" s="10">
        <f t="shared" si="11"/>
        <v>1815.4</v>
      </c>
    </row>
    <row r="97" spans="1:16">
      <c r="A97" s="8" t="s">
        <v>29</v>
      </c>
      <c r="B97" s="9" t="s">
        <v>30</v>
      </c>
      <c r="C97" s="10">
        <v>5.7</v>
      </c>
      <c r="D97" s="10">
        <v>5.7</v>
      </c>
      <c r="E97" s="10">
        <v>0.47500000000000003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0.47500000000000003</v>
      </c>
      <c r="L97" s="10">
        <f t="shared" si="7"/>
        <v>5.7</v>
      </c>
      <c r="M97" s="10">
        <f t="shared" si="8"/>
        <v>0</v>
      </c>
      <c r="N97" s="10">
        <f t="shared" si="9"/>
        <v>5.7</v>
      </c>
      <c r="O97" s="10">
        <f t="shared" si="10"/>
        <v>0.47500000000000003</v>
      </c>
      <c r="P97" s="10">
        <f t="shared" si="11"/>
        <v>0</v>
      </c>
    </row>
    <row r="98" spans="1:16">
      <c r="A98" s="8" t="s">
        <v>31</v>
      </c>
      <c r="B98" s="9" t="s">
        <v>32</v>
      </c>
      <c r="C98" s="10">
        <v>3.3000000000000003</v>
      </c>
      <c r="D98" s="10">
        <v>3.3000000000000003</v>
      </c>
      <c r="E98" s="10">
        <v>0.27500000000000002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0.27500000000000002</v>
      </c>
      <c r="L98" s="10">
        <f t="shared" si="7"/>
        <v>3.3000000000000003</v>
      </c>
      <c r="M98" s="10">
        <f t="shared" si="8"/>
        <v>0</v>
      </c>
      <c r="N98" s="10">
        <f t="shared" si="9"/>
        <v>3.3000000000000003</v>
      </c>
      <c r="O98" s="10">
        <f t="shared" si="10"/>
        <v>0.27500000000000002</v>
      </c>
      <c r="P98" s="10">
        <f t="shared" si="11"/>
        <v>0</v>
      </c>
    </row>
    <row r="99" spans="1:16" ht="25.5">
      <c r="A99" s="8" t="s">
        <v>336</v>
      </c>
      <c r="B99" s="9" t="s">
        <v>337</v>
      </c>
      <c r="C99" s="10">
        <v>146.6</v>
      </c>
      <c r="D99" s="10">
        <v>341.6</v>
      </c>
      <c r="E99" s="10">
        <v>195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195</v>
      </c>
      <c r="L99" s="10">
        <f t="shared" si="7"/>
        <v>341.6</v>
      </c>
      <c r="M99" s="10">
        <f t="shared" si="8"/>
        <v>0</v>
      </c>
      <c r="N99" s="10">
        <f t="shared" si="9"/>
        <v>341.6</v>
      </c>
      <c r="O99" s="10">
        <f t="shared" si="10"/>
        <v>195</v>
      </c>
      <c r="P99" s="10">
        <f t="shared" si="11"/>
        <v>0</v>
      </c>
    </row>
    <row r="100" spans="1:16">
      <c r="A100" s="8" t="s">
        <v>349</v>
      </c>
      <c r="B100" s="9" t="s">
        <v>350</v>
      </c>
      <c r="C100" s="10">
        <v>60.519539999999999</v>
      </c>
      <c r="D100" s="10">
        <v>60.519539999999999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60.519539999999999</v>
      </c>
      <c r="M100" s="10">
        <f t="shared" si="8"/>
        <v>0</v>
      </c>
      <c r="N100" s="10">
        <f t="shared" si="9"/>
        <v>60.519539999999999</v>
      </c>
      <c r="O100" s="10">
        <f t="shared" si="10"/>
        <v>0</v>
      </c>
      <c r="P100" s="10">
        <f t="shared" si="11"/>
        <v>0</v>
      </c>
    </row>
    <row r="101" spans="1:16" ht="25.5">
      <c r="A101" s="5" t="s">
        <v>205</v>
      </c>
      <c r="B101" s="6" t="s">
        <v>206</v>
      </c>
      <c r="C101" s="7">
        <v>260</v>
      </c>
      <c r="D101" s="7">
        <v>260</v>
      </c>
      <c r="E101" s="7">
        <v>21.666666666666664</v>
      </c>
      <c r="F101" s="7">
        <v>0</v>
      </c>
      <c r="G101" s="7">
        <v>0</v>
      </c>
      <c r="H101" s="7">
        <v>20.70926</v>
      </c>
      <c r="I101" s="7">
        <v>0</v>
      </c>
      <c r="J101" s="7">
        <v>0</v>
      </c>
      <c r="K101" s="7">
        <f t="shared" si="6"/>
        <v>21.666666666666664</v>
      </c>
      <c r="L101" s="7">
        <f t="shared" si="7"/>
        <v>260</v>
      </c>
      <c r="M101" s="7">
        <f t="shared" si="8"/>
        <v>0</v>
      </c>
      <c r="N101" s="7">
        <f t="shared" si="9"/>
        <v>239.29074</v>
      </c>
      <c r="O101" s="7">
        <f t="shared" si="10"/>
        <v>0.95740666666666385</v>
      </c>
      <c r="P101" s="7">
        <f t="shared" si="11"/>
        <v>95.58120000000001</v>
      </c>
    </row>
    <row r="102" spans="1:16">
      <c r="A102" s="8" t="s">
        <v>23</v>
      </c>
      <c r="B102" s="9" t="s">
        <v>24</v>
      </c>
      <c r="C102" s="10">
        <v>162.5</v>
      </c>
      <c r="D102" s="10">
        <v>162.5</v>
      </c>
      <c r="E102" s="10">
        <v>13.541666666666666</v>
      </c>
      <c r="F102" s="10">
        <v>0</v>
      </c>
      <c r="G102" s="10">
        <v>0</v>
      </c>
      <c r="H102" s="10">
        <v>16.648320000000002</v>
      </c>
      <c r="I102" s="10">
        <v>0</v>
      </c>
      <c r="J102" s="10">
        <v>0</v>
      </c>
      <c r="K102" s="10">
        <f t="shared" si="6"/>
        <v>13.541666666666666</v>
      </c>
      <c r="L102" s="10">
        <f t="shared" si="7"/>
        <v>162.5</v>
      </c>
      <c r="M102" s="10">
        <f t="shared" si="8"/>
        <v>0</v>
      </c>
      <c r="N102" s="10">
        <f t="shared" si="9"/>
        <v>145.85167999999999</v>
      </c>
      <c r="O102" s="10">
        <f t="shared" si="10"/>
        <v>-3.1066533333333357</v>
      </c>
      <c r="P102" s="10">
        <f t="shared" si="11"/>
        <v>122.94144000000003</v>
      </c>
    </row>
    <row r="103" spans="1:16">
      <c r="A103" s="8" t="s">
        <v>25</v>
      </c>
      <c r="B103" s="9" t="s">
        <v>26</v>
      </c>
      <c r="C103" s="10">
        <v>35.700000000000003</v>
      </c>
      <c r="D103" s="10">
        <v>35.700000000000003</v>
      </c>
      <c r="E103" s="10">
        <v>2.9750000000000001</v>
      </c>
      <c r="F103" s="10">
        <v>0</v>
      </c>
      <c r="G103" s="10">
        <v>0</v>
      </c>
      <c r="H103" s="10">
        <v>4.0609400000000004</v>
      </c>
      <c r="I103" s="10">
        <v>0</v>
      </c>
      <c r="J103" s="10">
        <v>0</v>
      </c>
      <c r="K103" s="10">
        <f t="shared" si="6"/>
        <v>2.9750000000000001</v>
      </c>
      <c r="L103" s="10">
        <f t="shared" si="7"/>
        <v>35.700000000000003</v>
      </c>
      <c r="M103" s="10">
        <f t="shared" si="8"/>
        <v>0</v>
      </c>
      <c r="N103" s="10">
        <f t="shared" si="9"/>
        <v>31.639060000000001</v>
      </c>
      <c r="O103" s="10">
        <f t="shared" si="10"/>
        <v>-1.0859400000000003</v>
      </c>
      <c r="P103" s="10">
        <f t="shared" si="11"/>
        <v>136.50218487394957</v>
      </c>
    </row>
    <row r="104" spans="1:16">
      <c r="A104" s="8" t="s">
        <v>27</v>
      </c>
      <c r="B104" s="9" t="s">
        <v>28</v>
      </c>
      <c r="C104" s="10">
        <v>25.5</v>
      </c>
      <c r="D104" s="10">
        <v>25.5</v>
      </c>
      <c r="E104" s="10">
        <v>2.125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2.125</v>
      </c>
      <c r="L104" s="10">
        <f t="shared" si="7"/>
        <v>25.5</v>
      </c>
      <c r="M104" s="10">
        <f t="shared" si="8"/>
        <v>0</v>
      </c>
      <c r="N104" s="10">
        <f t="shared" si="9"/>
        <v>25.5</v>
      </c>
      <c r="O104" s="10">
        <f t="shared" si="10"/>
        <v>2.125</v>
      </c>
      <c r="P104" s="10">
        <f t="shared" si="11"/>
        <v>0</v>
      </c>
    </row>
    <row r="105" spans="1:16">
      <c r="A105" s="8" t="s">
        <v>29</v>
      </c>
      <c r="B105" s="9" t="s">
        <v>30</v>
      </c>
      <c r="C105" s="10">
        <v>15.9</v>
      </c>
      <c r="D105" s="10">
        <v>15.9</v>
      </c>
      <c r="E105" s="10">
        <v>1.325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1.325</v>
      </c>
      <c r="L105" s="10">
        <f t="shared" si="7"/>
        <v>15.9</v>
      </c>
      <c r="M105" s="10">
        <f t="shared" si="8"/>
        <v>0</v>
      </c>
      <c r="N105" s="10">
        <f t="shared" si="9"/>
        <v>15.9</v>
      </c>
      <c r="O105" s="10">
        <f t="shared" si="10"/>
        <v>1.325</v>
      </c>
      <c r="P105" s="10">
        <f t="shared" si="11"/>
        <v>0</v>
      </c>
    </row>
    <row r="106" spans="1:16">
      <c r="A106" s="8" t="s">
        <v>31</v>
      </c>
      <c r="B106" s="9" t="s">
        <v>32</v>
      </c>
      <c r="C106" s="10">
        <v>3.9</v>
      </c>
      <c r="D106" s="10">
        <v>3.9</v>
      </c>
      <c r="E106" s="10">
        <v>0.32500000000000001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0.32500000000000001</v>
      </c>
      <c r="L106" s="10">
        <f t="shared" si="7"/>
        <v>3.9</v>
      </c>
      <c r="M106" s="10">
        <f t="shared" si="8"/>
        <v>0</v>
      </c>
      <c r="N106" s="10">
        <f t="shared" si="9"/>
        <v>3.9</v>
      </c>
      <c r="O106" s="10">
        <f t="shared" si="10"/>
        <v>0.32500000000000001</v>
      </c>
      <c r="P106" s="10">
        <f t="shared" si="11"/>
        <v>0</v>
      </c>
    </row>
    <row r="107" spans="1:16">
      <c r="A107" s="8" t="s">
        <v>33</v>
      </c>
      <c r="B107" s="9" t="s">
        <v>34</v>
      </c>
      <c r="C107" s="10">
        <v>11.6</v>
      </c>
      <c r="D107" s="10">
        <v>11.6</v>
      </c>
      <c r="E107" s="10">
        <v>0.96666666666666667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0.96666666666666667</v>
      </c>
      <c r="L107" s="10">
        <f t="shared" si="7"/>
        <v>11.6</v>
      </c>
      <c r="M107" s="10">
        <f t="shared" si="8"/>
        <v>0</v>
      </c>
      <c r="N107" s="10">
        <f t="shared" si="9"/>
        <v>11.6</v>
      </c>
      <c r="O107" s="10">
        <f t="shared" si="10"/>
        <v>0.96666666666666667</v>
      </c>
      <c r="P107" s="10">
        <f t="shared" si="11"/>
        <v>0</v>
      </c>
    </row>
    <row r="108" spans="1:16">
      <c r="A108" s="8" t="s">
        <v>35</v>
      </c>
      <c r="B108" s="9" t="s">
        <v>36</v>
      </c>
      <c r="C108" s="10">
        <v>1.2</v>
      </c>
      <c r="D108" s="10">
        <v>1.2</v>
      </c>
      <c r="E108" s="10">
        <v>0.1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0.1</v>
      </c>
      <c r="L108" s="10">
        <f t="shared" si="7"/>
        <v>1.2</v>
      </c>
      <c r="M108" s="10">
        <f t="shared" si="8"/>
        <v>0</v>
      </c>
      <c r="N108" s="10">
        <f t="shared" si="9"/>
        <v>1.2</v>
      </c>
      <c r="O108" s="10">
        <f t="shared" si="10"/>
        <v>0.1</v>
      </c>
      <c r="P108" s="10">
        <f t="shared" si="11"/>
        <v>0</v>
      </c>
    </row>
    <row r="109" spans="1:16">
      <c r="A109" s="8" t="s">
        <v>37</v>
      </c>
      <c r="B109" s="9" t="s">
        <v>38</v>
      </c>
      <c r="C109" s="10">
        <v>3.7</v>
      </c>
      <c r="D109" s="10">
        <v>3.7</v>
      </c>
      <c r="E109" s="10">
        <v>0.30833333333333335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0.30833333333333335</v>
      </c>
      <c r="L109" s="10">
        <f t="shared" si="7"/>
        <v>3.7</v>
      </c>
      <c r="M109" s="10">
        <f t="shared" si="8"/>
        <v>0</v>
      </c>
      <c r="N109" s="10">
        <f t="shared" si="9"/>
        <v>3.7</v>
      </c>
      <c r="O109" s="10">
        <f t="shared" si="10"/>
        <v>0.30833333333333335</v>
      </c>
      <c r="P109" s="10">
        <f t="shared" si="11"/>
        <v>0</v>
      </c>
    </row>
    <row r="110" spans="1:16">
      <c r="A110" s="5" t="s">
        <v>213</v>
      </c>
      <c r="B110" s="6" t="s">
        <v>214</v>
      </c>
      <c r="C110" s="7">
        <v>0</v>
      </c>
      <c r="D110" s="7">
        <v>354.3</v>
      </c>
      <c r="E110" s="7">
        <v>294.3</v>
      </c>
      <c r="F110" s="7">
        <v>59.439970000000002</v>
      </c>
      <c r="G110" s="7">
        <v>0</v>
      </c>
      <c r="H110" s="7">
        <v>59.439970000000002</v>
      </c>
      <c r="I110" s="7">
        <v>0</v>
      </c>
      <c r="J110" s="7">
        <v>0</v>
      </c>
      <c r="K110" s="7">
        <f t="shared" si="6"/>
        <v>234.86002999999999</v>
      </c>
      <c r="L110" s="7">
        <f t="shared" si="7"/>
        <v>294.86002999999999</v>
      </c>
      <c r="M110" s="7">
        <f t="shared" si="8"/>
        <v>20.19706761807679</v>
      </c>
      <c r="N110" s="7">
        <f t="shared" si="9"/>
        <v>294.86002999999999</v>
      </c>
      <c r="O110" s="7">
        <f t="shared" si="10"/>
        <v>234.86002999999999</v>
      </c>
      <c r="P110" s="7">
        <f t="shared" si="11"/>
        <v>20.19706761807679</v>
      </c>
    </row>
    <row r="111" spans="1:16" ht="25.5">
      <c r="A111" s="8" t="s">
        <v>338</v>
      </c>
      <c r="B111" s="9" t="s">
        <v>339</v>
      </c>
      <c r="C111" s="10">
        <v>0</v>
      </c>
      <c r="D111" s="10">
        <v>354.3</v>
      </c>
      <c r="E111" s="10">
        <v>294.3</v>
      </c>
      <c r="F111" s="10">
        <v>59.439970000000002</v>
      </c>
      <c r="G111" s="10">
        <v>0</v>
      </c>
      <c r="H111" s="10">
        <v>59.439970000000002</v>
      </c>
      <c r="I111" s="10">
        <v>0</v>
      </c>
      <c r="J111" s="10">
        <v>0</v>
      </c>
      <c r="K111" s="10">
        <f t="shared" si="6"/>
        <v>234.86002999999999</v>
      </c>
      <c r="L111" s="10">
        <f t="shared" si="7"/>
        <v>294.86002999999999</v>
      </c>
      <c r="M111" s="10">
        <f t="shared" si="8"/>
        <v>20.19706761807679</v>
      </c>
      <c r="N111" s="10">
        <f t="shared" si="9"/>
        <v>294.86002999999999</v>
      </c>
      <c r="O111" s="10">
        <f t="shared" si="10"/>
        <v>234.86002999999999</v>
      </c>
      <c r="P111" s="10">
        <f t="shared" si="11"/>
        <v>20.19706761807679</v>
      </c>
    </row>
    <row r="112" spans="1:16">
      <c r="A112" s="5" t="s">
        <v>351</v>
      </c>
      <c r="B112" s="6" t="s">
        <v>352</v>
      </c>
      <c r="C112" s="7">
        <v>0</v>
      </c>
      <c r="D112" s="7">
        <v>1093</v>
      </c>
      <c r="E112" s="7">
        <v>285</v>
      </c>
      <c r="F112" s="7">
        <v>12</v>
      </c>
      <c r="G112" s="7">
        <v>0</v>
      </c>
      <c r="H112" s="7">
        <v>12</v>
      </c>
      <c r="I112" s="7">
        <v>0</v>
      </c>
      <c r="J112" s="7">
        <v>0</v>
      </c>
      <c r="K112" s="7">
        <f t="shared" si="6"/>
        <v>273</v>
      </c>
      <c r="L112" s="7">
        <f t="shared" si="7"/>
        <v>1081</v>
      </c>
      <c r="M112" s="7">
        <f t="shared" si="8"/>
        <v>4.2105263157894735</v>
      </c>
      <c r="N112" s="7">
        <f t="shared" si="9"/>
        <v>1081</v>
      </c>
      <c r="O112" s="7">
        <f t="shared" si="10"/>
        <v>273</v>
      </c>
      <c r="P112" s="7">
        <f t="shared" si="11"/>
        <v>4.2105263157894735</v>
      </c>
    </row>
    <row r="113" spans="1:16" ht="25.5">
      <c r="A113" s="8" t="s">
        <v>338</v>
      </c>
      <c r="B113" s="9" t="s">
        <v>339</v>
      </c>
      <c r="C113" s="10">
        <v>0</v>
      </c>
      <c r="D113" s="10">
        <v>1093</v>
      </c>
      <c r="E113" s="10">
        <v>285</v>
      </c>
      <c r="F113" s="10">
        <v>12</v>
      </c>
      <c r="G113" s="10">
        <v>0</v>
      </c>
      <c r="H113" s="10">
        <v>12</v>
      </c>
      <c r="I113" s="10">
        <v>0</v>
      </c>
      <c r="J113" s="10">
        <v>0</v>
      </c>
      <c r="K113" s="10">
        <f t="shared" si="6"/>
        <v>273</v>
      </c>
      <c r="L113" s="10">
        <f t="shared" si="7"/>
        <v>1081</v>
      </c>
      <c r="M113" s="10">
        <f t="shared" si="8"/>
        <v>4.2105263157894735</v>
      </c>
      <c r="N113" s="10">
        <f t="shared" si="9"/>
        <v>1081</v>
      </c>
      <c r="O113" s="10">
        <f t="shared" si="10"/>
        <v>273</v>
      </c>
      <c r="P113" s="10">
        <f t="shared" si="11"/>
        <v>4.2105263157894735</v>
      </c>
    </row>
    <row r="114" spans="1:16" ht="25.5">
      <c r="A114" s="5" t="s">
        <v>215</v>
      </c>
      <c r="B114" s="6" t="s">
        <v>216</v>
      </c>
      <c r="C114" s="7">
        <v>4586.0901299999996</v>
      </c>
      <c r="D114" s="7">
        <v>6231.2901299999994</v>
      </c>
      <c r="E114" s="7">
        <v>358.33300000000003</v>
      </c>
      <c r="F114" s="7">
        <v>435.57193999999998</v>
      </c>
      <c r="G114" s="7">
        <v>0</v>
      </c>
      <c r="H114" s="7">
        <v>407.53921000000003</v>
      </c>
      <c r="I114" s="7">
        <v>28.037200000000002</v>
      </c>
      <c r="J114" s="7">
        <v>0</v>
      </c>
      <c r="K114" s="7">
        <f t="shared" si="6"/>
        <v>-77.238939999999957</v>
      </c>
      <c r="L114" s="7">
        <f t="shared" si="7"/>
        <v>5795.7181899999996</v>
      </c>
      <c r="M114" s="7">
        <f t="shared" si="8"/>
        <v>121.55507307448656</v>
      </c>
      <c r="N114" s="7">
        <f t="shared" si="9"/>
        <v>5823.7509199999995</v>
      </c>
      <c r="O114" s="7">
        <f t="shared" si="10"/>
        <v>-49.206209999999999</v>
      </c>
      <c r="P114" s="7">
        <f t="shared" si="11"/>
        <v>113.73197835532871</v>
      </c>
    </row>
    <row r="115" spans="1:16" ht="25.5">
      <c r="A115" s="5" t="s">
        <v>217</v>
      </c>
      <c r="B115" s="6" t="s">
        <v>218</v>
      </c>
      <c r="C115" s="7">
        <v>134</v>
      </c>
      <c r="D115" s="7">
        <v>134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0</v>
      </c>
      <c r="L115" s="7">
        <f t="shared" si="7"/>
        <v>134</v>
      </c>
      <c r="M115" s="7">
        <f t="shared" si="8"/>
        <v>0</v>
      </c>
      <c r="N115" s="7">
        <f t="shared" si="9"/>
        <v>134</v>
      </c>
      <c r="O115" s="7">
        <f t="shared" si="10"/>
        <v>0</v>
      </c>
      <c r="P115" s="7">
        <f t="shared" si="11"/>
        <v>0</v>
      </c>
    </row>
    <row r="116" spans="1:16" ht="25.5">
      <c r="A116" s="8" t="s">
        <v>336</v>
      </c>
      <c r="B116" s="9" t="s">
        <v>337</v>
      </c>
      <c r="C116" s="10">
        <v>134</v>
      </c>
      <c r="D116" s="10">
        <v>134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134</v>
      </c>
      <c r="M116" s="10">
        <f t="shared" si="8"/>
        <v>0</v>
      </c>
      <c r="N116" s="10">
        <f t="shared" si="9"/>
        <v>134</v>
      </c>
      <c r="O116" s="10">
        <f t="shared" si="10"/>
        <v>0</v>
      </c>
      <c r="P116" s="10">
        <f t="shared" si="11"/>
        <v>0</v>
      </c>
    </row>
    <row r="117" spans="1:16">
      <c r="A117" s="5" t="s">
        <v>223</v>
      </c>
      <c r="B117" s="6" t="s">
        <v>224</v>
      </c>
      <c r="C117" s="7">
        <v>0</v>
      </c>
      <c r="D117" s="7">
        <v>10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0</v>
      </c>
      <c r="L117" s="7">
        <f t="shared" si="7"/>
        <v>10</v>
      </c>
      <c r="M117" s="7">
        <f t="shared" si="8"/>
        <v>0</v>
      </c>
      <c r="N117" s="7">
        <f t="shared" si="9"/>
        <v>10</v>
      </c>
      <c r="O117" s="7">
        <f t="shared" si="10"/>
        <v>0</v>
      </c>
      <c r="P117" s="7">
        <f t="shared" si="11"/>
        <v>0</v>
      </c>
    </row>
    <row r="118" spans="1:16" ht="25.5">
      <c r="A118" s="8" t="s">
        <v>336</v>
      </c>
      <c r="B118" s="9" t="s">
        <v>337</v>
      </c>
      <c r="C118" s="10">
        <v>0</v>
      </c>
      <c r="D118" s="10">
        <v>10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</v>
      </c>
      <c r="M118" s="10">
        <f t="shared" si="8"/>
        <v>0</v>
      </c>
      <c r="N118" s="10">
        <f t="shared" si="9"/>
        <v>10</v>
      </c>
      <c r="O118" s="10">
        <f t="shared" si="10"/>
        <v>0</v>
      </c>
      <c r="P118" s="10">
        <f t="shared" si="11"/>
        <v>0</v>
      </c>
    </row>
    <row r="119" spans="1:16" ht="51">
      <c r="A119" s="5" t="s">
        <v>227</v>
      </c>
      <c r="B119" s="6" t="s">
        <v>228</v>
      </c>
      <c r="C119" s="7">
        <v>38</v>
      </c>
      <c r="D119" s="7">
        <v>583</v>
      </c>
      <c r="E119" s="7">
        <v>0</v>
      </c>
      <c r="F119" s="7">
        <v>156.54576</v>
      </c>
      <c r="G119" s="7">
        <v>0</v>
      </c>
      <c r="H119" s="7">
        <v>156.54576</v>
      </c>
      <c r="I119" s="7">
        <v>0</v>
      </c>
      <c r="J119" s="7">
        <v>0</v>
      </c>
      <c r="K119" s="7">
        <f t="shared" si="6"/>
        <v>-156.54576</v>
      </c>
      <c r="L119" s="7">
        <f t="shared" si="7"/>
        <v>426.45424000000003</v>
      </c>
      <c r="M119" s="7">
        <f t="shared" si="8"/>
        <v>0</v>
      </c>
      <c r="N119" s="7">
        <f t="shared" si="9"/>
        <v>426.45424000000003</v>
      </c>
      <c r="O119" s="7">
        <f t="shared" si="10"/>
        <v>-156.54576</v>
      </c>
      <c r="P119" s="7">
        <f t="shared" si="11"/>
        <v>0</v>
      </c>
    </row>
    <row r="120" spans="1:16" ht="25.5">
      <c r="A120" s="8" t="s">
        <v>338</v>
      </c>
      <c r="B120" s="9" t="s">
        <v>339</v>
      </c>
      <c r="C120" s="10">
        <v>38</v>
      </c>
      <c r="D120" s="10">
        <v>583</v>
      </c>
      <c r="E120" s="10">
        <v>0</v>
      </c>
      <c r="F120" s="10">
        <v>156.54576</v>
      </c>
      <c r="G120" s="10">
        <v>0</v>
      </c>
      <c r="H120" s="10">
        <v>156.54576</v>
      </c>
      <c r="I120" s="10">
        <v>0</v>
      </c>
      <c r="J120" s="10">
        <v>0</v>
      </c>
      <c r="K120" s="10">
        <f t="shared" si="6"/>
        <v>-156.54576</v>
      </c>
      <c r="L120" s="10">
        <f t="shared" si="7"/>
        <v>426.45424000000003</v>
      </c>
      <c r="M120" s="10">
        <f t="shared" si="8"/>
        <v>0</v>
      </c>
      <c r="N120" s="10">
        <f t="shared" si="9"/>
        <v>426.45424000000003</v>
      </c>
      <c r="O120" s="10">
        <f t="shared" si="10"/>
        <v>-156.54576</v>
      </c>
      <c r="P120" s="10">
        <f t="shared" si="11"/>
        <v>0</v>
      </c>
    </row>
    <row r="121" spans="1:16" ht="25.5">
      <c r="A121" s="5" t="s">
        <v>231</v>
      </c>
      <c r="B121" s="6" t="s">
        <v>232</v>
      </c>
      <c r="C121" s="7">
        <v>0</v>
      </c>
      <c r="D121" s="7">
        <v>618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618</v>
      </c>
      <c r="M121" s="7">
        <f t="shared" si="8"/>
        <v>0</v>
      </c>
      <c r="N121" s="7">
        <f t="shared" si="9"/>
        <v>618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336</v>
      </c>
      <c r="B122" s="9" t="s">
        <v>337</v>
      </c>
      <c r="C122" s="10">
        <v>0</v>
      </c>
      <c r="D122" s="10">
        <v>618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618</v>
      </c>
      <c r="M122" s="10">
        <f t="shared" si="8"/>
        <v>0</v>
      </c>
      <c r="N122" s="10">
        <f t="shared" si="9"/>
        <v>618</v>
      </c>
      <c r="O122" s="10">
        <f t="shared" si="10"/>
        <v>0</v>
      </c>
      <c r="P122" s="10">
        <f t="shared" si="11"/>
        <v>0</v>
      </c>
    </row>
    <row r="123" spans="1:16" ht="25.5">
      <c r="A123" s="5" t="s">
        <v>235</v>
      </c>
      <c r="B123" s="6" t="s">
        <v>103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4.47E-3</v>
      </c>
      <c r="I123" s="7">
        <v>0</v>
      </c>
      <c r="J123" s="7">
        <v>0</v>
      </c>
      <c r="K123" s="7">
        <f t="shared" si="6"/>
        <v>0</v>
      </c>
      <c r="L123" s="7">
        <f t="shared" si="7"/>
        <v>0</v>
      </c>
      <c r="M123" s="7">
        <f t="shared" si="8"/>
        <v>0</v>
      </c>
      <c r="N123" s="7">
        <f t="shared" si="9"/>
        <v>-4.47E-3</v>
      </c>
      <c r="O123" s="7">
        <f t="shared" si="10"/>
        <v>-4.47E-3</v>
      </c>
      <c r="P123" s="7">
        <f t="shared" si="11"/>
        <v>0</v>
      </c>
    </row>
    <row r="124" spans="1:16">
      <c r="A124" s="8" t="s">
        <v>43</v>
      </c>
      <c r="B124" s="9" t="s">
        <v>44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4.47E-3</v>
      </c>
      <c r="I124" s="10">
        <v>0</v>
      </c>
      <c r="J124" s="10">
        <v>0</v>
      </c>
      <c r="K124" s="10">
        <f t="shared" si="6"/>
        <v>0</v>
      </c>
      <c r="L124" s="10">
        <f t="shared" si="7"/>
        <v>0</v>
      </c>
      <c r="M124" s="10">
        <f t="shared" si="8"/>
        <v>0</v>
      </c>
      <c r="N124" s="10">
        <f t="shared" si="9"/>
        <v>-4.47E-3</v>
      </c>
      <c r="O124" s="10">
        <f t="shared" si="10"/>
        <v>-4.47E-3</v>
      </c>
      <c r="P124" s="10">
        <f t="shared" si="11"/>
        <v>0</v>
      </c>
    </row>
    <row r="125" spans="1:16">
      <c r="A125" s="5" t="s">
        <v>353</v>
      </c>
      <c r="B125" s="6" t="s">
        <v>352</v>
      </c>
      <c r="C125" s="7">
        <v>0</v>
      </c>
      <c r="D125" s="7">
        <v>472.2</v>
      </c>
      <c r="E125" s="7">
        <v>0</v>
      </c>
      <c r="F125" s="7">
        <v>12.295</v>
      </c>
      <c r="G125" s="7">
        <v>0</v>
      </c>
      <c r="H125" s="7">
        <v>12.295</v>
      </c>
      <c r="I125" s="7">
        <v>0</v>
      </c>
      <c r="J125" s="7">
        <v>0</v>
      </c>
      <c r="K125" s="7">
        <f t="shared" si="6"/>
        <v>-12.295</v>
      </c>
      <c r="L125" s="7">
        <f t="shared" si="7"/>
        <v>459.90499999999997</v>
      </c>
      <c r="M125" s="7">
        <f t="shared" si="8"/>
        <v>0</v>
      </c>
      <c r="N125" s="7">
        <f t="shared" si="9"/>
        <v>459.90499999999997</v>
      </c>
      <c r="O125" s="7">
        <f t="shared" si="10"/>
        <v>-12.295</v>
      </c>
      <c r="P125" s="7">
        <f t="shared" si="11"/>
        <v>0</v>
      </c>
    </row>
    <row r="126" spans="1:16">
      <c r="A126" s="8" t="s">
        <v>343</v>
      </c>
      <c r="B126" s="9" t="s">
        <v>344</v>
      </c>
      <c r="C126" s="10">
        <v>0</v>
      </c>
      <c r="D126" s="10">
        <v>15</v>
      </c>
      <c r="E126" s="10">
        <v>0</v>
      </c>
      <c r="F126" s="10">
        <v>12.295</v>
      </c>
      <c r="G126" s="10">
        <v>0</v>
      </c>
      <c r="H126" s="10">
        <v>12.295</v>
      </c>
      <c r="I126" s="10">
        <v>0</v>
      </c>
      <c r="J126" s="10">
        <v>0</v>
      </c>
      <c r="K126" s="10">
        <f t="shared" si="6"/>
        <v>-12.295</v>
      </c>
      <c r="L126" s="10">
        <f t="shared" si="7"/>
        <v>2.7050000000000001</v>
      </c>
      <c r="M126" s="10">
        <f t="shared" si="8"/>
        <v>0</v>
      </c>
      <c r="N126" s="10">
        <f t="shared" si="9"/>
        <v>2.7050000000000001</v>
      </c>
      <c r="O126" s="10">
        <f t="shared" si="10"/>
        <v>-12.295</v>
      </c>
      <c r="P126" s="10">
        <f t="shared" si="11"/>
        <v>0</v>
      </c>
    </row>
    <row r="127" spans="1:16" ht="25.5">
      <c r="A127" s="8" t="s">
        <v>338</v>
      </c>
      <c r="B127" s="9" t="s">
        <v>339</v>
      </c>
      <c r="C127" s="10">
        <v>0</v>
      </c>
      <c r="D127" s="10">
        <v>457.2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457.2</v>
      </c>
      <c r="M127" s="10">
        <f t="shared" si="8"/>
        <v>0</v>
      </c>
      <c r="N127" s="10">
        <f t="shared" si="9"/>
        <v>457.2</v>
      </c>
      <c r="O127" s="10">
        <f t="shared" si="10"/>
        <v>0</v>
      </c>
      <c r="P127" s="10">
        <f t="shared" si="11"/>
        <v>0</v>
      </c>
    </row>
    <row r="128" spans="1:16">
      <c r="A128" s="5" t="s">
        <v>354</v>
      </c>
      <c r="B128" s="6" t="s">
        <v>348</v>
      </c>
      <c r="C128" s="7">
        <v>4414.0901299999996</v>
      </c>
      <c r="D128" s="7">
        <v>4414.0901299999996</v>
      </c>
      <c r="E128" s="7">
        <v>358.33300000000003</v>
      </c>
      <c r="F128" s="7">
        <v>266.73117999999999</v>
      </c>
      <c r="G128" s="7">
        <v>0</v>
      </c>
      <c r="H128" s="7">
        <v>238.69398000000001</v>
      </c>
      <c r="I128" s="7">
        <v>28.037200000000002</v>
      </c>
      <c r="J128" s="7">
        <v>0</v>
      </c>
      <c r="K128" s="7">
        <f t="shared" si="6"/>
        <v>91.601820000000032</v>
      </c>
      <c r="L128" s="7">
        <f t="shared" si="7"/>
        <v>4147.3589499999998</v>
      </c>
      <c r="M128" s="7">
        <f t="shared" si="8"/>
        <v>74.436677615514057</v>
      </c>
      <c r="N128" s="7">
        <f t="shared" si="9"/>
        <v>4175.3961499999996</v>
      </c>
      <c r="O128" s="7">
        <f t="shared" si="10"/>
        <v>119.63902000000002</v>
      </c>
      <c r="P128" s="7">
        <f t="shared" si="11"/>
        <v>66.612335453335305</v>
      </c>
    </row>
    <row r="129" spans="1:16" ht="25.5">
      <c r="A129" s="8" t="s">
        <v>338</v>
      </c>
      <c r="B129" s="9" t="s">
        <v>339</v>
      </c>
      <c r="C129" s="10">
        <v>4414.0901299999996</v>
      </c>
      <c r="D129" s="10">
        <v>4414.0901299999996</v>
      </c>
      <c r="E129" s="10">
        <v>358.33300000000003</v>
      </c>
      <c r="F129" s="10">
        <v>266.73117999999999</v>
      </c>
      <c r="G129" s="10">
        <v>0</v>
      </c>
      <c r="H129" s="10">
        <v>238.69398000000001</v>
      </c>
      <c r="I129" s="10">
        <v>28.037200000000002</v>
      </c>
      <c r="J129" s="10">
        <v>0</v>
      </c>
      <c r="K129" s="10">
        <f t="shared" si="6"/>
        <v>91.601820000000032</v>
      </c>
      <c r="L129" s="10">
        <f t="shared" si="7"/>
        <v>4147.3589499999998</v>
      </c>
      <c r="M129" s="10">
        <f t="shared" si="8"/>
        <v>74.436677615514057</v>
      </c>
      <c r="N129" s="10">
        <f t="shared" si="9"/>
        <v>4175.3961499999996</v>
      </c>
      <c r="O129" s="10">
        <f t="shared" si="10"/>
        <v>119.63902000000002</v>
      </c>
      <c r="P129" s="10">
        <f t="shared" si="11"/>
        <v>66.612335453335305</v>
      </c>
    </row>
    <row r="130" spans="1:16" ht="25.5">
      <c r="A130" s="5" t="s">
        <v>240</v>
      </c>
      <c r="B130" s="6" t="s">
        <v>241</v>
      </c>
      <c r="C130" s="7">
        <v>5854.2491200000004</v>
      </c>
      <c r="D130" s="7">
        <v>21134.030120000007</v>
      </c>
      <c r="E130" s="7">
        <v>5756.31</v>
      </c>
      <c r="F130" s="7">
        <v>808.74592000000007</v>
      </c>
      <c r="G130" s="7">
        <v>0</v>
      </c>
      <c r="H130" s="7">
        <v>808.74592000000007</v>
      </c>
      <c r="I130" s="7">
        <v>0</v>
      </c>
      <c r="J130" s="7">
        <v>0</v>
      </c>
      <c r="K130" s="7">
        <f t="shared" si="6"/>
        <v>4947.5640800000001</v>
      </c>
      <c r="L130" s="7">
        <f t="shared" si="7"/>
        <v>20325.284200000006</v>
      </c>
      <c r="M130" s="7">
        <f t="shared" si="8"/>
        <v>14.049728385024435</v>
      </c>
      <c r="N130" s="7">
        <f t="shared" si="9"/>
        <v>20325.284200000006</v>
      </c>
      <c r="O130" s="7">
        <f t="shared" si="10"/>
        <v>4947.5640800000001</v>
      </c>
      <c r="P130" s="7">
        <f t="shared" si="11"/>
        <v>14.049728385024435</v>
      </c>
    </row>
    <row r="131" spans="1:16">
      <c r="A131" s="5" t="s">
        <v>243</v>
      </c>
      <c r="B131" s="6" t="s">
        <v>244</v>
      </c>
      <c r="C131" s="7">
        <v>2317.6323700000003</v>
      </c>
      <c r="D131" s="7">
        <v>9241.00137</v>
      </c>
      <c r="E131" s="7">
        <v>2867.085</v>
      </c>
      <c r="F131" s="7">
        <v>808.74592000000007</v>
      </c>
      <c r="G131" s="7">
        <v>0</v>
      </c>
      <c r="H131" s="7">
        <v>808.74592000000007</v>
      </c>
      <c r="I131" s="7">
        <v>0</v>
      </c>
      <c r="J131" s="7">
        <v>0</v>
      </c>
      <c r="K131" s="7">
        <f t="shared" si="6"/>
        <v>2058.3390799999997</v>
      </c>
      <c r="L131" s="7">
        <f t="shared" si="7"/>
        <v>8432.2554500000006</v>
      </c>
      <c r="M131" s="7">
        <f t="shared" si="8"/>
        <v>28.207950583955483</v>
      </c>
      <c r="N131" s="7">
        <f t="shared" si="9"/>
        <v>8432.2554500000006</v>
      </c>
      <c r="O131" s="7">
        <f t="shared" si="10"/>
        <v>2058.3390799999997</v>
      </c>
      <c r="P131" s="7">
        <f t="shared" si="11"/>
        <v>28.207950583955483</v>
      </c>
    </row>
    <row r="132" spans="1:16">
      <c r="A132" s="8" t="s">
        <v>355</v>
      </c>
      <c r="B132" s="9" t="s">
        <v>356</v>
      </c>
      <c r="C132" s="10">
        <v>514.0675</v>
      </c>
      <c r="D132" s="10">
        <v>2437.4365000000003</v>
      </c>
      <c r="E132" s="10">
        <v>867.08500000000004</v>
      </c>
      <c r="F132" s="10">
        <v>248.077</v>
      </c>
      <c r="G132" s="10">
        <v>0</v>
      </c>
      <c r="H132" s="10">
        <v>248.077</v>
      </c>
      <c r="I132" s="10">
        <v>0</v>
      </c>
      <c r="J132" s="10">
        <v>0</v>
      </c>
      <c r="K132" s="10">
        <f t="shared" si="6"/>
        <v>619.00800000000004</v>
      </c>
      <c r="L132" s="10">
        <f t="shared" si="7"/>
        <v>2189.3595000000005</v>
      </c>
      <c r="M132" s="10">
        <f t="shared" si="8"/>
        <v>28.610459182202437</v>
      </c>
      <c r="N132" s="10">
        <f t="shared" si="9"/>
        <v>2189.3595000000005</v>
      </c>
      <c r="O132" s="10">
        <f t="shared" si="10"/>
        <v>619.00800000000004</v>
      </c>
      <c r="P132" s="10">
        <f t="shared" si="11"/>
        <v>28.610459182202437</v>
      </c>
    </row>
    <row r="133" spans="1:16" ht="25.5">
      <c r="A133" s="8" t="s">
        <v>338</v>
      </c>
      <c r="B133" s="9" t="s">
        <v>339</v>
      </c>
      <c r="C133" s="10">
        <v>1803.5648700000002</v>
      </c>
      <c r="D133" s="10">
        <v>6803.5648700000002</v>
      </c>
      <c r="E133" s="10">
        <v>2000</v>
      </c>
      <c r="F133" s="10">
        <v>560.66892000000007</v>
      </c>
      <c r="G133" s="10">
        <v>0</v>
      </c>
      <c r="H133" s="10">
        <v>560.66892000000007</v>
      </c>
      <c r="I133" s="10">
        <v>0</v>
      </c>
      <c r="J133" s="10">
        <v>0</v>
      </c>
      <c r="K133" s="10">
        <f t="shared" si="6"/>
        <v>1439.3310799999999</v>
      </c>
      <c r="L133" s="10">
        <f t="shared" si="7"/>
        <v>6242.8959500000001</v>
      </c>
      <c r="M133" s="10">
        <f t="shared" si="8"/>
        <v>28.033446000000005</v>
      </c>
      <c r="N133" s="10">
        <f t="shared" si="9"/>
        <v>6242.8959500000001</v>
      </c>
      <c r="O133" s="10">
        <f t="shared" si="10"/>
        <v>1439.3310799999999</v>
      </c>
      <c r="P133" s="10">
        <f t="shared" si="11"/>
        <v>28.033446000000005</v>
      </c>
    </row>
    <row r="134" spans="1:16">
      <c r="A134" s="5" t="s">
        <v>245</v>
      </c>
      <c r="B134" s="6" t="s">
        <v>246</v>
      </c>
      <c r="C134" s="7">
        <v>769.97379000000012</v>
      </c>
      <c r="D134" s="7">
        <v>1080.89879</v>
      </c>
      <c r="E134" s="7">
        <v>210.92500000000001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210.92500000000001</v>
      </c>
      <c r="L134" s="7">
        <f t="shared" ref="L134:L197" si="13">D134-F134</f>
        <v>1080.89879</v>
      </c>
      <c r="M134" s="7">
        <f t="shared" ref="M134:M197" si="14">IF(E134=0,0,(F134/E134)*100)</f>
        <v>0</v>
      </c>
      <c r="N134" s="7">
        <f t="shared" ref="N134:N197" si="15">D134-H134</f>
        <v>1080.89879</v>
      </c>
      <c r="O134" s="7">
        <f t="shared" ref="O134:O197" si="16">E134-H134</f>
        <v>210.92500000000001</v>
      </c>
      <c r="P134" s="7">
        <f t="shared" ref="P134:P197" si="17">IF(E134=0,0,(H134/E134)*100)</f>
        <v>0</v>
      </c>
    </row>
    <row r="135" spans="1:16">
      <c r="A135" s="8" t="s">
        <v>355</v>
      </c>
      <c r="B135" s="9" t="s">
        <v>356</v>
      </c>
      <c r="C135" s="10">
        <v>65.734999999999999</v>
      </c>
      <c r="D135" s="10">
        <v>65.734999999999999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65.734999999999999</v>
      </c>
      <c r="M135" s="10">
        <f t="shared" si="14"/>
        <v>0</v>
      </c>
      <c r="N135" s="10">
        <f t="shared" si="15"/>
        <v>65.734999999999999</v>
      </c>
      <c r="O135" s="10">
        <f t="shared" si="16"/>
        <v>0</v>
      </c>
      <c r="P135" s="10">
        <f t="shared" si="17"/>
        <v>0</v>
      </c>
    </row>
    <row r="136" spans="1:16" ht="25.5">
      <c r="A136" s="8" t="s">
        <v>338</v>
      </c>
      <c r="B136" s="9" t="s">
        <v>339</v>
      </c>
      <c r="C136" s="10">
        <v>704.23879000000011</v>
      </c>
      <c r="D136" s="10">
        <v>1015.1637900000001</v>
      </c>
      <c r="E136" s="10">
        <v>210.92500000000001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210.92500000000001</v>
      </c>
      <c r="L136" s="10">
        <f t="shared" si="13"/>
        <v>1015.1637900000001</v>
      </c>
      <c r="M136" s="10">
        <f t="shared" si="14"/>
        <v>0</v>
      </c>
      <c r="N136" s="10">
        <f t="shared" si="15"/>
        <v>1015.1637900000001</v>
      </c>
      <c r="O136" s="10">
        <f t="shared" si="16"/>
        <v>210.92500000000001</v>
      </c>
      <c r="P136" s="10">
        <f t="shared" si="17"/>
        <v>0</v>
      </c>
    </row>
    <row r="137" spans="1:16" ht="25.5">
      <c r="A137" s="5" t="s">
        <v>247</v>
      </c>
      <c r="B137" s="6" t="s">
        <v>248</v>
      </c>
      <c r="C137" s="7">
        <v>661.37427000000002</v>
      </c>
      <c r="D137" s="7">
        <v>8397.3402700000006</v>
      </c>
      <c r="E137" s="7">
        <v>2600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2600</v>
      </c>
      <c r="L137" s="7">
        <f t="shared" si="13"/>
        <v>8397.3402700000006</v>
      </c>
      <c r="M137" s="7">
        <f t="shared" si="14"/>
        <v>0</v>
      </c>
      <c r="N137" s="7">
        <f t="shared" si="15"/>
        <v>8397.3402700000006</v>
      </c>
      <c r="O137" s="7">
        <f t="shared" si="16"/>
        <v>2600</v>
      </c>
      <c r="P137" s="7">
        <f t="shared" si="17"/>
        <v>0</v>
      </c>
    </row>
    <row r="138" spans="1:16">
      <c r="A138" s="8" t="s">
        <v>349</v>
      </c>
      <c r="B138" s="9" t="s">
        <v>350</v>
      </c>
      <c r="C138" s="10">
        <v>635.87565000000006</v>
      </c>
      <c r="D138" s="10">
        <v>6635.8756500000009</v>
      </c>
      <c r="E138" s="10">
        <v>2000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2000</v>
      </c>
      <c r="L138" s="10">
        <f t="shared" si="13"/>
        <v>6635.8756500000009</v>
      </c>
      <c r="M138" s="10">
        <f t="shared" si="14"/>
        <v>0</v>
      </c>
      <c r="N138" s="10">
        <f t="shared" si="15"/>
        <v>6635.8756500000009</v>
      </c>
      <c r="O138" s="10">
        <f t="shared" si="16"/>
        <v>2000</v>
      </c>
      <c r="P138" s="10">
        <f t="shared" si="17"/>
        <v>0</v>
      </c>
    </row>
    <row r="139" spans="1:16" ht="25.5">
      <c r="A139" s="8" t="s">
        <v>338</v>
      </c>
      <c r="B139" s="9" t="s">
        <v>339</v>
      </c>
      <c r="C139" s="10">
        <v>25.498619999999999</v>
      </c>
      <c r="D139" s="10">
        <v>1761.4646200000002</v>
      </c>
      <c r="E139" s="10">
        <v>600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600</v>
      </c>
      <c r="L139" s="10">
        <f t="shared" si="13"/>
        <v>1761.4646200000002</v>
      </c>
      <c r="M139" s="10">
        <f t="shared" si="14"/>
        <v>0</v>
      </c>
      <c r="N139" s="10">
        <f t="shared" si="15"/>
        <v>1761.4646200000002</v>
      </c>
      <c r="O139" s="10">
        <f t="shared" si="16"/>
        <v>600</v>
      </c>
      <c r="P139" s="10">
        <f t="shared" si="17"/>
        <v>0</v>
      </c>
    </row>
    <row r="140" spans="1:16" ht="25.5">
      <c r="A140" s="5" t="s">
        <v>250</v>
      </c>
      <c r="B140" s="6" t="s">
        <v>124</v>
      </c>
      <c r="C140" s="7">
        <v>9.725620000000001</v>
      </c>
      <c r="D140" s="7">
        <v>319.24662000000001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319.24662000000001</v>
      </c>
      <c r="M140" s="7">
        <f t="shared" si="14"/>
        <v>0</v>
      </c>
      <c r="N140" s="7">
        <f t="shared" si="15"/>
        <v>319.24662000000001</v>
      </c>
      <c r="O140" s="7">
        <f t="shared" si="16"/>
        <v>0</v>
      </c>
      <c r="P140" s="7">
        <f t="shared" si="17"/>
        <v>0</v>
      </c>
    </row>
    <row r="141" spans="1:16">
      <c r="A141" s="8" t="s">
        <v>349</v>
      </c>
      <c r="B141" s="9" t="s">
        <v>350</v>
      </c>
      <c r="C141" s="10">
        <v>9.725620000000001</v>
      </c>
      <c r="D141" s="10">
        <v>319.24662000000001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319.24662000000001</v>
      </c>
      <c r="M141" s="10">
        <f t="shared" si="14"/>
        <v>0</v>
      </c>
      <c r="N141" s="10">
        <f t="shared" si="15"/>
        <v>319.24662000000001</v>
      </c>
      <c r="O141" s="10">
        <f t="shared" si="16"/>
        <v>0</v>
      </c>
      <c r="P141" s="10">
        <f t="shared" si="17"/>
        <v>0</v>
      </c>
    </row>
    <row r="142" spans="1:16">
      <c r="A142" s="5" t="s">
        <v>357</v>
      </c>
      <c r="B142" s="6" t="s">
        <v>358</v>
      </c>
      <c r="C142" s="7">
        <v>107.51407</v>
      </c>
      <c r="D142" s="7">
        <v>107.51407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107.51407</v>
      </c>
      <c r="M142" s="7">
        <f t="shared" si="14"/>
        <v>0</v>
      </c>
      <c r="N142" s="7">
        <f t="shared" si="15"/>
        <v>107.51407</v>
      </c>
      <c r="O142" s="7">
        <f t="shared" si="16"/>
        <v>0</v>
      </c>
      <c r="P142" s="7">
        <f t="shared" si="17"/>
        <v>0</v>
      </c>
    </row>
    <row r="143" spans="1:16">
      <c r="A143" s="8" t="s">
        <v>343</v>
      </c>
      <c r="B143" s="9" t="s">
        <v>344</v>
      </c>
      <c r="C143" s="10">
        <v>69.678070000000005</v>
      </c>
      <c r="D143" s="10">
        <v>69.678070000000005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69.678070000000005</v>
      </c>
      <c r="M143" s="10">
        <f t="shared" si="14"/>
        <v>0</v>
      </c>
      <c r="N143" s="10">
        <f t="shared" si="15"/>
        <v>69.678070000000005</v>
      </c>
      <c r="O143" s="10">
        <f t="shared" si="16"/>
        <v>0</v>
      </c>
      <c r="P143" s="10">
        <f t="shared" si="17"/>
        <v>0</v>
      </c>
    </row>
    <row r="144" spans="1:16" ht="25.5">
      <c r="A144" s="8" t="s">
        <v>338</v>
      </c>
      <c r="B144" s="9" t="s">
        <v>339</v>
      </c>
      <c r="C144" s="10">
        <v>37.835999999999999</v>
      </c>
      <c r="D144" s="10">
        <v>37.835999999999999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37.835999999999999</v>
      </c>
      <c r="M144" s="10">
        <f t="shared" si="14"/>
        <v>0</v>
      </c>
      <c r="N144" s="10">
        <f t="shared" si="15"/>
        <v>37.835999999999999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251</v>
      </c>
      <c r="B145" s="6" t="s">
        <v>252</v>
      </c>
      <c r="C145" s="7">
        <v>937.98400000000004</v>
      </c>
      <c r="D145" s="7">
        <v>937.98400000000004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937.98400000000004</v>
      </c>
      <c r="M145" s="7">
        <f t="shared" si="14"/>
        <v>0</v>
      </c>
      <c r="N145" s="7">
        <f t="shared" si="15"/>
        <v>937.98400000000004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338</v>
      </c>
      <c r="B146" s="9" t="s">
        <v>339</v>
      </c>
      <c r="C146" s="10">
        <v>937.98400000000004</v>
      </c>
      <c r="D146" s="10">
        <v>937.98400000000004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937.98400000000004</v>
      </c>
      <c r="M146" s="10">
        <f t="shared" si="14"/>
        <v>0</v>
      </c>
      <c r="N146" s="10">
        <f t="shared" si="15"/>
        <v>937.98400000000004</v>
      </c>
      <c r="O146" s="10">
        <f t="shared" si="16"/>
        <v>0</v>
      </c>
      <c r="P146" s="10">
        <f t="shared" si="17"/>
        <v>0</v>
      </c>
    </row>
    <row r="147" spans="1:16">
      <c r="A147" s="5" t="s">
        <v>359</v>
      </c>
      <c r="B147" s="6" t="s">
        <v>360</v>
      </c>
      <c r="C147" s="7">
        <v>1050.0450000000001</v>
      </c>
      <c r="D147" s="7">
        <v>1050.0450000000001</v>
      </c>
      <c r="E147" s="7">
        <v>78.3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78.3</v>
      </c>
      <c r="L147" s="7">
        <f t="shared" si="13"/>
        <v>1050.0450000000001</v>
      </c>
      <c r="M147" s="7">
        <f t="shared" si="14"/>
        <v>0</v>
      </c>
      <c r="N147" s="7">
        <f t="shared" si="15"/>
        <v>1050.0450000000001</v>
      </c>
      <c r="O147" s="7">
        <f t="shared" si="16"/>
        <v>78.3</v>
      </c>
      <c r="P147" s="7">
        <f t="shared" si="17"/>
        <v>0</v>
      </c>
    </row>
    <row r="148" spans="1:16" ht="25.5">
      <c r="A148" s="8" t="s">
        <v>55</v>
      </c>
      <c r="B148" s="9" t="s">
        <v>56</v>
      </c>
      <c r="C148" s="10">
        <v>861.14499999999998</v>
      </c>
      <c r="D148" s="10">
        <v>861.14499999999998</v>
      </c>
      <c r="E148" s="10">
        <v>78.3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78.3</v>
      </c>
      <c r="L148" s="10">
        <f t="shared" si="13"/>
        <v>861.14499999999998</v>
      </c>
      <c r="M148" s="10">
        <f t="shared" si="14"/>
        <v>0</v>
      </c>
      <c r="N148" s="10">
        <f t="shared" si="15"/>
        <v>861.14499999999998</v>
      </c>
      <c r="O148" s="10">
        <f t="shared" si="16"/>
        <v>78.3</v>
      </c>
      <c r="P148" s="10">
        <f t="shared" si="17"/>
        <v>0</v>
      </c>
    </row>
    <row r="149" spans="1:16" ht="25.5">
      <c r="A149" s="8" t="s">
        <v>338</v>
      </c>
      <c r="B149" s="9" t="s">
        <v>339</v>
      </c>
      <c r="C149" s="10">
        <v>188.9</v>
      </c>
      <c r="D149" s="10">
        <v>188.9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188.9</v>
      </c>
      <c r="M149" s="10">
        <f t="shared" si="14"/>
        <v>0</v>
      </c>
      <c r="N149" s="10">
        <f t="shared" si="15"/>
        <v>188.9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253</v>
      </c>
      <c r="B150" s="6" t="s">
        <v>254</v>
      </c>
      <c r="C150" s="7">
        <v>10760.03786</v>
      </c>
      <c r="D150" s="7">
        <v>14954.624860000002</v>
      </c>
      <c r="E150" s="7">
        <v>1400</v>
      </c>
      <c r="F150" s="7">
        <v>365.40000000000003</v>
      </c>
      <c r="G150" s="7">
        <v>0</v>
      </c>
      <c r="H150" s="7">
        <v>365.40000000000003</v>
      </c>
      <c r="I150" s="7">
        <v>0</v>
      </c>
      <c r="J150" s="7">
        <v>0</v>
      </c>
      <c r="K150" s="7">
        <f t="shared" si="12"/>
        <v>1034.5999999999999</v>
      </c>
      <c r="L150" s="7">
        <f t="shared" si="13"/>
        <v>14589.224860000002</v>
      </c>
      <c r="M150" s="7">
        <f t="shared" si="14"/>
        <v>26.1</v>
      </c>
      <c r="N150" s="7">
        <f t="shared" si="15"/>
        <v>14589.224860000002</v>
      </c>
      <c r="O150" s="7">
        <f t="shared" si="16"/>
        <v>1034.5999999999999</v>
      </c>
      <c r="P150" s="7">
        <f t="shared" si="17"/>
        <v>26.1</v>
      </c>
    </row>
    <row r="151" spans="1:16" ht="25.5">
      <c r="A151" s="5" t="s">
        <v>256</v>
      </c>
      <c r="B151" s="6" t="s">
        <v>257</v>
      </c>
      <c r="C151" s="7">
        <v>884.55289000000005</v>
      </c>
      <c r="D151" s="7">
        <v>884.55289000000005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884.55289000000005</v>
      </c>
      <c r="M151" s="7">
        <f t="shared" si="14"/>
        <v>0</v>
      </c>
      <c r="N151" s="7">
        <f t="shared" si="15"/>
        <v>884.55289000000005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338</v>
      </c>
      <c r="B152" s="9" t="s">
        <v>339</v>
      </c>
      <c r="C152" s="10">
        <v>884.55289000000005</v>
      </c>
      <c r="D152" s="10">
        <v>884.55289000000005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884.55289000000005</v>
      </c>
      <c r="M152" s="10">
        <f t="shared" si="14"/>
        <v>0</v>
      </c>
      <c r="N152" s="10">
        <f t="shared" si="15"/>
        <v>884.55289000000005</v>
      </c>
      <c r="O152" s="10">
        <f t="shared" si="16"/>
        <v>0</v>
      </c>
      <c r="P152" s="10">
        <f t="shared" si="17"/>
        <v>0</v>
      </c>
    </row>
    <row r="153" spans="1:16">
      <c r="A153" s="5" t="s">
        <v>262</v>
      </c>
      <c r="B153" s="6" t="s">
        <v>214</v>
      </c>
      <c r="C153" s="7">
        <v>478.63100000000003</v>
      </c>
      <c r="D153" s="7">
        <v>1478.6310000000001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1478.6310000000001</v>
      </c>
      <c r="M153" s="7">
        <f t="shared" si="14"/>
        <v>0</v>
      </c>
      <c r="N153" s="7">
        <f t="shared" si="15"/>
        <v>1478.6310000000001</v>
      </c>
      <c r="O153" s="7">
        <f t="shared" si="16"/>
        <v>0</v>
      </c>
      <c r="P153" s="7">
        <f t="shared" si="17"/>
        <v>0</v>
      </c>
    </row>
    <row r="154" spans="1:16">
      <c r="A154" s="8" t="s">
        <v>349</v>
      </c>
      <c r="B154" s="9" t="s">
        <v>350</v>
      </c>
      <c r="C154" s="10">
        <v>478.63100000000003</v>
      </c>
      <c r="D154" s="10">
        <v>1478.6310000000001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1478.6310000000001</v>
      </c>
      <c r="M154" s="10">
        <f t="shared" si="14"/>
        <v>0</v>
      </c>
      <c r="N154" s="10">
        <f t="shared" si="15"/>
        <v>1478.6310000000001</v>
      </c>
      <c r="O154" s="10">
        <f t="shared" si="16"/>
        <v>0</v>
      </c>
      <c r="P154" s="10">
        <f t="shared" si="17"/>
        <v>0</v>
      </c>
    </row>
    <row r="155" spans="1:16">
      <c r="A155" s="5" t="s">
        <v>361</v>
      </c>
      <c r="B155" s="6" t="s">
        <v>358</v>
      </c>
      <c r="C155" s="7">
        <v>49.978000000000002</v>
      </c>
      <c r="D155" s="7">
        <v>3244.5650000000001</v>
      </c>
      <c r="E155" s="7">
        <v>1400</v>
      </c>
      <c r="F155" s="7">
        <v>365.40000000000003</v>
      </c>
      <c r="G155" s="7">
        <v>0</v>
      </c>
      <c r="H155" s="7">
        <v>365.40000000000003</v>
      </c>
      <c r="I155" s="7">
        <v>0</v>
      </c>
      <c r="J155" s="7">
        <v>0</v>
      </c>
      <c r="K155" s="7">
        <f t="shared" si="12"/>
        <v>1034.5999999999999</v>
      </c>
      <c r="L155" s="7">
        <f t="shared" si="13"/>
        <v>2879.165</v>
      </c>
      <c r="M155" s="7">
        <f t="shared" si="14"/>
        <v>26.1</v>
      </c>
      <c r="N155" s="7">
        <f t="shared" si="15"/>
        <v>2879.165</v>
      </c>
      <c r="O155" s="7">
        <f t="shared" si="16"/>
        <v>1034.5999999999999</v>
      </c>
      <c r="P155" s="7">
        <f t="shared" si="17"/>
        <v>26.1</v>
      </c>
    </row>
    <row r="156" spans="1:16">
      <c r="A156" s="8" t="s">
        <v>341</v>
      </c>
      <c r="B156" s="9" t="s">
        <v>342</v>
      </c>
      <c r="C156" s="10">
        <v>49.978000000000002</v>
      </c>
      <c r="D156" s="10">
        <v>3244.5650000000001</v>
      </c>
      <c r="E156" s="10">
        <v>1400</v>
      </c>
      <c r="F156" s="10">
        <v>365.40000000000003</v>
      </c>
      <c r="G156" s="10">
        <v>0</v>
      </c>
      <c r="H156" s="10">
        <v>365.40000000000003</v>
      </c>
      <c r="I156" s="10">
        <v>0</v>
      </c>
      <c r="J156" s="10">
        <v>0</v>
      </c>
      <c r="K156" s="10">
        <f t="shared" si="12"/>
        <v>1034.5999999999999</v>
      </c>
      <c r="L156" s="10">
        <f t="shared" si="13"/>
        <v>2879.165</v>
      </c>
      <c r="M156" s="10">
        <f t="shared" si="14"/>
        <v>26.1</v>
      </c>
      <c r="N156" s="10">
        <f t="shared" si="15"/>
        <v>2879.165</v>
      </c>
      <c r="O156" s="10">
        <f t="shared" si="16"/>
        <v>1034.5999999999999</v>
      </c>
      <c r="P156" s="10">
        <f t="shared" si="17"/>
        <v>26.1</v>
      </c>
    </row>
    <row r="157" spans="1:16" ht="38.25">
      <c r="A157" s="5" t="s">
        <v>362</v>
      </c>
      <c r="B157" s="6" t="s">
        <v>363</v>
      </c>
      <c r="C157" s="7">
        <v>61.338750000000005</v>
      </c>
      <c r="D157" s="7">
        <v>61.338750000000005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61.338750000000005</v>
      </c>
      <c r="M157" s="7">
        <f t="shared" si="14"/>
        <v>0</v>
      </c>
      <c r="N157" s="7">
        <f t="shared" si="15"/>
        <v>61.338750000000005</v>
      </c>
      <c r="O157" s="7">
        <f t="shared" si="16"/>
        <v>0</v>
      </c>
      <c r="P157" s="7">
        <f t="shared" si="17"/>
        <v>0</v>
      </c>
    </row>
    <row r="158" spans="1:16">
      <c r="A158" s="8" t="s">
        <v>343</v>
      </c>
      <c r="B158" s="9" t="s">
        <v>344</v>
      </c>
      <c r="C158" s="10">
        <v>42.632750000000001</v>
      </c>
      <c r="D158" s="10">
        <v>42.632750000000001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42.632750000000001</v>
      </c>
      <c r="M158" s="10">
        <f t="shared" si="14"/>
        <v>0</v>
      </c>
      <c r="N158" s="10">
        <f t="shared" si="15"/>
        <v>42.632750000000001</v>
      </c>
      <c r="O158" s="10">
        <f t="shared" si="16"/>
        <v>0</v>
      </c>
      <c r="P158" s="10">
        <f t="shared" si="17"/>
        <v>0</v>
      </c>
    </row>
    <row r="159" spans="1:16" ht="25.5">
      <c r="A159" s="8" t="s">
        <v>338</v>
      </c>
      <c r="B159" s="9" t="s">
        <v>339</v>
      </c>
      <c r="C159" s="10">
        <v>18.706</v>
      </c>
      <c r="D159" s="10">
        <v>18.706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18.706</v>
      </c>
      <c r="M159" s="10">
        <f t="shared" si="14"/>
        <v>0</v>
      </c>
      <c r="N159" s="10">
        <f t="shared" si="15"/>
        <v>18.706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364</v>
      </c>
      <c r="B160" s="6" t="s">
        <v>290</v>
      </c>
      <c r="C160" s="7">
        <v>2970.0227999999997</v>
      </c>
      <c r="D160" s="7">
        <v>2970.0227999999997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2970.0227999999997</v>
      </c>
      <c r="M160" s="7">
        <f t="shared" si="14"/>
        <v>0</v>
      </c>
      <c r="N160" s="7">
        <f t="shared" si="15"/>
        <v>2970.0227999999997</v>
      </c>
      <c r="O160" s="7">
        <f t="shared" si="16"/>
        <v>0</v>
      </c>
      <c r="P160" s="7">
        <f t="shared" si="17"/>
        <v>0</v>
      </c>
    </row>
    <row r="161" spans="1:16">
      <c r="A161" s="8" t="s">
        <v>349</v>
      </c>
      <c r="B161" s="9" t="s">
        <v>350</v>
      </c>
      <c r="C161" s="10">
        <v>2970.0227999999997</v>
      </c>
      <c r="D161" s="10">
        <v>2970.0227999999997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2970.0227999999997</v>
      </c>
      <c r="M161" s="10">
        <f t="shared" si="14"/>
        <v>0</v>
      </c>
      <c r="N161" s="10">
        <f t="shared" si="15"/>
        <v>2970.0227999999997</v>
      </c>
      <c r="O161" s="10">
        <f t="shared" si="16"/>
        <v>0</v>
      </c>
      <c r="P161" s="10">
        <f t="shared" si="17"/>
        <v>0</v>
      </c>
    </row>
    <row r="162" spans="1:16">
      <c r="A162" s="5" t="s">
        <v>365</v>
      </c>
      <c r="B162" s="6" t="s">
        <v>348</v>
      </c>
      <c r="C162" s="7">
        <v>6019.3346200000005</v>
      </c>
      <c r="D162" s="7">
        <v>6019.3346200000005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6019.3346200000005</v>
      </c>
      <c r="M162" s="7">
        <f t="shared" si="14"/>
        <v>0</v>
      </c>
      <c r="N162" s="7">
        <f t="shared" si="15"/>
        <v>6019.3346200000005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338</v>
      </c>
      <c r="B163" s="9" t="s">
        <v>339</v>
      </c>
      <c r="C163" s="10">
        <v>6019.3346200000005</v>
      </c>
      <c r="D163" s="10">
        <v>6019.3346200000005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6019.3346200000005</v>
      </c>
      <c r="M163" s="10">
        <f t="shared" si="14"/>
        <v>0</v>
      </c>
      <c r="N163" s="10">
        <f t="shared" si="15"/>
        <v>6019.3346200000005</v>
      </c>
      <c r="O163" s="10">
        <f t="shared" si="16"/>
        <v>0</v>
      </c>
      <c r="P163" s="10">
        <f t="shared" si="17"/>
        <v>0</v>
      </c>
    </row>
    <row r="164" spans="1:16">
      <c r="A164" s="5" t="s">
        <v>264</v>
      </c>
      <c r="B164" s="6" t="s">
        <v>265</v>
      </c>
      <c r="C164" s="7">
        <v>296.1798</v>
      </c>
      <c r="D164" s="7">
        <v>296.1798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296.1798</v>
      </c>
      <c r="M164" s="7">
        <f t="shared" si="14"/>
        <v>0</v>
      </c>
      <c r="N164" s="7">
        <f t="shared" si="15"/>
        <v>296.1798</v>
      </c>
      <c r="O164" s="7">
        <f t="shared" si="16"/>
        <v>0</v>
      </c>
      <c r="P164" s="7">
        <f t="shared" si="17"/>
        <v>0</v>
      </c>
    </row>
    <row r="165" spans="1:16">
      <c r="A165" s="8" t="s">
        <v>343</v>
      </c>
      <c r="B165" s="9" t="s">
        <v>344</v>
      </c>
      <c r="C165" s="10">
        <v>296.1798</v>
      </c>
      <c r="D165" s="10">
        <v>296.1798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296.1798</v>
      </c>
      <c r="M165" s="10">
        <f t="shared" si="14"/>
        <v>0</v>
      </c>
      <c r="N165" s="10">
        <f t="shared" si="15"/>
        <v>296.1798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269</v>
      </c>
      <c r="B166" s="6" t="s">
        <v>270</v>
      </c>
      <c r="C166" s="7">
        <v>38249.196750000003</v>
      </c>
      <c r="D166" s="7">
        <v>104662.69823000001</v>
      </c>
      <c r="E166" s="7">
        <v>0</v>
      </c>
      <c r="F166" s="7">
        <v>938.27895000000001</v>
      </c>
      <c r="G166" s="7">
        <v>0</v>
      </c>
      <c r="H166" s="7">
        <v>4251.2671499999997</v>
      </c>
      <c r="I166" s="7">
        <v>584.1662</v>
      </c>
      <c r="J166" s="7">
        <v>0</v>
      </c>
      <c r="K166" s="7">
        <f t="shared" si="12"/>
        <v>-938.27895000000001</v>
      </c>
      <c r="L166" s="7">
        <f t="shared" si="13"/>
        <v>103724.41928</v>
      </c>
      <c r="M166" s="7">
        <f t="shared" si="14"/>
        <v>0</v>
      </c>
      <c r="N166" s="7">
        <f t="shared" si="15"/>
        <v>100411.43108000001</v>
      </c>
      <c r="O166" s="7">
        <f t="shared" si="16"/>
        <v>-4251.2671499999997</v>
      </c>
      <c r="P166" s="7">
        <f t="shared" si="17"/>
        <v>0</v>
      </c>
    </row>
    <row r="167" spans="1:16" ht="51">
      <c r="A167" s="5" t="s">
        <v>366</v>
      </c>
      <c r="B167" s="6" t="s">
        <v>22</v>
      </c>
      <c r="C167" s="7">
        <v>216</v>
      </c>
      <c r="D167" s="7">
        <v>616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616</v>
      </c>
      <c r="M167" s="7">
        <f t="shared" si="14"/>
        <v>0</v>
      </c>
      <c r="N167" s="7">
        <f t="shared" si="15"/>
        <v>616</v>
      </c>
      <c r="O167" s="7">
        <f t="shared" si="16"/>
        <v>0</v>
      </c>
      <c r="P167" s="7">
        <f t="shared" si="17"/>
        <v>0</v>
      </c>
    </row>
    <row r="168" spans="1:16">
      <c r="A168" s="8" t="s">
        <v>349</v>
      </c>
      <c r="B168" s="9" t="s">
        <v>350</v>
      </c>
      <c r="C168" s="10">
        <v>216</v>
      </c>
      <c r="D168" s="10">
        <v>616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616</v>
      </c>
      <c r="M168" s="10">
        <f t="shared" si="14"/>
        <v>0</v>
      </c>
      <c r="N168" s="10">
        <f t="shared" si="15"/>
        <v>616</v>
      </c>
      <c r="O168" s="10">
        <f t="shared" si="16"/>
        <v>0</v>
      </c>
      <c r="P168" s="10">
        <f t="shared" si="17"/>
        <v>0</v>
      </c>
    </row>
    <row r="169" spans="1:16">
      <c r="A169" s="5" t="s">
        <v>367</v>
      </c>
      <c r="B169" s="6" t="s">
        <v>50</v>
      </c>
      <c r="C169" s="7">
        <v>878.07780000000002</v>
      </c>
      <c r="D169" s="7">
        <v>878.07780000000002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878.07780000000002</v>
      </c>
      <c r="M169" s="7">
        <f t="shared" si="14"/>
        <v>0</v>
      </c>
      <c r="N169" s="7">
        <f t="shared" si="15"/>
        <v>878.07780000000002</v>
      </c>
      <c r="O169" s="7">
        <f t="shared" si="16"/>
        <v>0</v>
      </c>
      <c r="P169" s="7">
        <f t="shared" si="17"/>
        <v>0</v>
      </c>
    </row>
    <row r="170" spans="1:16">
      <c r="A170" s="8" t="s">
        <v>349</v>
      </c>
      <c r="B170" s="9" t="s">
        <v>350</v>
      </c>
      <c r="C170" s="10">
        <v>878.07780000000002</v>
      </c>
      <c r="D170" s="10">
        <v>878.07780000000002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878.07780000000002</v>
      </c>
      <c r="M170" s="10">
        <f t="shared" si="14"/>
        <v>0</v>
      </c>
      <c r="N170" s="10">
        <f t="shared" si="15"/>
        <v>878.07780000000002</v>
      </c>
      <c r="O170" s="10">
        <f t="shared" si="16"/>
        <v>0</v>
      </c>
      <c r="P170" s="10">
        <f t="shared" si="17"/>
        <v>0</v>
      </c>
    </row>
    <row r="171" spans="1:16" ht="51">
      <c r="A171" s="5" t="s">
        <v>273</v>
      </c>
      <c r="B171" s="6" t="s">
        <v>85</v>
      </c>
      <c r="C171" s="7">
        <v>1.026</v>
      </c>
      <c r="D171" s="7">
        <v>7666.6260000000002</v>
      </c>
      <c r="E171" s="7">
        <v>0</v>
      </c>
      <c r="F171" s="7">
        <v>19.440000000000001</v>
      </c>
      <c r="G171" s="7">
        <v>0</v>
      </c>
      <c r="H171" s="7">
        <v>0</v>
      </c>
      <c r="I171" s="7">
        <v>19.440000000000001</v>
      </c>
      <c r="J171" s="7">
        <v>0</v>
      </c>
      <c r="K171" s="7">
        <f t="shared" si="12"/>
        <v>-19.440000000000001</v>
      </c>
      <c r="L171" s="7">
        <f t="shared" si="13"/>
        <v>7647.1860000000006</v>
      </c>
      <c r="M171" s="7">
        <f t="shared" si="14"/>
        <v>0</v>
      </c>
      <c r="N171" s="7">
        <f t="shared" si="15"/>
        <v>7666.6260000000002</v>
      </c>
      <c r="O171" s="7">
        <f t="shared" si="16"/>
        <v>0</v>
      </c>
      <c r="P171" s="7">
        <f t="shared" si="17"/>
        <v>0</v>
      </c>
    </row>
    <row r="172" spans="1:16">
      <c r="A172" s="8" t="s">
        <v>349</v>
      </c>
      <c r="B172" s="9" t="s">
        <v>350</v>
      </c>
      <c r="C172" s="10">
        <v>1.026</v>
      </c>
      <c r="D172" s="10">
        <v>7666.6260000000002</v>
      </c>
      <c r="E172" s="10">
        <v>0</v>
      </c>
      <c r="F172" s="10">
        <v>19.440000000000001</v>
      </c>
      <c r="G172" s="10">
        <v>0</v>
      </c>
      <c r="H172" s="10">
        <v>0</v>
      </c>
      <c r="I172" s="10">
        <v>19.440000000000001</v>
      </c>
      <c r="J172" s="10">
        <v>0</v>
      </c>
      <c r="K172" s="10">
        <f t="shared" si="12"/>
        <v>-19.440000000000001</v>
      </c>
      <c r="L172" s="10">
        <f t="shared" si="13"/>
        <v>7647.1860000000006</v>
      </c>
      <c r="M172" s="10">
        <f t="shared" si="14"/>
        <v>0</v>
      </c>
      <c r="N172" s="10">
        <f t="shared" si="15"/>
        <v>7666.6260000000002</v>
      </c>
      <c r="O172" s="10">
        <f t="shared" si="16"/>
        <v>0</v>
      </c>
      <c r="P172" s="10">
        <f t="shared" si="17"/>
        <v>0</v>
      </c>
    </row>
    <row r="173" spans="1:16" ht="38.25">
      <c r="A173" s="5" t="s">
        <v>368</v>
      </c>
      <c r="B173" s="6" t="s">
        <v>202</v>
      </c>
      <c r="C173" s="7">
        <v>5.1291000000000002</v>
      </c>
      <c r="D173" s="7">
        <v>5.1291000000000002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5.1291000000000002</v>
      </c>
      <c r="M173" s="7">
        <f t="shared" si="14"/>
        <v>0</v>
      </c>
      <c r="N173" s="7">
        <f t="shared" si="15"/>
        <v>5.1291000000000002</v>
      </c>
      <c r="O173" s="7">
        <f t="shared" si="16"/>
        <v>0</v>
      </c>
      <c r="P173" s="7">
        <f t="shared" si="17"/>
        <v>0</v>
      </c>
    </row>
    <row r="174" spans="1:16">
      <c r="A174" s="8" t="s">
        <v>349</v>
      </c>
      <c r="B174" s="9" t="s">
        <v>350</v>
      </c>
      <c r="C174" s="10">
        <v>5.1291000000000002</v>
      </c>
      <c r="D174" s="10">
        <v>5.1291000000000002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5.1291000000000002</v>
      </c>
      <c r="M174" s="10">
        <f t="shared" si="14"/>
        <v>0</v>
      </c>
      <c r="N174" s="10">
        <f t="shared" si="15"/>
        <v>5.1291000000000002</v>
      </c>
      <c r="O174" s="10">
        <f t="shared" si="16"/>
        <v>0</v>
      </c>
      <c r="P174" s="10">
        <f t="shared" si="17"/>
        <v>0</v>
      </c>
    </row>
    <row r="175" spans="1:16" ht="25.5">
      <c r="A175" s="5" t="s">
        <v>369</v>
      </c>
      <c r="B175" s="6" t="s">
        <v>108</v>
      </c>
      <c r="C175" s="7">
        <v>1100.3888400000001</v>
      </c>
      <c r="D175" s="7">
        <v>1100.3888400000001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1100.3888400000001</v>
      </c>
      <c r="M175" s="7">
        <f t="shared" si="14"/>
        <v>0</v>
      </c>
      <c r="N175" s="7">
        <f t="shared" si="15"/>
        <v>1100.3888400000001</v>
      </c>
      <c r="O175" s="7">
        <f t="shared" si="16"/>
        <v>0</v>
      </c>
      <c r="P175" s="7">
        <f t="shared" si="17"/>
        <v>0</v>
      </c>
    </row>
    <row r="176" spans="1:16">
      <c r="A176" s="8" t="s">
        <v>349</v>
      </c>
      <c r="B176" s="9" t="s">
        <v>350</v>
      </c>
      <c r="C176" s="10">
        <v>1100.3888400000001</v>
      </c>
      <c r="D176" s="10">
        <v>1100.3888400000001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1100.3888400000001</v>
      </c>
      <c r="M176" s="10">
        <f t="shared" si="14"/>
        <v>0</v>
      </c>
      <c r="N176" s="10">
        <f t="shared" si="15"/>
        <v>1100.3888400000001</v>
      </c>
      <c r="O176" s="10">
        <f t="shared" si="16"/>
        <v>0</v>
      </c>
      <c r="P176" s="10">
        <f t="shared" si="17"/>
        <v>0</v>
      </c>
    </row>
    <row r="177" spans="1:16">
      <c r="A177" s="5" t="s">
        <v>370</v>
      </c>
      <c r="B177" s="6" t="s">
        <v>214</v>
      </c>
      <c r="C177" s="7">
        <v>5072.9199100000005</v>
      </c>
      <c r="D177" s="7">
        <v>6572.9199100000005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6572.9199100000005</v>
      </c>
      <c r="M177" s="7">
        <f t="shared" si="14"/>
        <v>0</v>
      </c>
      <c r="N177" s="7">
        <f t="shared" si="15"/>
        <v>6572.9199100000005</v>
      </c>
      <c r="O177" s="7">
        <f t="shared" si="16"/>
        <v>0</v>
      </c>
      <c r="P177" s="7">
        <f t="shared" si="17"/>
        <v>0</v>
      </c>
    </row>
    <row r="178" spans="1:16">
      <c r="A178" s="8" t="s">
        <v>349</v>
      </c>
      <c r="B178" s="9" t="s">
        <v>350</v>
      </c>
      <c r="C178" s="10">
        <v>5072.9199100000005</v>
      </c>
      <c r="D178" s="10">
        <v>6572.9199100000005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6572.9199100000005</v>
      </c>
      <c r="M178" s="10">
        <f t="shared" si="14"/>
        <v>0</v>
      </c>
      <c r="N178" s="10">
        <f t="shared" si="15"/>
        <v>6572.9199100000005</v>
      </c>
      <c r="O178" s="10">
        <f t="shared" si="16"/>
        <v>0</v>
      </c>
      <c r="P178" s="10">
        <f t="shared" si="17"/>
        <v>0</v>
      </c>
    </row>
    <row r="179" spans="1:16" ht="25.5">
      <c r="A179" s="5" t="s">
        <v>371</v>
      </c>
      <c r="B179" s="6" t="s">
        <v>124</v>
      </c>
      <c r="C179" s="7">
        <v>25</v>
      </c>
      <c r="D179" s="7">
        <v>25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25</v>
      </c>
      <c r="M179" s="7">
        <f t="shared" si="14"/>
        <v>0</v>
      </c>
      <c r="N179" s="7">
        <f t="shared" si="15"/>
        <v>25</v>
      </c>
      <c r="O179" s="7">
        <f t="shared" si="16"/>
        <v>0</v>
      </c>
      <c r="P179" s="7">
        <f t="shared" si="17"/>
        <v>0</v>
      </c>
    </row>
    <row r="180" spans="1:16">
      <c r="A180" s="8" t="s">
        <v>349</v>
      </c>
      <c r="B180" s="9" t="s">
        <v>350</v>
      </c>
      <c r="C180" s="10">
        <v>25</v>
      </c>
      <c r="D180" s="10">
        <v>25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25</v>
      </c>
      <c r="M180" s="10">
        <f t="shared" si="14"/>
        <v>0</v>
      </c>
      <c r="N180" s="10">
        <f t="shared" si="15"/>
        <v>25</v>
      </c>
      <c r="O180" s="10">
        <f t="shared" si="16"/>
        <v>0</v>
      </c>
      <c r="P180" s="10">
        <f t="shared" si="17"/>
        <v>0</v>
      </c>
    </row>
    <row r="181" spans="1:16">
      <c r="A181" s="5" t="s">
        <v>372</v>
      </c>
      <c r="B181" s="6" t="s">
        <v>373</v>
      </c>
      <c r="C181" s="7">
        <v>10000</v>
      </c>
      <c r="D181" s="7">
        <v>13700</v>
      </c>
      <c r="E181" s="7">
        <v>0</v>
      </c>
      <c r="F181" s="7">
        <v>278.35149999999999</v>
      </c>
      <c r="G181" s="7">
        <v>0</v>
      </c>
      <c r="H181" s="7">
        <v>1922.1547</v>
      </c>
      <c r="I181" s="7">
        <v>253.35120000000001</v>
      </c>
      <c r="J181" s="7">
        <v>0</v>
      </c>
      <c r="K181" s="7">
        <f t="shared" si="12"/>
        <v>-278.35149999999999</v>
      </c>
      <c r="L181" s="7">
        <f t="shared" si="13"/>
        <v>13421.648499999999</v>
      </c>
      <c r="M181" s="7">
        <f t="shared" si="14"/>
        <v>0</v>
      </c>
      <c r="N181" s="7">
        <f t="shared" si="15"/>
        <v>11777.845300000001</v>
      </c>
      <c r="O181" s="7">
        <f t="shared" si="16"/>
        <v>-1922.1547</v>
      </c>
      <c r="P181" s="7">
        <f t="shared" si="17"/>
        <v>0</v>
      </c>
    </row>
    <row r="182" spans="1:16">
      <c r="A182" s="8" t="s">
        <v>341</v>
      </c>
      <c r="B182" s="9" t="s">
        <v>342</v>
      </c>
      <c r="C182" s="10">
        <v>5000</v>
      </c>
      <c r="D182" s="10">
        <v>8700</v>
      </c>
      <c r="E182" s="10">
        <v>0</v>
      </c>
      <c r="F182" s="10">
        <v>278.35149999999999</v>
      </c>
      <c r="G182" s="10">
        <v>0</v>
      </c>
      <c r="H182" s="10">
        <v>1922.1547</v>
      </c>
      <c r="I182" s="10">
        <v>253.35120000000001</v>
      </c>
      <c r="J182" s="10">
        <v>0</v>
      </c>
      <c r="K182" s="10">
        <f t="shared" si="12"/>
        <v>-278.35149999999999</v>
      </c>
      <c r="L182" s="10">
        <f t="shared" si="13"/>
        <v>8421.6484999999993</v>
      </c>
      <c r="M182" s="10">
        <f t="shared" si="14"/>
        <v>0</v>
      </c>
      <c r="N182" s="10">
        <f t="shared" si="15"/>
        <v>6777.8453</v>
      </c>
      <c r="O182" s="10">
        <f t="shared" si="16"/>
        <v>-1922.1547</v>
      </c>
      <c r="P182" s="10">
        <f t="shared" si="17"/>
        <v>0</v>
      </c>
    </row>
    <row r="183" spans="1:16">
      <c r="A183" s="8" t="s">
        <v>343</v>
      </c>
      <c r="B183" s="9" t="s">
        <v>344</v>
      </c>
      <c r="C183" s="10">
        <v>5000</v>
      </c>
      <c r="D183" s="10">
        <v>5000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5000</v>
      </c>
      <c r="M183" s="10">
        <f t="shared" si="14"/>
        <v>0</v>
      </c>
      <c r="N183" s="10">
        <f t="shared" si="15"/>
        <v>5000</v>
      </c>
      <c r="O183" s="10">
        <f t="shared" si="16"/>
        <v>0</v>
      </c>
      <c r="P183" s="10">
        <f t="shared" si="17"/>
        <v>0</v>
      </c>
    </row>
    <row r="184" spans="1:16">
      <c r="A184" s="5" t="s">
        <v>374</v>
      </c>
      <c r="B184" s="6" t="s">
        <v>375</v>
      </c>
      <c r="C184" s="7">
        <v>654.69302000000005</v>
      </c>
      <c r="D184" s="7">
        <v>654.69302000000005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654.69302000000005</v>
      </c>
      <c r="M184" s="7">
        <f t="shared" si="14"/>
        <v>0</v>
      </c>
      <c r="N184" s="7">
        <f t="shared" si="15"/>
        <v>654.69302000000005</v>
      </c>
      <c r="O184" s="7">
        <f t="shared" si="16"/>
        <v>0</v>
      </c>
      <c r="P184" s="7">
        <f t="shared" si="17"/>
        <v>0</v>
      </c>
    </row>
    <row r="185" spans="1:16">
      <c r="A185" s="8" t="s">
        <v>343</v>
      </c>
      <c r="B185" s="9" t="s">
        <v>344</v>
      </c>
      <c r="C185" s="10">
        <v>654.69302000000005</v>
      </c>
      <c r="D185" s="10">
        <v>654.69302000000005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654.69302000000005</v>
      </c>
      <c r="M185" s="10">
        <f t="shared" si="14"/>
        <v>0</v>
      </c>
      <c r="N185" s="10">
        <f t="shared" si="15"/>
        <v>654.69302000000005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376</v>
      </c>
      <c r="B186" s="6" t="s">
        <v>377</v>
      </c>
      <c r="C186" s="7">
        <v>33.58</v>
      </c>
      <c r="D186" s="7">
        <v>1033.557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1033.557</v>
      </c>
      <c r="M186" s="7">
        <f t="shared" si="14"/>
        <v>0</v>
      </c>
      <c r="N186" s="7">
        <f t="shared" si="15"/>
        <v>1033.557</v>
      </c>
      <c r="O186" s="7">
        <f t="shared" si="16"/>
        <v>0</v>
      </c>
      <c r="P186" s="7">
        <f t="shared" si="17"/>
        <v>0</v>
      </c>
    </row>
    <row r="187" spans="1:16">
      <c r="A187" s="8" t="s">
        <v>343</v>
      </c>
      <c r="B187" s="9" t="s">
        <v>344</v>
      </c>
      <c r="C187" s="10">
        <v>33.58</v>
      </c>
      <c r="D187" s="10">
        <v>1033.557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1033.557</v>
      </c>
      <c r="M187" s="10">
        <f t="shared" si="14"/>
        <v>0</v>
      </c>
      <c r="N187" s="10">
        <f t="shared" si="15"/>
        <v>1033.557</v>
      </c>
      <c r="O187" s="10">
        <f t="shared" si="16"/>
        <v>0</v>
      </c>
      <c r="P187" s="10">
        <f t="shared" si="17"/>
        <v>0</v>
      </c>
    </row>
    <row r="188" spans="1:16">
      <c r="A188" s="5" t="s">
        <v>378</v>
      </c>
      <c r="B188" s="6" t="s">
        <v>352</v>
      </c>
      <c r="C188" s="7">
        <v>15202.56177</v>
      </c>
      <c r="D188" s="7">
        <v>26413.454089999999</v>
      </c>
      <c r="E188" s="7">
        <v>0</v>
      </c>
      <c r="F188" s="7">
        <v>329.11245000000002</v>
      </c>
      <c r="G188" s="7">
        <v>0</v>
      </c>
      <c r="H188" s="7">
        <v>2329.1124500000001</v>
      </c>
      <c r="I188" s="7">
        <v>0</v>
      </c>
      <c r="J188" s="7">
        <v>0</v>
      </c>
      <c r="K188" s="7">
        <f t="shared" si="12"/>
        <v>-329.11245000000002</v>
      </c>
      <c r="L188" s="7">
        <f t="shared" si="13"/>
        <v>26084.341639999999</v>
      </c>
      <c r="M188" s="7">
        <f t="shared" si="14"/>
        <v>0</v>
      </c>
      <c r="N188" s="7">
        <f t="shared" si="15"/>
        <v>24084.341639999999</v>
      </c>
      <c r="O188" s="7">
        <f t="shared" si="16"/>
        <v>-2329.1124500000001</v>
      </c>
      <c r="P188" s="7">
        <f t="shared" si="17"/>
        <v>0</v>
      </c>
    </row>
    <row r="189" spans="1:16">
      <c r="A189" s="8" t="s">
        <v>341</v>
      </c>
      <c r="B189" s="9" t="s">
        <v>342</v>
      </c>
      <c r="C189" s="10">
        <v>4900</v>
      </c>
      <c r="D189" s="10">
        <v>4900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4900</v>
      </c>
      <c r="M189" s="10">
        <f t="shared" si="14"/>
        <v>0</v>
      </c>
      <c r="N189" s="10">
        <f t="shared" si="15"/>
        <v>4900</v>
      </c>
      <c r="O189" s="10">
        <f t="shared" si="16"/>
        <v>0</v>
      </c>
      <c r="P189" s="10">
        <f t="shared" si="17"/>
        <v>0</v>
      </c>
    </row>
    <row r="190" spans="1:16">
      <c r="A190" s="8" t="s">
        <v>343</v>
      </c>
      <c r="B190" s="9" t="s">
        <v>344</v>
      </c>
      <c r="C190" s="10">
        <v>10302.56177</v>
      </c>
      <c r="D190" s="10">
        <v>21513.454089999999</v>
      </c>
      <c r="E190" s="10">
        <v>0</v>
      </c>
      <c r="F190" s="10">
        <v>329.11245000000002</v>
      </c>
      <c r="G190" s="10">
        <v>0</v>
      </c>
      <c r="H190" s="10">
        <v>2329.1124500000001</v>
      </c>
      <c r="I190" s="10">
        <v>0</v>
      </c>
      <c r="J190" s="10">
        <v>0</v>
      </c>
      <c r="K190" s="10">
        <f t="shared" si="12"/>
        <v>-329.11245000000002</v>
      </c>
      <c r="L190" s="10">
        <f t="shared" si="13"/>
        <v>21184.341639999999</v>
      </c>
      <c r="M190" s="10">
        <f t="shared" si="14"/>
        <v>0</v>
      </c>
      <c r="N190" s="10">
        <f t="shared" si="15"/>
        <v>19184.341639999999</v>
      </c>
      <c r="O190" s="10">
        <f t="shared" si="16"/>
        <v>-2329.1124500000001</v>
      </c>
      <c r="P190" s="10">
        <f t="shared" si="17"/>
        <v>0</v>
      </c>
    </row>
    <row r="191" spans="1:16" ht="38.25">
      <c r="A191" s="5" t="s">
        <v>379</v>
      </c>
      <c r="B191" s="6" t="s">
        <v>380</v>
      </c>
      <c r="C191" s="7">
        <v>5030.1644000000006</v>
      </c>
      <c r="D191" s="7">
        <v>12630.164400000001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12630.164400000001</v>
      </c>
      <c r="M191" s="7">
        <f t="shared" si="14"/>
        <v>0</v>
      </c>
      <c r="N191" s="7">
        <f t="shared" si="15"/>
        <v>12630.164400000001</v>
      </c>
      <c r="O191" s="7">
        <f t="shared" si="16"/>
        <v>0</v>
      </c>
      <c r="P191" s="7">
        <f t="shared" si="17"/>
        <v>0</v>
      </c>
    </row>
    <row r="192" spans="1:16">
      <c r="A192" s="8" t="s">
        <v>343</v>
      </c>
      <c r="B192" s="9" t="s">
        <v>344</v>
      </c>
      <c r="C192" s="10">
        <v>5030.1644000000006</v>
      </c>
      <c r="D192" s="10">
        <v>12630.164400000001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12630.164400000001</v>
      </c>
      <c r="M192" s="10">
        <f t="shared" si="14"/>
        <v>0</v>
      </c>
      <c r="N192" s="10">
        <f t="shared" si="15"/>
        <v>12630.164400000001</v>
      </c>
      <c r="O192" s="10">
        <f t="shared" si="16"/>
        <v>0</v>
      </c>
      <c r="P192" s="10">
        <f t="shared" si="17"/>
        <v>0</v>
      </c>
    </row>
    <row r="193" spans="1:16" ht="38.25">
      <c r="A193" s="5" t="s">
        <v>381</v>
      </c>
      <c r="B193" s="6" t="s">
        <v>363</v>
      </c>
      <c r="C193" s="7">
        <v>10.068</v>
      </c>
      <c r="D193" s="7">
        <v>15387.78716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15387.78716</v>
      </c>
      <c r="M193" s="7">
        <f t="shared" si="14"/>
        <v>0</v>
      </c>
      <c r="N193" s="7">
        <f t="shared" si="15"/>
        <v>15387.78716</v>
      </c>
      <c r="O193" s="7">
        <f t="shared" si="16"/>
        <v>0</v>
      </c>
      <c r="P193" s="7">
        <f t="shared" si="17"/>
        <v>0</v>
      </c>
    </row>
    <row r="194" spans="1:16">
      <c r="A194" s="8" t="s">
        <v>343</v>
      </c>
      <c r="B194" s="9" t="s">
        <v>344</v>
      </c>
      <c r="C194" s="10">
        <v>10.068</v>
      </c>
      <c r="D194" s="10">
        <v>15387.78716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15387.78716</v>
      </c>
      <c r="M194" s="10">
        <f t="shared" si="14"/>
        <v>0</v>
      </c>
      <c r="N194" s="10">
        <f t="shared" si="15"/>
        <v>15387.78716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382</v>
      </c>
      <c r="B195" s="6" t="s">
        <v>383</v>
      </c>
      <c r="C195" s="7">
        <v>0</v>
      </c>
      <c r="D195" s="7">
        <v>2159.3130000000001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2159.3130000000001</v>
      </c>
      <c r="M195" s="7">
        <f t="shared" si="14"/>
        <v>0</v>
      </c>
      <c r="N195" s="7">
        <f t="shared" si="15"/>
        <v>2159.3130000000001</v>
      </c>
      <c r="O195" s="7">
        <f t="shared" si="16"/>
        <v>0</v>
      </c>
      <c r="P195" s="7">
        <f t="shared" si="17"/>
        <v>0</v>
      </c>
    </row>
    <row r="196" spans="1:16">
      <c r="A196" s="8" t="s">
        <v>343</v>
      </c>
      <c r="B196" s="9" t="s">
        <v>344</v>
      </c>
      <c r="C196" s="10">
        <v>0</v>
      </c>
      <c r="D196" s="10">
        <v>2159.3130000000001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2159.3130000000001</v>
      </c>
      <c r="M196" s="10">
        <f t="shared" si="14"/>
        <v>0</v>
      </c>
      <c r="N196" s="10">
        <f t="shared" si="15"/>
        <v>2159.3130000000001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384</v>
      </c>
      <c r="B197" s="6" t="s">
        <v>290</v>
      </c>
      <c r="C197" s="7">
        <v>0</v>
      </c>
      <c r="D197" s="7">
        <v>8500</v>
      </c>
      <c r="E197" s="7">
        <v>0</v>
      </c>
      <c r="F197" s="7">
        <v>311.375</v>
      </c>
      <c r="G197" s="7">
        <v>0</v>
      </c>
      <c r="H197" s="7">
        <v>0</v>
      </c>
      <c r="I197" s="7">
        <v>311.375</v>
      </c>
      <c r="J197" s="7">
        <v>0</v>
      </c>
      <c r="K197" s="7">
        <f t="shared" si="12"/>
        <v>-311.375</v>
      </c>
      <c r="L197" s="7">
        <f t="shared" si="13"/>
        <v>8188.625</v>
      </c>
      <c r="M197" s="7">
        <f t="shared" si="14"/>
        <v>0</v>
      </c>
      <c r="N197" s="7">
        <f t="shared" si="15"/>
        <v>8500</v>
      </c>
      <c r="O197" s="7">
        <f t="shared" si="16"/>
        <v>0</v>
      </c>
      <c r="P197" s="7">
        <f t="shared" si="17"/>
        <v>0</v>
      </c>
    </row>
    <row r="198" spans="1:16">
      <c r="A198" s="8" t="s">
        <v>349</v>
      </c>
      <c r="B198" s="9" t="s">
        <v>350</v>
      </c>
      <c r="C198" s="10">
        <v>0</v>
      </c>
      <c r="D198" s="10">
        <v>8500</v>
      </c>
      <c r="E198" s="10">
        <v>0</v>
      </c>
      <c r="F198" s="10">
        <v>311.375</v>
      </c>
      <c r="G198" s="10">
        <v>0</v>
      </c>
      <c r="H198" s="10">
        <v>0</v>
      </c>
      <c r="I198" s="10">
        <v>311.375</v>
      </c>
      <c r="J198" s="10">
        <v>0</v>
      </c>
      <c r="K198" s="10">
        <f t="shared" ref="K198:K225" si="18">E198-F198</f>
        <v>-311.375</v>
      </c>
      <c r="L198" s="10">
        <f t="shared" ref="L198:L225" si="19">D198-F198</f>
        <v>8188.625</v>
      </c>
      <c r="M198" s="10">
        <f t="shared" ref="M198:M225" si="20">IF(E198=0,0,(F198/E198)*100)</f>
        <v>0</v>
      </c>
      <c r="N198" s="10">
        <f t="shared" ref="N198:N225" si="21">D198-H198</f>
        <v>8500</v>
      </c>
      <c r="O198" s="10">
        <f t="shared" ref="O198:O225" si="22">E198-H198</f>
        <v>0</v>
      </c>
      <c r="P198" s="10">
        <f t="shared" ref="P198:P225" si="23">IF(E198=0,0,(H198/E198)*100)</f>
        <v>0</v>
      </c>
    </row>
    <row r="199" spans="1:16">
      <c r="A199" s="5" t="s">
        <v>385</v>
      </c>
      <c r="B199" s="6" t="s">
        <v>66</v>
      </c>
      <c r="C199" s="7">
        <v>19.587910000000001</v>
      </c>
      <c r="D199" s="7">
        <v>7319.5879100000002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7319.5879100000002</v>
      </c>
      <c r="M199" s="7">
        <f t="shared" si="20"/>
        <v>0</v>
      </c>
      <c r="N199" s="7">
        <f t="shared" si="21"/>
        <v>7319.5879100000002</v>
      </c>
      <c r="O199" s="7">
        <f t="shared" si="22"/>
        <v>0</v>
      </c>
      <c r="P199" s="7">
        <f t="shared" si="23"/>
        <v>0</v>
      </c>
    </row>
    <row r="200" spans="1:16">
      <c r="A200" s="8" t="s">
        <v>349</v>
      </c>
      <c r="B200" s="9" t="s">
        <v>350</v>
      </c>
      <c r="C200" s="10">
        <v>19.587910000000001</v>
      </c>
      <c r="D200" s="10">
        <v>7319.5879100000002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7319.5879100000002</v>
      </c>
      <c r="M200" s="10">
        <f t="shared" si="20"/>
        <v>0</v>
      </c>
      <c r="N200" s="10">
        <f t="shared" si="21"/>
        <v>7319.5879100000002</v>
      </c>
      <c r="O200" s="10">
        <f t="shared" si="22"/>
        <v>0</v>
      </c>
      <c r="P200" s="10">
        <f t="shared" si="23"/>
        <v>0</v>
      </c>
    </row>
    <row r="201" spans="1:16" ht="25.5">
      <c r="A201" s="5" t="s">
        <v>274</v>
      </c>
      <c r="B201" s="6" t="s">
        <v>275</v>
      </c>
      <c r="C201" s="7">
        <v>99.195990000000009</v>
      </c>
      <c r="D201" s="7">
        <v>524.25899000000004</v>
      </c>
      <c r="E201" s="7">
        <v>0</v>
      </c>
      <c r="F201" s="7">
        <v>16.8</v>
      </c>
      <c r="G201" s="7">
        <v>0</v>
      </c>
      <c r="H201" s="7">
        <v>16.8</v>
      </c>
      <c r="I201" s="7">
        <v>0</v>
      </c>
      <c r="J201" s="7">
        <v>0</v>
      </c>
      <c r="K201" s="7">
        <f t="shared" si="18"/>
        <v>-16.8</v>
      </c>
      <c r="L201" s="7">
        <f t="shared" si="19"/>
        <v>507.45899000000003</v>
      </c>
      <c r="M201" s="7">
        <f t="shared" si="20"/>
        <v>0</v>
      </c>
      <c r="N201" s="7">
        <f t="shared" si="21"/>
        <v>507.45899000000003</v>
      </c>
      <c r="O201" s="7">
        <f t="shared" si="22"/>
        <v>-16.8</v>
      </c>
      <c r="P201" s="7">
        <f t="shared" si="23"/>
        <v>0</v>
      </c>
    </row>
    <row r="202" spans="1:16">
      <c r="A202" s="5" t="s">
        <v>386</v>
      </c>
      <c r="B202" s="6" t="s">
        <v>214</v>
      </c>
      <c r="C202" s="7">
        <v>0</v>
      </c>
      <c r="D202" s="7">
        <v>425.06299999999999</v>
      </c>
      <c r="E202" s="7">
        <v>0</v>
      </c>
      <c r="F202" s="7">
        <v>16.8</v>
      </c>
      <c r="G202" s="7">
        <v>0</v>
      </c>
      <c r="H202" s="7">
        <v>16.8</v>
      </c>
      <c r="I202" s="7">
        <v>0</v>
      </c>
      <c r="J202" s="7">
        <v>0</v>
      </c>
      <c r="K202" s="7">
        <f t="shared" si="18"/>
        <v>-16.8</v>
      </c>
      <c r="L202" s="7">
        <f t="shared" si="19"/>
        <v>408.26299999999998</v>
      </c>
      <c r="M202" s="7">
        <f t="shared" si="20"/>
        <v>0</v>
      </c>
      <c r="N202" s="7">
        <f t="shared" si="21"/>
        <v>408.26299999999998</v>
      </c>
      <c r="O202" s="7">
        <f t="shared" si="22"/>
        <v>-16.8</v>
      </c>
      <c r="P202" s="7">
        <f t="shared" si="23"/>
        <v>0</v>
      </c>
    </row>
    <row r="203" spans="1:16">
      <c r="A203" s="8" t="s">
        <v>341</v>
      </c>
      <c r="B203" s="9" t="s">
        <v>342</v>
      </c>
      <c r="C203" s="10">
        <v>0</v>
      </c>
      <c r="D203" s="10">
        <v>401.06299999999999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401.06299999999999</v>
      </c>
      <c r="M203" s="10">
        <f t="shared" si="20"/>
        <v>0</v>
      </c>
      <c r="N203" s="10">
        <f t="shared" si="21"/>
        <v>401.06299999999999</v>
      </c>
      <c r="O203" s="10">
        <f t="shared" si="22"/>
        <v>0</v>
      </c>
      <c r="P203" s="10">
        <f t="shared" si="23"/>
        <v>0</v>
      </c>
    </row>
    <row r="204" spans="1:16">
      <c r="A204" s="8" t="s">
        <v>349</v>
      </c>
      <c r="B204" s="9" t="s">
        <v>350</v>
      </c>
      <c r="C204" s="10">
        <v>0</v>
      </c>
      <c r="D204" s="10">
        <v>24</v>
      </c>
      <c r="E204" s="10">
        <v>0</v>
      </c>
      <c r="F204" s="10">
        <v>16.8</v>
      </c>
      <c r="G204" s="10">
        <v>0</v>
      </c>
      <c r="H204" s="10">
        <v>16.8</v>
      </c>
      <c r="I204" s="10">
        <v>0</v>
      </c>
      <c r="J204" s="10">
        <v>0</v>
      </c>
      <c r="K204" s="10">
        <f t="shared" si="18"/>
        <v>-16.8</v>
      </c>
      <c r="L204" s="10">
        <f t="shared" si="19"/>
        <v>7.1999999999999993</v>
      </c>
      <c r="M204" s="10">
        <f t="shared" si="20"/>
        <v>0</v>
      </c>
      <c r="N204" s="10">
        <f t="shared" si="21"/>
        <v>7.1999999999999993</v>
      </c>
      <c r="O204" s="10">
        <f t="shared" si="22"/>
        <v>-16.8</v>
      </c>
      <c r="P204" s="10">
        <f t="shared" si="23"/>
        <v>0</v>
      </c>
    </row>
    <row r="205" spans="1:16">
      <c r="A205" s="5" t="s">
        <v>387</v>
      </c>
      <c r="B205" s="6" t="s">
        <v>388</v>
      </c>
      <c r="C205" s="7">
        <v>99.195990000000009</v>
      </c>
      <c r="D205" s="7">
        <v>99.195990000000009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99.195990000000009</v>
      </c>
      <c r="M205" s="7">
        <f t="shared" si="20"/>
        <v>0</v>
      </c>
      <c r="N205" s="7">
        <f t="shared" si="21"/>
        <v>99.195990000000009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279</v>
      </c>
      <c r="B206" s="9" t="s">
        <v>280</v>
      </c>
      <c r="C206" s="10">
        <v>99.195990000000009</v>
      </c>
      <c r="D206" s="10">
        <v>99.195990000000009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99.195990000000009</v>
      </c>
      <c r="M206" s="10">
        <f t="shared" si="20"/>
        <v>0</v>
      </c>
      <c r="N206" s="10">
        <f t="shared" si="21"/>
        <v>99.195990000000009</v>
      </c>
      <c r="O206" s="10">
        <f t="shared" si="22"/>
        <v>0</v>
      </c>
      <c r="P206" s="10">
        <f t="shared" si="23"/>
        <v>0</v>
      </c>
    </row>
    <row r="207" spans="1:16">
      <c r="A207" s="5" t="s">
        <v>281</v>
      </c>
      <c r="B207" s="6" t="s">
        <v>282</v>
      </c>
      <c r="C207" s="7">
        <v>30950.764749999998</v>
      </c>
      <c r="D207" s="7">
        <v>31950.764749999998</v>
      </c>
      <c r="E207" s="7">
        <v>627.92102999999997</v>
      </c>
      <c r="F207" s="7">
        <v>0</v>
      </c>
      <c r="G207" s="7">
        <v>0</v>
      </c>
      <c r="H207" s="7">
        <v>113.92350999999999</v>
      </c>
      <c r="I207" s="7">
        <v>0</v>
      </c>
      <c r="J207" s="7">
        <v>0</v>
      </c>
      <c r="K207" s="7">
        <f t="shared" si="18"/>
        <v>627.92102999999997</v>
      </c>
      <c r="L207" s="7">
        <f t="shared" si="19"/>
        <v>31950.764749999998</v>
      </c>
      <c r="M207" s="7">
        <f t="shared" si="20"/>
        <v>0</v>
      </c>
      <c r="N207" s="7">
        <f t="shared" si="21"/>
        <v>31836.841239999998</v>
      </c>
      <c r="O207" s="7">
        <f t="shared" si="22"/>
        <v>513.99752000000001</v>
      </c>
      <c r="P207" s="7">
        <f t="shared" si="23"/>
        <v>18.142967755037603</v>
      </c>
    </row>
    <row r="208" spans="1:16">
      <c r="A208" s="5" t="s">
        <v>389</v>
      </c>
      <c r="B208" s="6" t="s">
        <v>348</v>
      </c>
      <c r="C208" s="7">
        <v>28873.034749999999</v>
      </c>
      <c r="D208" s="7">
        <v>29873.034749999999</v>
      </c>
      <c r="E208" s="7">
        <v>460.19103000000001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460.19103000000001</v>
      </c>
      <c r="L208" s="7">
        <f t="shared" si="19"/>
        <v>29873.034749999999</v>
      </c>
      <c r="M208" s="7">
        <f t="shared" si="20"/>
        <v>0</v>
      </c>
      <c r="N208" s="7">
        <f t="shared" si="21"/>
        <v>29873.034749999999</v>
      </c>
      <c r="O208" s="7">
        <f t="shared" si="22"/>
        <v>460.19103000000001</v>
      </c>
      <c r="P208" s="7">
        <f t="shared" si="23"/>
        <v>0</v>
      </c>
    </row>
    <row r="209" spans="1:16" ht="25.5">
      <c r="A209" s="8" t="s">
        <v>338</v>
      </c>
      <c r="B209" s="9" t="s">
        <v>339</v>
      </c>
      <c r="C209" s="10">
        <v>28873.034749999999</v>
      </c>
      <c r="D209" s="10">
        <v>29873.034749999999</v>
      </c>
      <c r="E209" s="10">
        <v>460.19103000000001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460.19103000000001</v>
      </c>
      <c r="L209" s="10">
        <f t="shared" si="19"/>
        <v>29873.034749999999</v>
      </c>
      <c r="M209" s="10">
        <f t="shared" si="20"/>
        <v>0</v>
      </c>
      <c r="N209" s="10">
        <f t="shared" si="21"/>
        <v>29873.034749999999</v>
      </c>
      <c r="O209" s="10">
        <f t="shared" si="22"/>
        <v>460.19103000000001</v>
      </c>
      <c r="P209" s="10">
        <f t="shared" si="23"/>
        <v>0</v>
      </c>
    </row>
    <row r="210" spans="1:16" ht="63.75">
      <c r="A210" s="5" t="s">
        <v>390</v>
      </c>
      <c r="B210" s="6" t="s">
        <v>391</v>
      </c>
      <c r="C210" s="7">
        <v>2077.73</v>
      </c>
      <c r="D210" s="7">
        <v>2077.73</v>
      </c>
      <c r="E210" s="7">
        <v>167.73</v>
      </c>
      <c r="F210" s="7">
        <v>0</v>
      </c>
      <c r="G210" s="7">
        <v>0</v>
      </c>
      <c r="H210" s="7">
        <v>113.92350999999999</v>
      </c>
      <c r="I210" s="7">
        <v>0</v>
      </c>
      <c r="J210" s="7">
        <v>0</v>
      </c>
      <c r="K210" s="7">
        <f t="shared" si="18"/>
        <v>167.73</v>
      </c>
      <c r="L210" s="7">
        <f t="shared" si="19"/>
        <v>2077.73</v>
      </c>
      <c r="M210" s="7">
        <f t="shared" si="20"/>
        <v>0</v>
      </c>
      <c r="N210" s="7">
        <f t="shared" si="21"/>
        <v>1963.8064899999999</v>
      </c>
      <c r="O210" s="7">
        <f t="shared" si="22"/>
        <v>53.806489999999997</v>
      </c>
      <c r="P210" s="7">
        <f t="shared" si="23"/>
        <v>67.920771477970547</v>
      </c>
    </row>
    <row r="211" spans="1:16" ht="25.5">
      <c r="A211" s="8" t="s">
        <v>55</v>
      </c>
      <c r="B211" s="9" t="s">
        <v>56</v>
      </c>
      <c r="C211" s="10">
        <v>2077.73</v>
      </c>
      <c r="D211" s="10">
        <v>2077.73</v>
      </c>
      <c r="E211" s="10">
        <v>167.73</v>
      </c>
      <c r="F211" s="10">
        <v>0</v>
      </c>
      <c r="G211" s="10">
        <v>0</v>
      </c>
      <c r="H211" s="10">
        <v>113.92350999999999</v>
      </c>
      <c r="I211" s="10">
        <v>0</v>
      </c>
      <c r="J211" s="10">
        <v>0</v>
      </c>
      <c r="K211" s="10">
        <f t="shared" si="18"/>
        <v>167.73</v>
      </c>
      <c r="L211" s="10">
        <f t="shared" si="19"/>
        <v>2077.73</v>
      </c>
      <c r="M211" s="10">
        <f t="shared" si="20"/>
        <v>0</v>
      </c>
      <c r="N211" s="10">
        <f t="shared" si="21"/>
        <v>1963.8064899999999</v>
      </c>
      <c r="O211" s="10">
        <f t="shared" si="22"/>
        <v>53.806489999999997</v>
      </c>
      <c r="P211" s="10">
        <f t="shared" si="23"/>
        <v>67.920771477970547</v>
      </c>
    </row>
    <row r="212" spans="1:16" ht="25.5">
      <c r="A212" s="5" t="s">
        <v>291</v>
      </c>
      <c r="B212" s="6" t="s">
        <v>292</v>
      </c>
      <c r="C212" s="7">
        <v>95</v>
      </c>
      <c r="D212" s="7">
        <v>95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95</v>
      </c>
      <c r="M212" s="7">
        <f t="shared" si="20"/>
        <v>0</v>
      </c>
      <c r="N212" s="7">
        <f t="shared" si="21"/>
        <v>95</v>
      </c>
      <c r="O212" s="7">
        <f t="shared" si="22"/>
        <v>0</v>
      </c>
      <c r="P212" s="7">
        <f t="shared" si="23"/>
        <v>0</v>
      </c>
    </row>
    <row r="213" spans="1:16">
      <c r="A213" s="5" t="s">
        <v>301</v>
      </c>
      <c r="B213" s="6" t="s">
        <v>214</v>
      </c>
      <c r="C213" s="7">
        <v>93.5</v>
      </c>
      <c r="D213" s="7">
        <v>93.5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93.5</v>
      </c>
      <c r="M213" s="7">
        <f t="shared" si="20"/>
        <v>0</v>
      </c>
      <c r="N213" s="7">
        <f t="shared" si="21"/>
        <v>93.5</v>
      </c>
      <c r="O213" s="7">
        <f t="shared" si="22"/>
        <v>0</v>
      </c>
      <c r="P213" s="7">
        <f t="shared" si="23"/>
        <v>0</v>
      </c>
    </row>
    <row r="214" spans="1:16" ht="25.5">
      <c r="A214" s="8" t="s">
        <v>336</v>
      </c>
      <c r="B214" s="9" t="s">
        <v>337</v>
      </c>
      <c r="C214" s="10">
        <v>93.5</v>
      </c>
      <c r="D214" s="10">
        <v>93.5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93.5</v>
      </c>
      <c r="M214" s="10">
        <f t="shared" si="20"/>
        <v>0</v>
      </c>
      <c r="N214" s="10">
        <f t="shared" si="21"/>
        <v>93.5</v>
      </c>
      <c r="O214" s="10">
        <f t="shared" si="22"/>
        <v>0</v>
      </c>
      <c r="P214" s="10">
        <f t="shared" si="23"/>
        <v>0</v>
      </c>
    </row>
    <row r="215" spans="1:16">
      <c r="A215" s="5" t="s">
        <v>392</v>
      </c>
      <c r="B215" s="6" t="s">
        <v>360</v>
      </c>
      <c r="C215" s="7">
        <v>1.5</v>
      </c>
      <c r="D215" s="7">
        <v>1.5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1.5</v>
      </c>
      <c r="M215" s="7">
        <f t="shared" si="20"/>
        <v>0</v>
      </c>
      <c r="N215" s="7">
        <f t="shared" si="21"/>
        <v>1.5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338</v>
      </c>
      <c r="B216" s="9" t="s">
        <v>339</v>
      </c>
      <c r="C216" s="10">
        <v>1.5</v>
      </c>
      <c r="D216" s="10">
        <v>1.5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1.5</v>
      </c>
      <c r="M216" s="10">
        <f t="shared" si="20"/>
        <v>0</v>
      </c>
      <c r="N216" s="10">
        <f t="shared" si="21"/>
        <v>1.5</v>
      </c>
      <c r="O216" s="10">
        <f t="shared" si="22"/>
        <v>0</v>
      </c>
      <c r="P216" s="10">
        <f t="shared" si="23"/>
        <v>0</v>
      </c>
    </row>
    <row r="217" spans="1:16" ht="25.5">
      <c r="A217" s="5" t="s">
        <v>303</v>
      </c>
      <c r="B217" s="6" t="s">
        <v>304</v>
      </c>
      <c r="C217" s="7">
        <v>0</v>
      </c>
      <c r="D217" s="7">
        <v>1499.15</v>
      </c>
      <c r="E217" s="7">
        <v>200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200</v>
      </c>
      <c r="L217" s="7">
        <f t="shared" si="19"/>
        <v>1499.15</v>
      </c>
      <c r="M217" s="7">
        <f t="shared" si="20"/>
        <v>0</v>
      </c>
      <c r="N217" s="7">
        <f t="shared" si="21"/>
        <v>1499.15</v>
      </c>
      <c r="O217" s="7">
        <f t="shared" si="22"/>
        <v>200</v>
      </c>
      <c r="P217" s="7">
        <f t="shared" si="23"/>
        <v>0</v>
      </c>
    </row>
    <row r="218" spans="1:16">
      <c r="A218" s="5" t="s">
        <v>313</v>
      </c>
      <c r="B218" s="6" t="s">
        <v>314</v>
      </c>
      <c r="C218" s="7">
        <v>0</v>
      </c>
      <c r="D218" s="7">
        <v>1499.15</v>
      </c>
      <c r="E218" s="7">
        <v>200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200</v>
      </c>
      <c r="L218" s="7">
        <f t="shared" si="19"/>
        <v>1499.15</v>
      </c>
      <c r="M218" s="7">
        <f t="shared" si="20"/>
        <v>0</v>
      </c>
      <c r="N218" s="7">
        <f t="shared" si="21"/>
        <v>1499.15</v>
      </c>
      <c r="O218" s="7">
        <f t="shared" si="22"/>
        <v>200</v>
      </c>
      <c r="P218" s="7">
        <f t="shared" si="23"/>
        <v>0</v>
      </c>
    </row>
    <row r="219" spans="1:16">
      <c r="A219" s="8" t="s">
        <v>341</v>
      </c>
      <c r="B219" s="9" t="s">
        <v>342</v>
      </c>
      <c r="C219" s="10">
        <v>0</v>
      </c>
      <c r="D219" s="10">
        <v>1499.15</v>
      </c>
      <c r="E219" s="10">
        <v>200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200</v>
      </c>
      <c r="L219" s="10">
        <f t="shared" si="19"/>
        <v>1499.15</v>
      </c>
      <c r="M219" s="10">
        <f t="shared" si="20"/>
        <v>0</v>
      </c>
      <c r="N219" s="10">
        <f t="shared" si="21"/>
        <v>1499.15</v>
      </c>
      <c r="O219" s="10">
        <f t="shared" si="22"/>
        <v>200</v>
      </c>
      <c r="P219" s="10">
        <f t="shared" si="23"/>
        <v>0</v>
      </c>
    </row>
    <row r="220" spans="1:16" ht="25.5">
      <c r="A220" s="5" t="s">
        <v>315</v>
      </c>
      <c r="B220" s="6" t="s">
        <v>316</v>
      </c>
      <c r="C220" s="7">
        <v>66207.52016</v>
      </c>
      <c r="D220" s="7">
        <v>59.999999999992546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59.999999999992546</v>
      </c>
      <c r="M220" s="7">
        <f t="shared" si="20"/>
        <v>0</v>
      </c>
      <c r="N220" s="7">
        <f t="shared" si="21"/>
        <v>59.999999999992546</v>
      </c>
      <c r="O220" s="7">
        <f t="shared" si="22"/>
        <v>0</v>
      </c>
      <c r="P220" s="7">
        <f t="shared" si="23"/>
        <v>0</v>
      </c>
    </row>
    <row r="221" spans="1:16">
      <c r="A221" s="5" t="s">
        <v>318</v>
      </c>
      <c r="B221" s="6" t="s">
        <v>70</v>
      </c>
      <c r="C221" s="7">
        <v>66147.52016</v>
      </c>
      <c r="D221" s="7">
        <v>-7.4505805969238283E-12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-7.4505805969238283E-12</v>
      </c>
      <c r="M221" s="7">
        <f t="shared" si="20"/>
        <v>0</v>
      </c>
      <c r="N221" s="7">
        <f t="shared" si="21"/>
        <v>-7.4505805969238283E-12</v>
      </c>
      <c r="O221" s="7">
        <f t="shared" si="22"/>
        <v>0</v>
      </c>
      <c r="P221" s="7">
        <f t="shared" si="23"/>
        <v>0</v>
      </c>
    </row>
    <row r="222" spans="1:16" ht="25.5">
      <c r="A222" s="8" t="s">
        <v>338</v>
      </c>
      <c r="B222" s="9" t="s">
        <v>339</v>
      </c>
      <c r="C222" s="10">
        <v>66147.52016</v>
      </c>
      <c r="D222" s="10">
        <v>-7.4505805969238283E-12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-7.4505805969238283E-12</v>
      </c>
      <c r="M222" s="10">
        <f t="shared" si="20"/>
        <v>0</v>
      </c>
      <c r="N222" s="10">
        <f t="shared" si="21"/>
        <v>-7.4505805969238283E-12</v>
      </c>
      <c r="O222" s="10">
        <f t="shared" si="22"/>
        <v>0</v>
      </c>
      <c r="P222" s="10">
        <f t="shared" si="23"/>
        <v>0</v>
      </c>
    </row>
    <row r="223" spans="1:16" ht="38.25">
      <c r="A223" s="5" t="s">
        <v>330</v>
      </c>
      <c r="B223" s="6" t="s">
        <v>331</v>
      </c>
      <c r="C223" s="7">
        <v>60</v>
      </c>
      <c r="D223" s="7">
        <v>60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60</v>
      </c>
      <c r="M223" s="7">
        <f t="shared" si="20"/>
        <v>0</v>
      </c>
      <c r="N223" s="7">
        <f t="shared" si="21"/>
        <v>60</v>
      </c>
      <c r="O223" s="7">
        <f t="shared" si="22"/>
        <v>0</v>
      </c>
      <c r="P223" s="7">
        <f t="shared" si="23"/>
        <v>0</v>
      </c>
    </row>
    <row r="224" spans="1:16" ht="25.5">
      <c r="A224" s="8" t="s">
        <v>393</v>
      </c>
      <c r="B224" s="9" t="s">
        <v>394</v>
      </c>
      <c r="C224" s="10">
        <v>60</v>
      </c>
      <c r="D224" s="10">
        <v>60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60</v>
      </c>
      <c r="M224" s="10">
        <f t="shared" si="20"/>
        <v>0</v>
      </c>
      <c r="N224" s="10">
        <f t="shared" si="21"/>
        <v>60</v>
      </c>
      <c r="O224" s="10">
        <f t="shared" si="22"/>
        <v>0</v>
      </c>
      <c r="P224" s="10">
        <f t="shared" si="23"/>
        <v>0</v>
      </c>
    </row>
    <row r="225" spans="1:16">
      <c r="A225" s="5" t="s">
        <v>332</v>
      </c>
      <c r="B225" s="6" t="s">
        <v>333</v>
      </c>
      <c r="C225" s="7">
        <v>268445.41891000001</v>
      </c>
      <c r="D225" s="7">
        <v>284618.33723</v>
      </c>
      <c r="E225" s="7">
        <v>14928.901529999997</v>
      </c>
      <c r="F225" s="7">
        <v>2899.1751899999999</v>
      </c>
      <c r="G225" s="7">
        <v>0</v>
      </c>
      <c r="H225" s="7">
        <v>8962.8539199999996</v>
      </c>
      <c r="I225" s="7">
        <v>1433.2976099999998</v>
      </c>
      <c r="J225" s="7">
        <v>0</v>
      </c>
      <c r="K225" s="7">
        <f t="shared" si="18"/>
        <v>12029.726339999997</v>
      </c>
      <c r="L225" s="7">
        <f t="shared" si="19"/>
        <v>281719.16204000002</v>
      </c>
      <c r="M225" s="7">
        <f t="shared" si="20"/>
        <v>19.419882863947059</v>
      </c>
      <c r="N225" s="7">
        <f t="shared" si="21"/>
        <v>275655.48330999998</v>
      </c>
      <c r="O225" s="7">
        <f t="shared" si="22"/>
        <v>5966.0476099999978</v>
      </c>
      <c r="P225" s="7">
        <f t="shared" si="23"/>
        <v>60.03692838343747</v>
      </c>
    </row>
    <row r="226" spans="1:1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2019-05-02T09:13:29Z</dcterms:created>
  <dcterms:modified xsi:type="dcterms:W3CDTF">2019-05-02T12:37:24Z</dcterms:modified>
</cp:coreProperties>
</file>