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7400" windowHeight="11475" firstSheet="2" activeTab="2"/>
  </bookViews>
  <sheets>
    <sheet name="091207" sheetId="1" state="hidden" r:id="rId1"/>
    <sheet name="180409" sheetId="2" state="hidden" r:id="rId2"/>
    <sheet name="0813242" sheetId="3" r:id="rId3"/>
  </sheets>
  <definedNames>
    <definedName name="_xlnm.Print_Area" localSheetId="2">'0813242'!$A$1:$Q$160</definedName>
    <definedName name="_xlnm.Print_Area" localSheetId="0">'091207'!$A$1:$Q$118</definedName>
    <definedName name="_xlnm.Print_Area" localSheetId="1">'180409'!$A$1:$Q$121</definedName>
  </definedNames>
  <calcPr fullCalcOnLoad="1"/>
</workbook>
</file>

<file path=xl/sharedStrings.xml><?xml version="1.0" encoding="utf-8"?>
<sst xmlns="http://schemas.openxmlformats.org/spreadsheetml/2006/main" count="550" uniqueCount="217">
  <si>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</si>
  <si>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</si>
  <si>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</si>
  <si>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</si>
  <si>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</si>
  <si>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</si>
  <si>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</si>
  <si>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</si>
  <si>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</si>
  <si>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</si>
  <si>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</si>
  <si>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</si>
  <si>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</si>
  <si>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</si>
  <si>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</si>
  <si>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</si>
  <si>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</si>
  <si>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</si>
  <si>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</si>
  <si>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</si>
  <si>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</si>
  <si>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</si>
  <si>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</si>
  <si>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</si>
  <si>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</si>
  <si>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</si>
  <si>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</si>
  <si>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</si>
  <si>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</si>
  <si>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</si>
  <si>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</si>
  <si>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</si>
  <si>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</si>
  <si>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</si>
  <si>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</si>
  <si>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</si>
  <si>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</si>
  <si>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</si>
  <si>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</si>
  <si>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</si>
  <si>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</si>
  <si>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</si>
  <si>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</si>
  <si>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</si>
  <si>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</si>
  <si>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</si>
  <si>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</si>
  <si>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</si>
  <si>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</si>
  <si>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</si>
  <si>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</si>
  <si>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</si>
  <si>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</si>
  <si>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</si>
  <si>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</si>
  <si>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</si>
  <si>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</si>
  <si>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</si>
  <si>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</si>
  <si>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</si>
  <si>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</si>
  <si>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</si>
  <si>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</si>
  <si>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</si>
  <si>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</si>
  <si>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</si>
  <si>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</si>
  <si>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</si>
  <si>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</si>
  <si>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</si>
  <si>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</si>
  <si>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</si>
  <si>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</si>
  <si>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</si>
  <si>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</si>
  <si>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</si>
  <si>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</si>
  <si>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</si>
  <si>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</si>
  <si>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</si>
  <si>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</si>
  <si>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</si>
  <si>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</si>
  <si>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</si>
  <si>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на забезпечення гарячого харчування</t>
  </si>
  <si>
    <t>на забезпечення гарячого харчування (святкові обіди)</t>
  </si>
  <si>
    <t>на надання допомоги на поховання окремим категоріям громадян</t>
  </si>
  <si>
    <t>на придбання лікувального харчування для хворих на фенілкетонурію</t>
  </si>
  <si>
    <t>кількість одержувачів соціальної допомоги, в т.ч.:</t>
  </si>
  <si>
    <t>гарячого харчування</t>
  </si>
  <si>
    <t>гаряче харчування  (святкові обіди)</t>
  </si>
  <si>
    <t>допомоги на поховання окремим категоріям громадян</t>
  </si>
  <si>
    <t>кількість днів харчування 1 особи</t>
  </si>
  <si>
    <t>середній розмір матеріальної допомоги на 1 особу</t>
  </si>
  <si>
    <t>середній розмір допомоги  на  поховання окремим категоріям громадян на 1 особу</t>
  </si>
  <si>
    <t>середній розмір допомоги на придбання лікувального харчування для хворих на фенілкетонурію</t>
  </si>
  <si>
    <t>розрахунок</t>
  </si>
  <si>
    <t>дн.</t>
  </si>
  <si>
    <t>тел.47-09-17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</si>
  <si>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</si>
  <si>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</si>
  <si>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</si>
  <si>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</si>
  <si>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</si>
  <si>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</si>
  <si>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</si>
  <si>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</si>
  <si>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</si>
  <si>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середній розмір допомоги на придбання ліків через КП "Фармація"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</si>
  <si>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</si>
  <si>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</si>
  <si>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</si>
  <si>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</si>
  <si>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</si>
  <si>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</si>
  <si>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</si>
  <si>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</si>
  <si>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</si>
  <si>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</si>
  <si>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</si>
  <si>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</si>
  <si>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</si>
  <si>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</si>
  <si>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</si>
  <si>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</si>
  <si>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</si>
  <si>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</si>
  <si>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</si>
  <si>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</si>
  <si>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</si>
  <si>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</si>
  <si>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</si>
  <si>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</si>
  <si>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</si>
  <si>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</si>
  <si>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</si>
  <si>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- 0,00 тис. гривень</t>
    </r>
  </si>
  <si>
    <t>1090</t>
  </si>
  <si>
    <t>відзначення Почесних громадян за видатні заслуги перед територіальною громадою до Дня міста Житомира</t>
  </si>
  <si>
    <t>послуги лазні</t>
  </si>
  <si>
    <t>адресної матеріальної допомоги</t>
  </si>
  <si>
    <t>середній розмір допомоги на відзначення Почесних громадян за видатні заслуги перед територіальною громадою до Дня міста Житомира</t>
  </si>
  <si>
    <t>на адресну матеріальну допомогу</t>
  </si>
  <si>
    <t>на послуги лазні</t>
  </si>
  <si>
    <t>на надання допомоги на поховання деяких категорій осіб, виконавцю волевиявлення померлого або особі, яка зобов"язалась поховати померлого</t>
  </si>
  <si>
    <t>на заходи спрямовані на соціальний захист незахищених верств населення</t>
  </si>
  <si>
    <t>на компенсацію витрат на автомобільне паливо особам, які мають особливі трудові заслуги перед Батьківщиною</t>
  </si>
  <si>
    <t>на одноразову грошову допомогу особам, яким виповнилось 100 і більше років</t>
  </si>
  <si>
    <t>на заходи, які спрямовані на соціальний захист незахищених верств населення</t>
  </si>
  <si>
    <t>середній розмір допомоги на поховання деяких категорій осіб виконавцю волевиявлення померлого або особі, яка зобов"язалась поховати померлого</t>
  </si>
  <si>
    <t>середній розмір на одноразову грошову допомогу особам, яким виповнилось 100 і більше років на 1 особу</t>
  </si>
  <si>
    <t>середній розмір компенсації витрат на автомобільне паливо особам, які мають особливі трудові заслуги перед Батьківщиною на 1 особу</t>
  </si>
  <si>
    <t>7. Підпрограми, спрямовані на досягнення мети, визначеної паспортом бюджетної програми</t>
  </si>
  <si>
    <t>на відшкодування витрат за лікування та медичну реабілітацію учасників антитерористичної операції та членів сімей загиблих учасників антитерористичної операції (співфінансування-відшкодування з міського бюджету 50 відсотків)</t>
  </si>
  <si>
    <t>середній розмір допомоги на лікування та медичну реабілітацію учасників АТО та членів сімей загиблих учасників антитерористичної операції</t>
  </si>
  <si>
    <t>вартість одного безоплатного обіду</t>
  </si>
  <si>
    <t>вартість послуги лазні</t>
  </si>
  <si>
    <t>вартість за один святковий обід</t>
  </si>
  <si>
    <t>обід.</t>
  </si>
  <si>
    <t>Показники якості</t>
  </si>
  <si>
    <t>відсоток громадян, які отримали адресну матеріальну допомогу</t>
  </si>
  <si>
    <t>%</t>
  </si>
  <si>
    <t>частка забезпечених осіб компенсацією витрат на автомобільне паливо</t>
  </si>
  <si>
    <t>відсоток бездомних осіб, охоплених соціальними послугами до загальної кількості бездомних осіб, які потребують надання соціальних послуг</t>
  </si>
  <si>
    <t xml:space="preserve">     - Рішення міської ради від 28.12.2015 № 29 "Про затвердження комплексної міської Програми соціального захисту населення на 2016-2020роки" (зі змінами та доповненнями)</t>
  </si>
  <si>
    <t>Регіональна цільова програма</t>
  </si>
  <si>
    <t>на оплату поштового збору</t>
  </si>
  <si>
    <t>Департамент соціальної політики                                         Житомирської міської ради</t>
  </si>
  <si>
    <t>Департамент бюджету та фінансів                                       Житомирської міської ради</t>
  </si>
  <si>
    <t>1.    0800000   Департамент соціальної політики  Житомирської міської ради</t>
  </si>
  <si>
    <t>2.   0810000           Департамент соціальної політики  Житомирської міської ради</t>
  </si>
  <si>
    <t>3.    0813240        Інші заклади та заходи</t>
  </si>
  <si>
    <t>0813242</t>
  </si>
  <si>
    <t>Інші заходи у сфері соціального захисту і соціального забезпечення</t>
  </si>
  <si>
    <t>1</t>
  </si>
  <si>
    <t>Інші виплати населенню</t>
  </si>
  <si>
    <t>Субсидії та поточні трансферти підприємствам (установам, організаціям)</t>
  </si>
  <si>
    <t>Оплата послуг (крім комунальних)</t>
  </si>
  <si>
    <t>надання фінансової підтримки на реалізацію соціальних проектів громадськими та благодійними організаціями міста Житомира, спрямована на допомогу малозахищеним верствам населення, на залучення їх до активного способу життя та довголіття</t>
  </si>
  <si>
    <t>од.</t>
  </si>
  <si>
    <t>середні витрати фінансової підтримки на реалізацію соціальних проектів громадськими та благодійними організаціями міста Житомира, спрямована на допомогу малозахищеним верствам населення, на залучення їх до активного способу життя та довголіття</t>
  </si>
  <si>
    <t>на забезпечення фінансування для здійснення заходів, спрямованих на соціальний захист малозахищених верств населення</t>
  </si>
  <si>
    <t>забезпечення фінансування соціальних послуг відповідно до соціального замовлення</t>
  </si>
  <si>
    <t>відшкодування вартості санаторно-курортного лікування членів сімей загиблих учасників АТО та членів сімей загиблих учасників АТО з дітьми до 7 років</t>
  </si>
  <si>
    <t>забезпечення твердим паливом (дровами) одиноких, малозабезпечених громадян та багатодітних сімей, які проживають в негазифікованих будинках</t>
  </si>
  <si>
    <t>одерж.</t>
  </si>
  <si>
    <t>ос.</t>
  </si>
  <si>
    <t>середня вартість путівки</t>
  </si>
  <si>
    <t>11. Джерела фінансування інвестиційних проектів у розрізі підпрограм²</t>
  </si>
  <si>
    <t>середній розмір допомоги на забезпечення твердим паливом</t>
  </si>
  <si>
    <t>Корзун 47 03 57</t>
  </si>
  <si>
    <t>В.о.директора департаменту соціальної політики міської ради</t>
  </si>
  <si>
    <t>26.08. 2014  № 836</t>
  </si>
  <si>
    <t>наказ</t>
  </si>
  <si>
    <r>
      <t xml:space="preserve">БЮДЖЕТНОЇ ПРОГРАМИ  МІСЦЕВОГО БЮДЖЕТУ  НА </t>
    </r>
    <r>
      <rPr>
        <b/>
        <u val="single"/>
        <sz val="20"/>
        <rFont val="Times New Roman"/>
        <family val="1"/>
      </rPr>
      <t>2018</t>
    </r>
    <r>
      <rPr>
        <b/>
        <sz val="20"/>
        <rFont val="Times New Roman"/>
        <family val="1"/>
      </rPr>
      <t xml:space="preserve"> РІК  </t>
    </r>
  </si>
  <si>
    <t>Предмети, матеріали, обладнання та інвентар</t>
  </si>
  <si>
    <t>квіткової продукції, грамот, сувенірів, тощо та іншіих видатків для проведення державних, ювілейних та святкових дат окремим категоріям осіб</t>
  </si>
  <si>
    <t>середні витрати на придбання квіткової продукції, грамот, сувенірів, тощо та інших видатків для проведення державних, ювілейних та святкових дат окремим категоріям осіб на 1 -го отримувача</t>
  </si>
  <si>
    <t>на відзначення Почесних громадян за видатні заслуги перед територіальною громадою до Дня міста Житомира</t>
  </si>
  <si>
    <t>на надання фінансової підтримки на реалізацію соціальних проектів громадськими та благодійними організаціями міста Житомира, спрямована на допомогу малозахищеним верствам населення, на залучення їх до активного способу життя та довголіття</t>
  </si>
  <si>
    <t>на забезпечення твердим паливом (дровами) одиноких, малозабезпечених громадян та багатодітних сімей, які проживають в негазифікованих будинках</t>
  </si>
  <si>
    <t>на відшкодування вартості санаторно-курортного лікування членів сімей загиблих учасників АТО та членів сімей загиблих учасників АТО з дітьми до 7 років</t>
  </si>
  <si>
    <t>на забезпечення фінансування соціальних послуг відповідно до соціального замовлення</t>
  </si>
  <si>
    <t>на придбання квіткової продукції, грамот, сувенірів, тощо та інші видатки для проведення державних, ювілейних та святкових дат окремим категоріям осіб</t>
  </si>
  <si>
    <t>динаміка кількості осіб, яким протягом року надано одноразову матеріальну допомогу (порівняно з минулим роком)</t>
  </si>
  <si>
    <t>Забезпечення соціального захисту окремих категорій громадян. Утримання установ та закладів, що надають соціальні послуги іншим вразливим категоріям населення</t>
  </si>
  <si>
    <r>
      <t>Завдання 1:</t>
    </r>
    <r>
      <rPr>
        <sz val="14"/>
        <rFont val="Times New Roman"/>
        <family val="1"/>
      </rPr>
      <t xml:space="preserve">  Забезпечення підвищення рівня і якості життя громадян, соціальний захист та соціальне забезпечення, зниження рівня бідності.  Забезпечення надання одноразової матеріальної допомоги</t>
    </r>
  </si>
  <si>
    <r>
      <rPr>
        <b/>
        <i/>
        <sz val="20"/>
        <rFont val="Times New Roman"/>
        <family val="1"/>
      </rPr>
      <t>Завдання 1:</t>
    </r>
    <r>
      <rPr>
        <b/>
        <sz val="20"/>
        <rFont val="Times New Roman"/>
        <family val="1"/>
      </rPr>
      <t xml:space="preserve">  </t>
    </r>
    <r>
      <rPr>
        <sz val="20"/>
        <rFont val="Times New Roman"/>
        <family val="1"/>
      </rPr>
      <t>Забезпечення підвищення рівня і якості життя громадян, соціальний захист та соціальне забезпечення, зниження рівня бідності.</t>
    </r>
    <r>
      <rPr>
        <b/>
        <sz val="20"/>
        <rFont val="Times New Roman"/>
        <family val="1"/>
      </rPr>
      <t xml:space="preserve"> </t>
    </r>
    <r>
      <rPr>
        <sz val="20"/>
        <rFont val="Times New Roman"/>
        <family val="1"/>
      </rPr>
      <t>Забезпечення надання одноразової матеріальної допомоги.</t>
    </r>
  </si>
  <si>
    <t>Директор департаменту бюджету та фінансів міської ради</t>
  </si>
  <si>
    <t>Д.Прохорчук</t>
  </si>
  <si>
    <t>з урахуванням змін станом на 18.12.2018 року</t>
  </si>
  <si>
    <r>
      <t xml:space="preserve">4. Обсяг бюджетних призначень/бюджетних асигнувань -  18312,1 </t>
    </r>
    <r>
      <rPr>
        <sz val="16"/>
        <rFont val="Times New Roman"/>
        <family val="1"/>
      </rPr>
      <t>тис. грн., у тому числі загального фонду -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 18312,1тис. грн. та  спеціального фонду - 0,0 тис. грн.</t>
    </r>
  </si>
  <si>
    <t>О.Хайнацька</t>
  </si>
  <si>
    <t xml:space="preserve"> рішення міської ради від 18.12.17 № 881 "Про міський бюджет на 2018 рік" , рішення міської ради від 25.01.2018 року № 922 "Про внесення змін до рішення міської ради від  18.12.2017 № 881 "Про міський бюджет на 2018 рік", рішення міської ради від 01.03.2018 № 948 "Про внесення змін до рішення міської ради від 18.12.2017 № 881 "Про міський бюджет на 2018 рік",рішення міської ради від 12.04.2018 № 1000 "Про внесення змін до рішення міської ради від 18.12.2017 № 881 "Про міський бюджет на 2018 рік", рішення міської ради від 17.05.2018 № 1027  "Про внесення змін до рішення міської ради від 18.12.2017 № 881 "Про міський бюджет на 2018 рік", рішення міської ради від 12.06.2018 №1034  "Про внесення змін до рішення міської ради від 18.12.2017 № 881 "Про міський бюджет на 2018 рік",рішення міської ради від 26.06.2018 № 1057 "Про внесення змін до рішення міської ради від 18.12.2017 № 881 "Про міський бюджет на 2018 рік",рішення міської ради від 26.07.2018 № 1101 "Про внесення змін до рішення міської ради від 18.12.2017 № 881 "Про міський бюджет на 2018 рік", рішення міської ради від 21.08.2018 № 1116 "Про внесення змін до рішення міської ради від 18.12.2017 № 881 "Про міський бюджет на 2018 рік",рішення міської ради від 27.09.2018 № 1173 "Про внесення змін до рішення міської ради від 18.12.2017 № 881 "Про міський бюджет на 2018 рік",рішення міської ради від 08.11.2018 № 1209 "Про внесення змін до рішення міської ради від 18.12.2017 № 881 "Про міський бюджет на 2018 рік", рішення міської ради від 07.12.2018 № 1256 "Про внесення змін до рішення міської ради від 18.12.2017 № 881 "Про міський бюджет на 2018 рік",рішення міської ради від 18.12.2018 № 1296 "Про внесення змін до рішення міської ради від 18.12.2017 № 881 "Про міський бюджет на 2018 рік"</t>
  </si>
  <si>
    <t>від  26.12.2018</t>
  </si>
  <si>
    <t>80-Н</t>
  </si>
  <si>
    <t>125-Д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</si>
</sst>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00000"/>
    <numFmt numFmtId="181" formatCode="#,##0.0"/>
    <numFmt numFmtId="182" formatCode="0.0"/>
    <numFmt numFmtId="183" formatCode="#,##0&quot;р.&quot;;\-#,##0&quot;р.&quot;"/>
    <numFmt numFmtId="184" formatCode="#,##0&quot;р.&quot;;[Red]\-#,##0&quot;р.&quot;"/>
    <numFmt numFmtId="185" formatCode="#,##0.00&quot;р.&quot;;\-#,##0.00&quot;р.&quot;"/>
    <numFmt numFmtId="186" formatCode="#,##0.00&quot;р.&quot;;[Red]\-#,##0.00&quot;р.&quot;"/>
    <numFmt numFmtId="187" formatCode="_-* #,##0&quot;р.&quot;_-;\-* #,##0&quot;р.&quot;_-;_-* &quot;-&quot;&quot;р.&quot;_-;_-@_-"/>
    <numFmt numFmtId="188" formatCode="_-* #,##0_р_._-;\-* #,##0_р_._-;_-* &quot;-&quot;_р_._-;_-@_-"/>
    <numFmt numFmtId="189" formatCode="_-* #,##0.00&quot;р.&quot;_-;\-* #,##0.00&quot;р.&quot;_-;_-* &quot;-&quot;??&quot;р.&quot;_-;_-@_-"/>
    <numFmt numFmtId="190" formatCode="_-* #,##0.00_р_._-;\-* #,##0.00_р_._-;_-* &quot;-&quot;?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422]d\ mmmm\ yyyy&quot; р.&quot;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u val="single"/>
      <sz val="16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b/>
      <i/>
      <sz val="16"/>
      <name val="Times New Roman"/>
      <family val="1"/>
    </font>
    <font>
      <i/>
      <sz val="12"/>
      <name val="Times New Roman"/>
      <family val="1"/>
    </font>
    <font>
      <b/>
      <u val="single"/>
      <sz val="20"/>
      <name val="Times New Roman"/>
      <family val="1"/>
    </font>
    <font>
      <b/>
      <i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49" fontId="2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52" applyFont="1" applyFill="1" applyAlignment="1">
      <alignment/>
      <protection/>
    </xf>
    <xf numFmtId="0" fontId="5" fillId="0" borderId="0" xfId="0" applyFont="1" applyAlignment="1">
      <alignment horizontal="left" vertical="center" wrapText="1"/>
    </xf>
    <xf numFmtId="0" fontId="6" fillId="0" borderId="0" xfId="52" applyFont="1" applyFill="1" applyAlignment="1">
      <alignment horizontal="left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4" fontId="2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49" fontId="6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/>
    </xf>
    <xf numFmtId="0" fontId="9" fillId="0" borderId="16" xfId="0" applyFont="1" applyBorder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16" fillId="0" borderId="15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2" fontId="6" fillId="0" borderId="22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22" xfId="0" applyFont="1" applyBorder="1" applyAlignment="1">
      <alignment vertical="top" wrapText="1"/>
    </xf>
    <xf numFmtId="0" fontId="11" fillId="0" borderId="22" xfId="0" applyFont="1" applyBorder="1" applyAlignment="1">
      <alignment horizontal="left" vertical="center" wrapText="1"/>
    </xf>
    <xf numFmtId="0" fontId="6" fillId="0" borderId="14" xfId="0" applyFont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22" xfId="0" applyFont="1" applyBorder="1" applyAlignment="1">
      <alignment wrapText="1"/>
    </xf>
    <xf numFmtId="0" fontId="9" fillId="0" borderId="12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0" xfId="52" applyFont="1" applyFill="1" applyAlignment="1">
      <alignment horizontal="left" vertical="center" wrapText="1"/>
      <protection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vertical="center" wrapText="1"/>
    </xf>
    <xf numFmtId="180" fontId="6" fillId="0" borderId="0" xfId="0" applyNumberFormat="1" applyFont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left" vertical="center" wrapText="1"/>
    </xf>
    <xf numFmtId="2" fontId="6" fillId="0" borderId="0" xfId="0" applyNumberFormat="1" applyFont="1" applyAlignment="1">
      <alignment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0" fontId="6" fillId="0" borderId="2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4" fontId="6" fillId="0" borderId="22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182" fontId="6" fillId="0" borderId="22" xfId="0" applyNumberFormat="1" applyFont="1" applyBorder="1" applyAlignment="1">
      <alignment horizontal="center" vertical="center"/>
    </xf>
    <xf numFmtId="182" fontId="6" fillId="0" borderId="12" xfId="0" applyNumberFormat="1" applyFont="1" applyBorder="1" applyAlignment="1">
      <alignment horizontal="center" vertical="center"/>
    </xf>
    <xf numFmtId="182" fontId="6" fillId="0" borderId="14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182" fontId="6" fillId="0" borderId="11" xfId="0" applyNumberFormat="1" applyFont="1" applyFill="1" applyBorder="1" applyAlignment="1">
      <alignment horizontal="center" vertical="center" wrapText="1"/>
    </xf>
    <xf numFmtId="182" fontId="6" fillId="0" borderId="28" xfId="0" applyNumberFormat="1" applyFont="1" applyFill="1" applyBorder="1" applyAlignment="1">
      <alignment horizontal="center" vertical="center" wrapText="1"/>
    </xf>
    <xf numFmtId="182" fontId="6" fillId="0" borderId="12" xfId="0" applyNumberFormat="1" applyFont="1" applyFill="1" applyBorder="1" applyAlignment="1">
      <alignment horizontal="center" vertical="center" wrapText="1"/>
    </xf>
    <xf numFmtId="182" fontId="6" fillId="0" borderId="27" xfId="0" applyNumberFormat="1" applyFont="1" applyFill="1" applyBorder="1" applyAlignment="1">
      <alignment horizontal="center" vertical="center" wrapText="1"/>
    </xf>
    <xf numFmtId="182" fontId="9" fillId="0" borderId="11" xfId="0" applyNumberFormat="1" applyFont="1" applyFill="1" applyBorder="1" applyAlignment="1">
      <alignment horizontal="center" vertical="center" wrapText="1"/>
    </xf>
    <xf numFmtId="182" fontId="9" fillId="0" borderId="28" xfId="0" applyNumberFormat="1" applyFont="1" applyFill="1" applyBorder="1" applyAlignment="1">
      <alignment horizontal="center" vertical="center" wrapText="1"/>
    </xf>
    <xf numFmtId="182" fontId="9" fillId="0" borderId="12" xfId="0" applyNumberFormat="1" applyFont="1" applyFill="1" applyBorder="1" applyAlignment="1">
      <alignment horizontal="center" vertical="center" wrapText="1"/>
    </xf>
    <xf numFmtId="182" fontId="9" fillId="0" borderId="27" xfId="0" applyNumberFormat="1" applyFont="1" applyFill="1" applyBorder="1" applyAlignment="1">
      <alignment horizontal="center" vertical="center" wrapText="1"/>
    </xf>
    <xf numFmtId="181" fontId="19" fillId="0" borderId="11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181" fontId="19" fillId="0" borderId="22" xfId="0" applyNumberFormat="1" applyFont="1" applyFill="1" applyBorder="1" applyAlignment="1">
      <alignment horizontal="center" vertical="center" wrapText="1"/>
    </xf>
    <xf numFmtId="181" fontId="19" fillId="0" borderId="12" xfId="0" applyNumberFormat="1" applyFont="1" applyFill="1" applyBorder="1" applyAlignment="1">
      <alignment horizontal="center" vertical="center" wrapText="1"/>
    </xf>
    <xf numFmtId="181" fontId="19" fillId="0" borderId="14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top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49" fontId="6" fillId="0" borderId="11" xfId="0" applyNumberFormat="1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left" vertical="top" wrapText="1"/>
    </xf>
    <xf numFmtId="0" fontId="58" fillId="0" borderId="11" xfId="0" applyFont="1" applyFill="1" applyBorder="1" applyAlignment="1">
      <alignment horizontal="center" vertical="top" wrapText="1"/>
    </xf>
    <xf numFmtId="18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wrapText="1"/>
    </xf>
    <xf numFmtId="1" fontId="6" fillId="0" borderId="11" xfId="0" applyNumberFormat="1" applyFont="1" applyFill="1" applyBorder="1" applyAlignment="1">
      <alignment horizontal="center"/>
    </xf>
    <xf numFmtId="0" fontId="59" fillId="0" borderId="22" xfId="0" applyFont="1" applyFill="1" applyBorder="1" applyAlignment="1">
      <alignment horizontal="left" vertical="top" wrapText="1"/>
    </xf>
    <xf numFmtId="0" fontId="59" fillId="0" borderId="12" xfId="0" applyFont="1" applyFill="1" applyBorder="1" applyAlignment="1">
      <alignment horizontal="left" vertical="top" wrapText="1"/>
    </xf>
    <xf numFmtId="0" fontId="59" fillId="0" borderId="14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181" fontId="14" fillId="0" borderId="11" xfId="0" applyNumberFormat="1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 wrapText="1"/>
    </xf>
    <xf numFmtId="2" fontId="9" fillId="0" borderId="14" xfId="0" applyNumberFormat="1" applyFont="1" applyFill="1" applyBorder="1" applyAlignment="1">
      <alignment horizontal="center" vertical="center" wrapText="1"/>
    </xf>
    <xf numFmtId="181" fontId="17" fillId="0" borderId="11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center" vertical="center" wrapText="1"/>
    </xf>
    <xf numFmtId="180" fontId="6" fillId="0" borderId="0" xfId="0" applyNumberFormat="1" applyFont="1" applyFill="1" applyAlignment="1">
      <alignment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6" fillId="0" borderId="18" xfId="0" applyFont="1" applyFill="1" applyBorder="1" applyAlignment="1">
      <alignment wrapText="1"/>
    </xf>
    <xf numFmtId="49" fontId="13" fillId="0" borderId="18" xfId="0" applyNumberFormat="1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4" fillId="0" borderId="0" xfId="0" applyFont="1" applyAlignment="1">
      <alignment horizontal="center" vertical="center" wrapText="1"/>
    </xf>
    <xf numFmtId="14" fontId="2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2" fontId="15" fillId="0" borderId="0" xfId="0" applyNumberFormat="1" applyFont="1" applyBorder="1" applyAlignment="1">
      <alignment horizontal="left" vertical="center" wrapText="1"/>
    </xf>
    <xf numFmtId="2" fontId="16" fillId="0" borderId="0" xfId="0" applyNumberFormat="1" applyFont="1" applyBorder="1" applyAlignment="1">
      <alignment vertical="center" wrapText="1"/>
    </xf>
    <xf numFmtId="14" fontId="2" fillId="0" borderId="18" xfId="0" applyNumberFormat="1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wrapText="1"/>
    </xf>
    <xf numFmtId="0" fontId="18" fillId="0" borderId="11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апити на 2008 рік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zoomScale="75" zoomScaleNormal="75" zoomScaleSheetLayoutView="75" zoomScalePageLayoutView="0" workbookViewId="0" topLeftCell="A17">
      <selection activeCell="A40" sqref="A40:Q40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108" t="s">
        <v>1</v>
      </c>
      <c r="L2" s="108"/>
      <c r="M2" s="108"/>
      <c r="N2" s="108"/>
      <c r="O2" s="108"/>
      <c r="P2" s="108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108" t="s">
        <v>2</v>
      </c>
      <c r="L3" s="108"/>
      <c r="M3" s="108"/>
      <c r="N3" s="108"/>
      <c r="O3" s="108"/>
      <c r="P3" s="108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188" t="s">
        <v>3</v>
      </c>
      <c r="L7" s="188"/>
      <c r="M7" s="188"/>
      <c r="N7" s="188"/>
      <c r="O7" s="189"/>
      <c r="P7" s="189"/>
      <c r="Q7" s="189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90" t="s">
        <v>69</v>
      </c>
      <c r="L9" s="190"/>
      <c r="M9" s="190"/>
      <c r="N9" s="190"/>
      <c r="O9" s="191"/>
      <c r="P9" s="191"/>
      <c r="Q9" s="191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84" t="s">
        <v>4</v>
      </c>
      <c r="L10" s="184"/>
      <c r="M10" s="184"/>
      <c r="N10" s="184"/>
      <c r="O10" s="185"/>
      <c r="P10" s="186"/>
      <c r="Q10" s="186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2" t="s">
        <v>134</v>
      </c>
      <c r="L11" s="53" t="s">
        <v>5</v>
      </c>
      <c r="M11" s="54"/>
      <c r="N11" s="15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3"/>
      <c r="M12" s="16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87" t="s">
        <v>6</v>
      </c>
      <c r="L13" s="187"/>
      <c r="M13" s="187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23" t="s">
        <v>7</v>
      </c>
      <c r="L14" s="123"/>
      <c r="M14" s="123"/>
      <c r="N14" s="123"/>
      <c r="O14" s="123"/>
      <c r="P14" s="123"/>
      <c r="Q14" s="123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76" t="s">
        <v>8</v>
      </c>
      <c r="L15" s="176"/>
      <c r="M15" s="176"/>
      <c r="N15" s="176"/>
      <c r="O15" s="177"/>
      <c r="P15" s="178"/>
      <c r="Q15" s="178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2" t="s">
        <v>134</v>
      </c>
      <c r="L16" s="53" t="s">
        <v>5</v>
      </c>
      <c r="M16" s="53"/>
      <c r="N16" s="17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7" customHeight="1">
      <c r="A21" s="179" t="s">
        <v>9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</row>
    <row r="22" spans="1:17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3.25" customHeight="1">
      <c r="A23" s="179" t="s">
        <v>135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</row>
    <row r="24" spans="1:17" ht="18" customHeight="1">
      <c r="A24" s="5"/>
      <c r="B24" s="5"/>
      <c r="C24" s="5"/>
      <c r="D24" s="5"/>
      <c r="E24" s="181"/>
      <c r="F24" s="181"/>
      <c r="G24" s="181"/>
      <c r="H24" s="181"/>
      <c r="I24" s="181"/>
      <c r="J24" s="181"/>
      <c r="K24" s="5"/>
      <c r="L24" s="5"/>
      <c r="M24" s="5"/>
      <c r="N24" s="5"/>
      <c r="O24" s="5"/>
      <c r="P24" s="5"/>
      <c r="Q24" s="5"/>
    </row>
    <row r="25" spans="1:17" ht="15.75" customHeight="1">
      <c r="A25" s="180" t="s">
        <v>81</v>
      </c>
      <c r="B25" s="180"/>
      <c r="C25" s="180"/>
      <c r="D25" s="180"/>
      <c r="E25" s="180"/>
      <c r="F25" s="180"/>
      <c r="G25" s="180"/>
      <c r="H25" s="180"/>
      <c r="I25" s="180"/>
      <c r="J25" s="180"/>
      <c r="K25" s="7"/>
      <c r="L25" s="7"/>
      <c r="M25" s="7"/>
      <c r="N25" s="7"/>
      <c r="O25" s="7"/>
      <c r="P25" s="7"/>
      <c r="Q25" s="7"/>
    </row>
    <row r="26" spans="1:17" ht="18.75">
      <c r="A26" s="169" t="s">
        <v>10</v>
      </c>
      <c r="B26" s="169"/>
      <c r="C26" s="169"/>
      <c r="D26" s="169"/>
      <c r="E26" s="169"/>
      <c r="F26" s="169"/>
      <c r="G26" s="169"/>
      <c r="H26" s="169"/>
      <c r="I26" s="8"/>
      <c r="J26" s="8"/>
      <c r="K26" s="8"/>
      <c r="L26" s="8"/>
      <c r="M26" s="8"/>
      <c r="N26" s="8"/>
      <c r="O26" s="8"/>
      <c r="P26" s="8"/>
      <c r="Q26" s="8"/>
    </row>
    <row r="27" spans="1:17" ht="18.7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customHeight="1">
      <c r="A29" s="170" t="s">
        <v>82</v>
      </c>
      <c r="B29" s="170"/>
      <c r="C29" s="170"/>
      <c r="D29" s="170"/>
      <c r="E29" s="170"/>
      <c r="F29" s="170"/>
      <c r="G29" s="170"/>
      <c r="H29" s="170"/>
      <c r="I29" s="170"/>
      <c r="J29" s="171"/>
      <c r="K29" s="171"/>
      <c r="L29" s="171"/>
      <c r="M29" s="171"/>
      <c r="N29" s="8"/>
      <c r="O29" s="8"/>
      <c r="P29" s="8"/>
      <c r="Q29" s="8"/>
    </row>
    <row r="30" spans="1:17" ht="18.75">
      <c r="A30" s="169" t="s">
        <v>11</v>
      </c>
      <c r="B30" s="169"/>
      <c r="C30" s="169"/>
      <c r="D30" s="169"/>
      <c r="E30" s="169"/>
      <c r="F30" s="169"/>
      <c r="G30" s="169"/>
      <c r="H30" s="169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45.75" customHeight="1">
      <c r="A33" s="172" t="s">
        <v>132</v>
      </c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</row>
    <row r="34" spans="1:17" ht="22.5" customHeight="1">
      <c r="A34" s="174" t="s">
        <v>70</v>
      </c>
      <c r="B34" s="174"/>
      <c r="C34" s="174"/>
      <c r="D34" s="174"/>
      <c r="E34" s="174"/>
      <c r="F34" s="174"/>
      <c r="G34" s="174"/>
      <c r="H34" s="175"/>
      <c r="I34" s="175"/>
      <c r="J34" s="175"/>
      <c r="K34" s="175"/>
      <c r="L34" s="175"/>
      <c r="M34" s="175"/>
      <c r="N34" s="175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182" t="s">
        <v>136</v>
      </c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3"/>
      <c r="P36" s="183"/>
      <c r="Q36" s="183"/>
    </row>
    <row r="37" spans="1:17" ht="15.75" customHeight="1">
      <c r="A37" s="180" t="s">
        <v>12</v>
      </c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8"/>
      <c r="O37" s="8"/>
      <c r="P37" s="8"/>
      <c r="Q37" s="8"/>
    </row>
    <row r="38" spans="1:17" ht="15.75" customHeight="1">
      <c r="A38" s="167" t="s">
        <v>13</v>
      </c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</row>
    <row r="39" spans="1:17" ht="18.75" customHeight="1">
      <c r="A39" s="167" t="s">
        <v>14</v>
      </c>
      <c r="B39" s="167"/>
      <c r="C39" s="167"/>
      <c r="D39" s="98"/>
      <c r="E39" s="98"/>
      <c r="F39" s="98"/>
      <c r="G39" s="98"/>
      <c r="H39" s="7"/>
      <c r="I39" s="7"/>
      <c r="J39" s="7"/>
      <c r="K39" s="7"/>
      <c r="L39" s="7"/>
      <c r="M39" s="8"/>
      <c r="N39" s="8"/>
      <c r="O39" s="8"/>
      <c r="P39" s="8"/>
      <c r="Q39" s="8"/>
    </row>
    <row r="40" spans="1:17" ht="18.75" customHeight="1">
      <c r="A40" s="167" t="s">
        <v>15</v>
      </c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</row>
    <row r="41" spans="1:17" ht="21" customHeight="1">
      <c r="A41" s="167" t="s">
        <v>16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</row>
    <row r="42" spans="1:17" ht="20.25" customHeight="1">
      <c r="A42" s="167" t="s">
        <v>100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</row>
    <row r="43" spans="1:17" ht="20.25" customHeight="1">
      <c r="A43" s="167" t="s">
        <v>71</v>
      </c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</row>
    <row r="44" spans="1:17" ht="20.25" customHeight="1">
      <c r="A44" s="167" t="s">
        <v>72</v>
      </c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</row>
    <row r="45" spans="1:17" ht="20.25" customHeight="1">
      <c r="A45" s="167" t="s">
        <v>83</v>
      </c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</row>
    <row r="46" spans="1:17" ht="21.75" customHeight="1">
      <c r="A46" s="167" t="s">
        <v>73</v>
      </c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</row>
    <row r="47" spans="1:17" ht="19.5" customHeight="1">
      <c r="A47" s="167" t="s">
        <v>17</v>
      </c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</row>
    <row r="48" spans="1:17" s="1" customFormat="1" ht="17.25" customHeight="1">
      <c r="A48" s="166" t="s">
        <v>18</v>
      </c>
      <c r="B48" s="166"/>
      <c r="C48" s="166"/>
      <c r="D48" s="166"/>
      <c r="E48" s="166"/>
      <c r="F48" s="166"/>
      <c r="G48" s="166"/>
      <c r="H48" s="166"/>
      <c r="I48" s="166"/>
      <c r="J48" s="98"/>
      <c r="K48" s="18"/>
      <c r="L48" s="18"/>
      <c r="M48" s="18"/>
      <c r="N48" s="18"/>
      <c r="O48" s="18"/>
      <c r="P48" s="18"/>
      <c r="Q48" s="18"/>
    </row>
    <row r="49" spans="1:17" s="1" customFormat="1" ht="16.5" customHeight="1">
      <c r="A49" s="166" t="s">
        <v>19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18"/>
      <c r="M49" s="18"/>
      <c r="N49" s="18"/>
      <c r="O49" s="18"/>
      <c r="P49" s="18"/>
      <c r="Q49" s="18"/>
    </row>
    <row r="50" spans="1:17" s="1" customFormat="1" ht="18.75" customHeight="1">
      <c r="A50" s="166" t="s">
        <v>20</v>
      </c>
      <c r="B50" s="98"/>
      <c r="C50" s="98"/>
      <c r="D50" s="98"/>
      <c r="E50" s="98"/>
      <c r="F50" s="98"/>
      <c r="G50" s="98"/>
      <c r="H50" s="98"/>
      <c r="I50" s="98"/>
      <c r="J50" s="8"/>
      <c r="K50" s="8"/>
      <c r="L50" s="18"/>
      <c r="M50" s="18"/>
      <c r="N50" s="18"/>
      <c r="O50" s="18"/>
      <c r="P50" s="18"/>
      <c r="Q50" s="18"/>
    </row>
    <row r="51" spans="1:17" ht="75.75" customHeight="1">
      <c r="A51" s="168" t="s">
        <v>131</v>
      </c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</row>
    <row r="52" spans="1:17" ht="5.2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20"/>
      <c r="M52" s="20"/>
      <c r="N52" s="20"/>
      <c r="O52" s="20"/>
      <c r="P52" s="20"/>
      <c r="Q52" s="20"/>
    </row>
    <row r="53" spans="1:17" ht="18.75">
      <c r="A53" s="162" t="s">
        <v>21</v>
      </c>
      <c r="B53" s="162"/>
      <c r="C53" s="162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8" ht="35.25" customHeight="1">
      <c r="A54" s="165" t="s">
        <v>101</v>
      </c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2"/>
    </row>
    <row r="55" spans="1:18" ht="9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"/>
    </row>
    <row r="56" spans="1:17" ht="18" customHeight="1">
      <c r="A56" s="99" t="s">
        <v>22</v>
      </c>
      <c r="B56" s="99"/>
      <c r="C56" s="99"/>
      <c r="D56" s="99"/>
      <c r="E56" s="99"/>
      <c r="F56" s="99"/>
      <c r="G56" s="99"/>
      <c r="H56" s="99"/>
      <c r="I56" s="99"/>
      <c r="J56" s="99"/>
      <c r="K56" s="23"/>
      <c r="L56" s="23"/>
      <c r="M56" s="23"/>
      <c r="N56" s="23"/>
      <c r="O56" s="23"/>
      <c r="P56" s="23"/>
      <c r="Q56" s="23"/>
    </row>
    <row r="57" spans="1:17" ht="12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3"/>
      <c r="L57" s="23"/>
      <c r="M57" s="23"/>
      <c r="N57" s="23"/>
      <c r="O57" s="23"/>
      <c r="P57" s="23"/>
      <c r="Q57" s="23"/>
    </row>
    <row r="58" spans="1:17" ht="21.75" customHeight="1">
      <c r="A58" s="25" t="s">
        <v>23</v>
      </c>
      <c r="B58" s="120" t="s">
        <v>24</v>
      </c>
      <c r="C58" s="163"/>
      <c r="D58" s="164" t="s">
        <v>25</v>
      </c>
      <c r="E58" s="163"/>
      <c r="F58" s="164" t="s">
        <v>26</v>
      </c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63"/>
    </row>
    <row r="59" spans="1:17" ht="19.5" customHeight="1">
      <c r="A59" s="27"/>
      <c r="B59" s="120"/>
      <c r="C59" s="163"/>
      <c r="D59" s="164"/>
      <c r="E59" s="163"/>
      <c r="F59" s="164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63"/>
    </row>
    <row r="60" spans="1:17" ht="12" customHeight="1">
      <c r="A60" s="10"/>
      <c r="B60" s="17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ht="18.75">
      <c r="A61" s="162" t="s">
        <v>27</v>
      </c>
      <c r="B61" s="162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</row>
    <row r="62" spans="1:17" ht="12.75" customHeight="1">
      <c r="A62" s="12"/>
      <c r="B62" s="12"/>
      <c r="C62" s="12"/>
      <c r="D62" s="12"/>
      <c r="E62" s="28"/>
      <c r="F62" s="28"/>
      <c r="G62" s="28"/>
      <c r="H62" s="9"/>
      <c r="I62" s="8"/>
      <c r="J62" s="8"/>
      <c r="K62" s="8"/>
      <c r="L62" s="8"/>
      <c r="M62" s="8"/>
      <c r="N62" s="8"/>
      <c r="O62" s="93" t="s">
        <v>28</v>
      </c>
      <c r="P62" s="93"/>
      <c r="Q62" s="8"/>
    </row>
    <row r="63" spans="1:17" ht="36" customHeight="1">
      <c r="A63" s="25" t="s">
        <v>23</v>
      </c>
      <c r="B63" s="25" t="s">
        <v>24</v>
      </c>
      <c r="C63" s="25" t="s">
        <v>25</v>
      </c>
      <c r="D63" s="120" t="s">
        <v>29</v>
      </c>
      <c r="E63" s="122"/>
      <c r="F63" s="113" t="s">
        <v>30</v>
      </c>
      <c r="G63" s="113"/>
      <c r="H63" s="113"/>
      <c r="I63" s="113"/>
      <c r="J63" s="113" t="s">
        <v>31</v>
      </c>
      <c r="K63" s="113"/>
      <c r="L63" s="113"/>
      <c r="M63" s="113"/>
      <c r="N63" s="113" t="s">
        <v>32</v>
      </c>
      <c r="O63" s="113"/>
      <c r="P63" s="113"/>
      <c r="Q63" s="113"/>
    </row>
    <row r="64" spans="1:17" ht="15" customHeight="1">
      <c r="A64" s="25">
        <v>1</v>
      </c>
      <c r="B64" s="25">
        <v>2</v>
      </c>
      <c r="C64" s="25">
        <v>3</v>
      </c>
      <c r="D64" s="113">
        <v>4</v>
      </c>
      <c r="E64" s="113"/>
      <c r="F64" s="113">
        <v>5</v>
      </c>
      <c r="G64" s="113"/>
      <c r="H64" s="113"/>
      <c r="I64" s="113"/>
      <c r="J64" s="121">
        <v>6</v>
      </c>
      <c r="K64" s="121"/>
      <c r="L64" s="121"/>
      <c r="M64" s="163"/>
      <c r="N64" s="164">
        <v>7</v>
      </c>
      <c r="O64" s="121"/>
      <c r="P64" s="121"/>
      <c r="Q64" s="163"/>
    </row>
    <row r="65" spans="1:17" ht="128.25" customHeight="1">
      <c r="A65" s="30"/>
      <c r="B65" s="30" t="s">
        <v>104</v>
      </c>
      <c r="C65" s="30" t="s">
        <v>133</v>
      </c>
      <c r="D65" s="151" t="s">
        <v>102</v>
      </c>
      <c r="E65" s="122"/>
      <c r="F65" s="152">
        <v>1.3</v>
      </c>
      <c r="G65" s="152"/>
      <c r="H65" s="152"/>
      <c r="I65" s="152"/>
      <c r="J65" s="153">
        <v>0</v>
      </c>
      <c r="K65" s="153"/>
      <c r="L65" s="153"/>
      <c r="M65" s="154"/>
      <c r="N65" s="155">
        <f>F65+J65</f>
        <v>1.3</v>
      </c>
      <c r="O65" s="153"/>
      <c r="P65" s="153"/>
      <c r="Q65" s="154"/>
    </row>
    <row r="66" spans="1:17" ht="36.75" customHeight="1">
      <c r="A66" s="30"/>
      <c r="B66" s="30"/>
      <c r="C66" s="30"/>
      <c r="D66" s="156" t="s">
        <v>33</v>
      </c>
      <c r="E66" s="157"/>
      <c r="F66" s="158">
        <f>F65</f>
        <v>1.3</v>
      </c>
      <c r="G66" s="158"/>
      <c r="H66" s="158"/>
      <c r="I66" s="158"/>
      <c r="J66" s="159">
        <f>J65</f>
        <v>0</v>
      </c>
      <c r="K66" s="159"/>
      <c r="L66" s="159"/>
      <c r="M66" s="160"/>
      <c r="N66" s="161">
        <f>F66+J66</f>
        <v>1.3</v>
      </c>
      <c r="O66" s="159"/>
      <c r="P66" s="159"/>
      <c r="Q66" s="160"/>
    </row>
    <row r="67" spans="1:17" ht="18.75">
      <c r="A67" s="9"/>
      <c r="B67" s="9"/>
      <c r="C67" s="9"/>
      <c r="D67" s="9"/>
      <c r="E67" s="17"/>
      <c r="F67" s="17"/>
      <c r="G67" s="17"/>
      <c r="H67" s="9"/>
      <c r="I67" s="8"/>
      <c r="J67" s="8"/>
      <c r="K67" s="8"/>
      <c r="L67" s="8"/>
      <c r="M67" s="8"/>
      <c r="N67" s="8"/>
      <c r="O67" s="8"/>
      <c r="P67" s="8"/>
      <c r="Q67" s="8"/>
    </row>
    <row r="68" spans="1:17" ht="18" customHeight="1">
      <c r="A68" s="99" t="s">
        <v>34</v>
      </c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8"/>
      <c r="Q68" s="8"/>
    </row>
    <row r="69" spans="1:17" ht="18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8"/>
      <c r="Q69" s="8"/>
    </row>
    <row r="70" spans="1:17" ht="38.25" customHeight="1">
      <c r="A70" s="113" t="s">
        <v>35</v>
      </c>
      <c r="B70" s="113"/>
      <c r="C70" s="113"/>
      <c r="D70" s="113"/>
      <c r="E70" s="25" t="s">
        <v>24</v>
      </c>
      <c r="F70" s="113" t="s">
        <v>30</v>
      </c>
      <c r="G70" s="113"/>
      <c r="H70" s="113"/>
      <c r="I70" s="113"/>
      <c r="J70" s="113" t="s">
        <v>31</v>
      </c>
      <c r="K70" s="113"/>
      <c r="L70" s="113"/>
      <c r="M70" s="113"/>
      <c r="N70" s="113" t="s">
        <v>32</v>
      </c>
      <c r="O70" s="113"/>
      <c r="P70" s="113"/>
      <c r="Q70" s="113"/>
    </row>
    <row r="71" spans="1:17" ht="18.75" customHeight="1">
      <c r="A71" s="113">
        <v>1</v>
      </c>
      <c r="B71" s="113"/>
      <c r="C71" s="113"/>
      <c r="D71" s="113"/>
      <c r="E71" s="25">
        <v>2</v>
      </c>
      <c r="F71" s="120">
        <v>3</v>
      </c>
      <c r="G71" s="121"/>
      <c r="H71" s="121"/>
      <c r="I71" s="122"/>
      <c r="J71" s="120">
        <v>4</v>
      </c>
      <c r="K71" s="121"/>
      <c r="L71" s="121"/>
      <c r="M71" s="122"/>
      <c r="N71" s="120">
        <v>5</v>
      </c>
      <c r="O71" s="121"/>
      <c r="P71" s="121"/>
      <c r="Q71" s="122"/>
    </row>
    <row r="72" spans="1:17" ht="15.75" customHeight="1">
      <c r="A72" s="110" t="s">
        <v>36</v>
      </c>
      <c r="B72" s="103"/>
      <c r="C72" s="103"/>
      <c r="D72" s="146"/>
      <c r="E72" s="25"/>
      <c r="F72" s="120"/>
      <c r="G72" s="121"/>
      <c r="H72" s="121"/>
      <c r="I72" s="122"/>
      <c r="J72" s="120"/>
      <c r="K72" s="121"/>
      <c r="L72" s="121"/>
      <c r="M72" s="122"/>
      <c r="N72" s="120"/>
      <c r="O72" s="121"/>
      <c r="P72" s="121"/>
      <c r="Q72" s="122"/>
    </row>
    <row r="73" spans="1:17" ht="18.75" customHeight="1">
      <c r="A73" s="110" t="s">
        <v>37</v>
      </c>
      <c r="B73" s="103"/>
      <c r="C73" s="103"/>
      <c r="D73" s="103"/>
      <c r="E73" s="25"/>
      <c r="F73" s="120"/>
      <c r="G73" s="121"/>
      <c r="H73" s="121"/>
      <c r="I73" s="122"/>
      <c r="J73" s="120"/>
      <c r="K73" s="121"/>
      <c r="L73" s="121"/>
      <c r="M73" s="122"/>
      <c r="N73" s="120"/>
      <c r="O73" s="121"/>
      <c r="P73" s="121"/>
      <c r="Q73" s="122"/>
    </row>
    <row r="74" spans="1:17" ht="12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ht="15.75" customHeight="1">
      <c r="A75" s="99" t="s">
        <v>38</v>
      </c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</row>
    <row r="76" spans="1:17" ht="18.75">
      <c r="A76" s="9"/>
      <c r="B76" s="9"/>
      <c r="C76" s="9"/>
      <c r="D76" s="9"/>
      <c r="E76" s="17"/>
      <c r="F76" s="17"/>
      <c r="G76" s="17"/>
      <c r="H76" s="9"/>
      <c r="I76" s="8"/>
      <c r="J76" s="8"/>
      <c r="K76" s="8"/>
      <c r="L76" s="8"/>
      <c r="M76" s="8"/>
      <c r="N76" s="8"/>
      <c r="O76" s="8"/>
      <c r="P76" s="8"/>
      <c r="Q76" s="8"/>
    </row>
    <row r="77" spans="1:17" ht="27.75" customHeight="1">
      <c r="A77" s="25" t="s">
        <v>23</v>
      </c>
      <c r="B77" s="25" t="s">
        <v>24</v>
      </c>
      <c r="C77" s="120" t="s">
        <v>39</v>
      </c>
      <c r="D77" s="121"/>
      <c r="E77" s="122"/>
      <c r="F77" s="113" t="s">
        <v>40</v>
      </c>
      <c r="G77" s="113"/>
      <c r="H77" s="113"/>
      <c r="I77" s="113"/>
      <c r="J77" s="113" t="s">
        <v>41</v>
      </c>
      <c r="K77" s="113"/>
      <c r="L77" s="113"/>
      <c r="M77" s="113"/>
      <c r="N77" s="113" t="s">
        <v>42</v>
      </c>
      <c r="O77" s="113"/>
      <c r="P77" s="113"/>
      <c r="Q77" s="113"/>
    </row>
    <row r="78" spans="1:17" ht="19.5" customHeight="1">
      <c r="A78" s="25">
        <v>1</v>
      </c>
      <c r="B78" s="29">
        <v>2</v>
      </c>
      <c r="C78" s="113">
        <v>3</v>
      </c>
      <c r="D78" s="113"/>
      <c r="E78" s="113"/>
      <c r="F78" s="113">
        <v>4</v>
      </c>
      <c r="G78" s="113"/>
      <c r="H78" s="113"/>
      <c r="I78" s="113"/>
      <c r="J78" s="113">
        <v>5</v>
      </c>
      <c r="K78" s="113"/>
      <c r="L78" s="113"/>
      <c r="M78" s="113"/>
      <c r="N78" s="113">
        <v>6</v>
      </c>
      <c r="O78" s="113"/>
      <c r="P78" s="113"/>
      <c r="Q78" s="113"/>
    </row>
    <row r="79" spans="1:17" ht="34.5" customHeight="1">
      <c r="A79" s="25"/>
      <c r="B79" s="31">
        <v>1513190</v>
      </c>
      <c r="C79" s="145" t="s">
        <v>103</v>
      </c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46"/>
    </row>
    <row r="80" spans="1:17" ht="24" customHeight="1">
      <c r="A80" s="32">
        <v>1</v>
      </c>
      <c r="B80" s="33"/>
      <c r="C80" s="147" t="s">
        <v>43</v>
      </c>
      <c r="D80" s="148"/>
      <c r="E80" s="149"/>
      <c r="F80" s="34"/>
      <c r="G80" s="34"/>
      <c r="H80" s="34"/>
      <c r="I80" s="34"/>
      <c r="J80" s="34"/>
      <c r="K80" s="34"/>
      <c r="L80" s="34"/>
      <c r="M80" s="34"/>
      <c r="N80" s="34"/>
      <c r="O80" s="35"/>
      <c r="P80" s="34"/>
      <c r="Q80" s="36"/>
    </row>
    <row r="81" spans="1:17" ht="59.25" customHeight="1">
      <c r="A81" s="37"/>
      <c r="B81" s="38"/>
      <c r="C81" s="110" t="s">
        <v>105</v>
      </c>
      <c r="D81" s="104"/>
      <c r="E81" s="134"/>
      <c r="F81" s="120" t="s">
        <v>75</v>
      </c>
      <c r="G81" s="128"/>
      <c r="H81" s="128"/>
      <c r="I81" s="129"/>
      <c r="J81" s="142" t="s">
        <v>77</v>
      </c>
      <c r="K81" s="143"/>
      <c r="L81" s="143"/>
      <c r="M81" s="144"/>
      <c r="N81" s="124">
        <v>1289.08</v>
      </c>
      <c r="O81" s="125"/>
      <c r="P81" s="125"/>
      <c r="Q81" s="126"/>
    </row>
    <row r="82" spans="1:17" ht="21" customHeight="1">
      <c r="A82" s="39">
        <v>2</v>
      </c>
      <c r="B82" s="40"/>
      <c r="C82" s="150" t="s">
        <v>44</v>
      </c>
      <c r="D82" s="104"/>
      <c r="E82" s="104"/>
      <c r="F82" s="104"/>
      <c r="G82" s="26"/>
      <c r="H82" s="26"/>
      <c r="I82" s="34"/>
      <c r="J82" s="34"/>
      <c r="K82" s="34"/>
      <c r="L82" s="34"/>
      <c r="M82" s="34"/>
      <c r="N82" s="34"/>
      <c r="O82" s="41"/>
      <c r="P82" s="26"/>
      <c r="Q82" s="29"/>
    </row>
    <row r="83" spans="1:17" ht="0.75" customHeight="1">
      <c r="A83" s="42"/>
      <c r="B83" s="43"/>
      <c r="C83" s="103"/>
      <c r="D83" s="104"/>
      <c r="E83" s="134"/>
      <c r="F83" s="120"/>
      <c r="G83" s="128"/>
      <c r="H83" s="128"/>
      <c r="I83" s="129"/>
      <c r="J83" s="120"/>
      <c r="K83" s="128"/>
      <c r="L83" s="128"/>
      <c r="M83" s="129"/>
      <c r="N83" s="127"/>
      <c r="O83" s="128"/>
      <c r="P83" s="128"/>
      <c r="Q83" s="129"/>
    </row>
    <row r="84" spans="1:17" ht="35.25" customHeight="1">
      <c r="A84" s="42"/>
      <c r="B84" s="43"/>
      <c r="C84" s="110" t="s">
        <v>106</v>
      </c>
      <c r="D84" s="103"/>
      <c r="E84" s="146"/>
      <c r="F84" s="120" t="s">
        <v>76</v>
      </c>
      <c r="G84" s="121"/>
      <c r="H84" s="121"/>
      <c r="I84" s="122"/>
      <c r="J84" s="120" t="s">
        <v>77</v>
      </c>
      <c r="K84" s="121"/>
      <c r="L84" s="121"/>
      <c r="M84" s="122"/>
      <c r="N84" s="135">
        <v>13</v>
      </c>
      <c r="O84" s="136"/>
      <c r="P84" s="136"/>
      <c r="Q84" s="137"/>
    </row>
    <row r="85" spans="1:17" ht="20.25" customHeight="1">
      <c r="A85" s="44">
        <v>3</v>
      </c>
      <c r="B85" s="45"/>
      <c r="C85" s="130" t="s">
        <v>45</v>
      </c>
      <c r="D85" s="131"/>
      <c r="E85" s="132"/>
      <c r="F85" s="26"/>
      <c r="G85" s="34"/>
      <c r="H85" s="34"/>
      <c r="I85" s="34"/>
      <c r="J85" s="34"/>
      <c r="K85" s="34"/>
      <c r="L85" s="34"/>
      <c r="M85" s="34"/>
      <c r="N85" s="34"/>
      <c r="O85" s="41"/>
      <c r="P85" s="34"/>
      <c r="Q85" s="36"/>
    </row>
    <row r="86" spans="1:17" ht="77.25" customHeight="1">
      <c r="A86" s="46"/>
      <c r="B86" s="47"/>
      <c r="C86" s="133" t="s">
        <v>107</v>
      </c>
      <c r="D86" s="104"/>
      <c r="E86" s="134"/>
      <c r="F86" s="120" t="s">
        <v>75</v>
      </c>
      <c r="G86" s="128"/>
      <c r="H86" s="128"/>
      <c r="I86" s="129"/>
      <c r="J86" s="138" t="s">
        <v>96</v>
      </c>
      <c r="K86" s="128"/>
      <c r="L86" s="128"/>
      <c r="M86" s="129"/>
      <c r="N86" s="139">
        <f>N81/N84</f>
        <v>99.16</v>
      </c>
      <c r="O86" s="140"/>
      <c r="P86" s="140"/>
      <c r="Q86" s="141"/>
    </row>
    <row r="87" spans="1:31" ht="6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18.75">
      <c r="A88" s="48" t="s">
        <v>74</v>
      </c>
      <c r="B88" s="49"/>
      <c r="C88" s="49"/>
      <c r="D88" s="49"/>
      <c r="E88" s="49"/>
      <c r="F88" s="49"/>
      <c r="G88" s="50"/>
      <c r="H88" s="50"/>
      <c r="I88" s="50"/>
      <c r="J88" s="50"/>
      <c r="K88" s="50"/>
      <c r="L88" s="50"/>
      <c r="M88" s="50"/>
      <c r="N88" s="50"/>
      <c r="O88" s="14"/>
      <c r="P88" s="14"/>
      <c r="Q88" s="14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17" ht="16.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23" t="s">
        <v>46</v>
      </c>
      <c r="Q89" s="123"/>
    </row>
    <row r="90" spans="1:17" ht="51.75" customHeight="1">
      <c r="A90" s="113" t="s">
        <v>47</v>
      </c>
      <c r="B90" s="114" t="s">
        <v>48</v>
      </c>
      <c r="C90" s="94"/>
      <c r="D90" s="94"/>
      <c r="E90" s="115"/>
      <c r="F90" s="118" t="s">
        <v>24</v>
      </c>
      <c r="G90" s="120" t="s">
        <v>49</v>
      </c>
      <c r="H90" s="121"/>
      <c r="I90" s="122"/>
      <c r="J90" s="120" t="s">
        <v>50</v>
      </c>
      <c r="K90" s="121"/>
      <c r="L90" s="122"/>
      <c r="M90" s="120" t="s">
        <v>51</v>
      </c>
      <c r="N90" s="121"/>
      <c r="O90" s="122"/>
      <c r="P90" s="114" t="s">
        <v>52</v>
      </c>
      <c r="Q90" s="115"/>
    </row>
    <row r="91" spans="1:17" ht="56.25">
      <c r="A91" s="113"/>
      <c r="B91" s="116"/>
      <c r="C91" s="93"/>
      <c r="D91" s="93"/>
      <c r="E91" s="117"/>
      <c r="F91" s="119"/>
      <c r="G91" s="25" t="s">
        <v>53</v>
      </c>
      <c r="H91" s="25" t="s">
        <v>54</v>
      </c>
      <c r="I91" s="25" t="s">
        <v>32</v>
      </c>
      <c r="J91" s="25" t="s">
        <v>53</v>
      </c>
      <c r="K91" s="25" t="s">
        <v>54</v>
      </c>
      <c r="L91" s="25" t="s">
        <v>32</v>
      </c>
      <c r="M91" s="25" t="s">
        <v>53</v>
      </c>
      <c r="N91" s="25" t="s">
        <v>54</v>
      </c>
      <c r="O91" s="25" t="s">
        <v>55</v>
      </c>
      <c r="P91" s="116"/>
      <c r="Q91" s="117"/>
    </row>
    <row r="92" spans="1:17" ht="18.75">
      <c r="A92" s="25">
        <v>1</v>
      </c>
      <c r="B92" s="120">
        <v>2</v>
      </c>
      <c r="C92" s="121"/>
      <c r="D92" s="121"/>
      <c r="E92" s="122"/>
      <c r="F92" s="25">
        <v>3</v>
      </c>
      <c r="G92" s="25">
        <v>4</v>
      </c>
      <c r="H92" s="25">
        <v>5</v>
      </c>
      <c r="I92" s="25">
        <v>6</v>
      </c>
      <c r="J92" s="25">
        <v>7</v>
      </c>
      <c r="K92" s="25">
        <v>8</v>
      </c>
      <c r="L92" s="25">
        <v>9</v>
      </c>
      <c r="M92" s="25">
        <v>10</v>
      </c>
      <c r="N92" s="25">
        <v>11</v>
      </c>
      <c r="O92" s="25">
        <v>12</v>
      </c>
      <c r="P92" s="113">
        <v>13</v>
      </c>
      <c r="Q92" s="113"/>
    </row>
    <row r="93" spans="1:17" ht="21" customHeight="1">
      <c r="A93" s="25"/>
      <c r="B93" s="110" t="s">
        <v>56</v>
      </c>
      <c r="C93" s="103"/>
      <c r="D93" s="104"/>
      <c r="E93" s="10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106"/>
      <c r="Q93" s="107"/>
    </row>
    <row r="94" spans="1:17" ht="21" customHeight="1">
      <c r="A94" s="25"/>
      <c r="B94" s="110" t="s">
        <v>57</v>
      </c>
      <c r="C94" s="103"/>
      <c r="D94" s="104"/>
      <c r="E94" s="10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106"/>
      <c r="Q94" s="107"/>
    </row>
    <row r="95" spans="1:17" ht="20.25" customHeight="1">
      <c r="A95" s="25"/>
      <c r="B95" s="102" t="s">
        <v>58</v>
      </c>
      <c r="C95" s="111"/>
      <c r="D95" s="104"/>
      <c r="E95" s="10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106"/>
      <c r="Q95" s="107"/>
    </row>
    <row r="96" spans="1:17" ht="30" customHeight="1">
      <c r="A96" s="25"/>
      <c r="B96" s="102" t="s">
        <v>59</v>
      </c>
      <c r="C96" s="103"/>
      <c r="D96" s="104"/>
      <c r="E96" s="105"/>
      <c r="F96" s="25"/>
      <c r="G96" s="25" t="s">
        <v>60</v>
      </c>
      <c r="H96" s="25"/>
      <c r="I96" s="25"/>
      <c r="J96" s="25" t="s">
        <v>60</v>
      </c>
      <c r="K96" s="25"/>
      <c r="L96" s="25"/>
      <c r="M96" s="25" t="s">
        <v>60</v>
      </c>
      <c r="N96" s="25"/>
      <c r="O96" s="25"/>
      <c r="P96" s="106"/>
      <c r="Q96" s="107"/>
    </row>
    <row r="97" spans="1:17" ht="18.75">
      <c r="A97" s="25"/>
      <c r="B97" s="110" t="s">
        <v>37</v>
      </c>
      <c r="C97" s="103"/>
      <c r="D97" s="104"/>
      <c r="E97" s="10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112"/>
      <c r="Q97" s="112"/>
    </row>
    <row r="98" spans="1:17" ht="18.75">
      <c r="A98" s="10"/>
      <c r="B98" s="9"/>
      <c r="C98" s="9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8"/>
      <c r="Q98" s="8"/>
    </row>
    <row r="99" spans="1:17" ht="15" customHeight="1">
      <c r="A99" s="97" t="s">
        <v>61</v>
      </c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8"/>
      <c r="P99" s="98"/>
      <c r="Q99" s="8"/>
    </row>
    <row r="100" spans="1:17" ht="18.75">
      <c r="A100" s="100" t="s">
        <v>62</v>
      </c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8"/>
    </row>
    <row r="101" spans="1:17" ht="15" customHeight="1">
      <c r="A101" s="97" t="s">
        <v>63</v>
      </c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</row>
    <row r="102" spans="1:17" ht="18.75">
      <c r="A102" s="17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ht="15.75" customHeight="1">
      <c r="A103" s="17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ht="15.75" customHeight="1">
      <c r="A104" s="99" t="s">
        <v>79</v>
      </c>
      <c r="B104" s="99"/>
      <c r="C104" s="99"/>
      <c r="D104" s="99"/>
      <c r="E104" s="99"/>
      <c r="F104" s="8"/>
      <c r="G104" s="93"/>
      <c r="H104" s="93"/>
      <c r="I104" s="93"/>
      <c r="J104" s="8"/>
      <c r="K104" s="96" t="s">
        <v>110</v>
      </c>
      <c r="L104" s="96"/>
      <c r="M104" s="96"/>
      <c r="N104" s="96"/>
      <c r="O104" s="8"/>
      <c r="P104" s="8"/>
      <c r="Q104" s="8"/>
    </row>
    <row r="105" spans="1:17" ht="18.75">
      <c r="A105" s="22"/>
      <c r="B105" s="22"/>
      <c r="C105" s="22"/>
      <c r="D105" s="22"/>
      <c r="E105" s="22"/>
      <c r="F105" s="8"/>
      <c r="G105" s="95" t="s">
        <v>64</v>
      </c>
      <c r="H105" s="95"/>
      <c r="I105" s="95"/>
      <c r="J105" s="8"/>
      <c r="K105" s="95" t="s">
        <v>65</v>
      </c>
      <c r="L105" s="95"/>
      <c r="M105" s="95"/>
      <c r="N105" s="95"/>
      <c r="O105" s="8"/>
      <c r="P105" s="8"/>
      <c r="Q105" s="8"/>
    </row>
    <row r="106" spans="1:17" ht="15.75" customHeight="1">
      <c r="A106" s="8"/>
      <c r="B106" s="8"/>
      <c r="C106" s="8"/>
      <c r="D106" s="8"/>
      <c r="E106" s="8"/>
      <c r="F106" s="8"/>
      <c r="G106" s="13"/>
      <c r="H106" s="13"/>
      <c r="I106" s="13"/>
      <c r="J106" s="13"/>
      <c r="K106" s="13"/>
      <c r="L106" s="13"/>
      <c r="M106" s="13"/>
      <c r="N106" s="13"/>
      <c r="O106" s="8"/>
      <c r="P106" s="8"/>
      <c r="Q106" s="8"/>
    </row>
    <row r="107" spans="1:17" ht="18.75">
      <c r="A107" s="99" t="s">
        <v>66</v>
      </c>
      <c r="B107" s="99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ht="15.75" customHeight="1">
      <c r="A108" s="22"/>
      <c r="B108" s="22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ht="15" customHeight="1">
      <c r="A109" s="99" t="s">
        <v>67</v>
      </c>
      <c r="B109" s="99"/>
      <c r="C109" s="99"/>
      <c r="D109" s="99"/>
      <c r="E109" s="99"/>
      <c r="F109" s="8"/>
      <c r="G109" s="93"/>
      <c r="H109" s="93"/>
      <c r="I109" s="93"/>
      <c r="J109" s="8"/>
      <c r="K109" s="96" t="s">
        <v>68</v>
      </c>
      <c r="L109" s="96"/>
      <c r="M109" s="96"/>
      <c r="N109" s="96"/>
      <c r="O109" s="8"/>
      <c r="P109" s="8"/>
      <c r="Q109" s="8"/>
    </row>
    <row r="110" spans="1:17" ht="18.75">
      <c r="A110" s="8"/>
      <c r="B110" s="8"/>
      <c r="C110" s="8"/>
      <c r="D110" s="8"/>
      <c r="E110" s="8"/>
      <c r="F110" s="8"/>
      <c r="G110" s="94" t="s">
        <v>64</v>
      </c>
      <c r="H110" s="94"/>
      <c r="I110" s="94"/>
      <c r="J110" s="8"/>
      <c r="K110" s="94" t="s">
        <v>65</v>
      </c>
      <c r="L110" s="94"/>
      <c r="M110" s="94"/>
      <c r="N110" s="94"/>
      <c r="O110" s="8"/>
      <c r="P110" s="8"/>
      <c r="Q110" s="8"/>
    </row>
    <row r="111" spans="1:17" ht="18.75">
      <c r="A111" s="8"/>
      <c r="B111" s="8"/>
      <c r="C111" s="8"/>
      <c r="D111" s="8"/>
      <c r="E111" s="8"/>
      <c r="F111" s="8"/>
      <c r="G111" s="10"/>
      <c r="H111" s="10"/>
      <c r="I111" s="10"/>
      <c r="J111" s="8"/>
      <c r="K111" s="10"/>
      <c r="L111" s="10"/>
      <c r="M111" s="10"/>
      <c r="N111" s="10"/>
      <c r="O111" s="8"/>
      <c r="P111" s="8"/>
      <c r="Q111" s="8"/>
    </row>
    <row r="112" spans="1:17" ht="18.75">
      <c r="A112" s="109" t="s">
        <v>80</v>
      </c>
      <c r="B112" s="109"/>
      <c r="C112" s="8"/>
      <c r="D112" s="8"/>
      <c r="E112" s="8"/>
      <c r="F112" s="8"/>
      <c r="G112" s="10"/>
      <c r="H112" s="10"/>
      <c r="I112" s="10"/>
      <c r="J112" s="8"/>
      <c r="K112" s="10"/>
      <c r="L112" s="10"/>
      <c r="M112" s="10"/>
      <c r="N112" s="10"/>
      <c r="O112" s="8"/>
      <c r="P112" s="8"/>
      <c r="Q112" s="8"/>
    </row>
    <row r="113" spans="1:17" ht="18.75">
      <c r="A113" s="51" t="s">
        <v>98</v>
      </c>
      <c r="B113" s="51"/>
      <c r="C113" s="8"/>
      <c r="D113" s="8"/>
      <c r="E113" s="8"/>
      <c r="F113" s="8"/>
      <c r="G113" s="10"/>
      <c r="H113" s="10"/>
      <c r="I113" s="10"/>
      <c r="J113" s="8"/>
      <c r="K113" s="10"/>
      <c r="L113" s="10"/>
      <c r="M113" s="10"/>
      <c r="N113" s="10"/>
      <c r="O113" s="8"/>
      <c r="P113" s="8"/>
      <c r="Q113" s="8"/>
    </row>
    <row r="114" spans="1:17" ht="18.75">
      <c r="A114" s="98"/>
      <c r="B114" s="98"/>
      <c r="C114" s="9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ht="18.75">
      <c r="A115" s="8"/>
      <c r="B115" s="8"/>
      <c r="C115" s="8"/>
      <c r="D115" s="8"/>
      <c r="E115" s="8"/>
      <c r="F115" s="8"/>
      <c r="G115" s="10"/>
      <c r="H115" s="10"/>
      <c r="I115" s="10"/>
      <c r="J115" s="8"/>
      <c r="K115" s="10"/>
      <c r="L115" s="10"/>
      <c r="M115" s="10"/>
      <c r="N115" s="10"/>
      <c r="O115" s="8"/>
      <c r="P115" s="8"/>
      <c r="Q115" s="8"/>
    </row>
    <row r="116" spans="1:17" ht="18.75">
      <c r="A116" s="8"/>
      <c r="B116" s="8"/>
      <c r="C116" s="8"/>
      <c r="D116" s="8"/>
      <c r="E116" s="8"/>
      <c r="F116" s="8"/>
      <c r="G116" s="10"/>
      <c r="H116" s="10"/>
      <c r="I116" s="10"/>
      <c r="J116" s="8"/>
      <c r="K116" s="10"/>
      <c r="L116" s="10"/>
      <c r="M116" s="10"/>
      <c r="N116" s="10"/>
      <c r="O116" s="8"/>
      <c r="P116" s="8"/>
      <c r="Q116" s="8"/>
    </row>
    <row r="117" spans="1:17" ht="18.75">
      <c r="A117" s="108"/>
      <c r="B117" s="108"/>
      <c r="C117" s="10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8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2:17" ht="1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</sheetData>
  <sheetProtection/>
  <mergeCells count="143">
    <mergeCell ref="K14:Q14"/>
    <mergeCell ref="K10:Q10"/>
    <mergeCell ref="K13:M13"/>
    <mergeCell ref="K2:P2"/>
    <mergeCell ref="K3:P3"/>
    <mergeCell ref="K7:Q7"/>
    <mergeCell ref="K9:Q9"/>
    <mergeCell ref="K15:Q15"/>
    <mergeCell ref="A21:Q21"/>
    <mergeCell ref="A23:Q23"/>
    <mergeCell ref="A25:J25"/>
    <mergeCell ref="E24:J24"/>
    <mergeCell ref="O62:P62"/>
    <mergeCell ref="A36:Q36"/>
    <mergeCell ref="A37:M37"/>
    <mergeCell ref="A41:Q41"/>
    <mergeCell ref="A42:Q42"/>
    <mergeCell ref="A43:Q43"/>
    <mergeCell ref="A44:Q44"/>
    <mergeCell ref="A45:Q45"/>
    <mergeCell ref="A46:Q46"/>
    <mergeCell ref="A47:Q47"/>
    <mergeCell ref="A26:H26"/>
    <mergeCell ref="A29:M29"/>
    <mergeCell ref="A30:H30"/>
    <mergeCell ref="A33:Q33"/>
    <mergeCell ref="A34:N34"/>
    <mergeCell ref="A48:J48"/>
    <mergeCell ref="A49:K49"/>
    <mergeCell ref="A38:Q38"/>
    <mergeCell ref="A39:G39"/>
    <mergeCell ref="A40:Q40"/>
    <mergeCell ref="B58:C58"/>
    <mergeCell ref="D58:E58"/>
    <mergeCell ref="F58:Q58"/>
    <mergeCell ref="A50:I50"/>
    <mergeCell ref="A51:Q51"/>
    <mergeCell ref="A53:C53"/>
    <mergeCell ref="A54:Q54"/>
    <mergeCell ref="A56:J56"/>
    <mergeCell ref="B59:C59"/>
    <mergeCell ref="D59:E59"/>
    <mergeCell ref="F59:Q59"/>
    <mergeCell ref="A61:Q61"/>
    <mergeCell ref="D63:E63"/>
    <mergeCell ref="F63:I63"/>
    <mergeCell ref="J63:M63"/>
    <mergeCell ref="N63:Q63"/>
    <mergeCell ref="D64:E64"/>
    <mergeCell ref="F64:I64"/>
    <mergeCell ref="J64:M64"/>
    <mergeCell ref="N64:Q64"/>
    <mergeCell ref="J71:M71"/>
    <mergeCell ref="N71:Q71"/>
    <mergeCell ref="D65:E65"/>
    <mergeCell ref="F65:I65"/>
    <mergeCell ref="J65:M65"/>
    <mergeCell ref="N65:Q65"/>
    <mergeCell ref="D66:E66"/>
    <mergeCell ref="F66:I66"/>
    <mergeCell ref="J66:M66"/>
    <mergeCell ref="N66:Q66"/>
    <mergeCell ref="F73:I73"/>
    <mergeCell ref="J73:M73"/>
    <mergeCell ref="N73:Q73"/>
    <mergeCell ref="A68:O68"/>
    <mergeCell ref="A70:D70"/>
    <mergeCell ref="F70:I70"/>
    <mergeCell ref="J70:M70"/>
    <mergeCell ref="N70:Q70"/>
    <mergeCell ref="A71:D71"/>
    <mergeCell ref="F71:I71"/>
    <mergeCell ref="A75:Q75"/>
    <mergeCell ref="C77:E77"/>
    <mergeCell ref="F77:I77"/>
    <mergeCell ref="J77:M77"/>
    <mergeCell ref="N77:Q77"/>
    <mergeCell ref="A72:D72"/>
    <mergeCell ref="F72:I72"/>
    <mergeCell ref="J72:M72"/>
    <mergeCell ref="N72:Q72"/>
    <mergeCell ref="A73:D73"/>
    <mergeCell ref="C78:E78"/>
    <mergeCell ref="F78:I78"/>
    <mergeCell ref="J78:M78"/>
    <mergeCell ref="J90:L90"/>
    <mergeCell ref="C79:Q79"/>
    <mergeCell ref="C80:E80"/>
    <mergeCell ref="C84:E84"/>
    <mergeCell ref="C82:F82"/>
    <mergeCell ref="C83:E83"/>
    <mergeCell ref="N78:Q78"/>
    <mergeCell ref="F83:I83"/>
    <mergeCell ref="J83:M83"/>
    <mergeCell ref="C81:E81"/>
    <mergeCell ref="F81:I81"/>
    <mergeCell ref="N84:Q84"/>
    <mergeCell ref="J86:M86"/>
    <mergeCell ref="N86:Q86"/>
    <mergeCell ref="J84:M84"/>
    <mergeCell ref="J81:M81"/>
    <mergeCell ref="P89:Q89"/>
    <mergeCell ref="M90:O90"/>
    <mergeCell ref="P90:Q91"/>
    <mergeCell ref="B92:E92"/>
    <mergeCell ref="N81:Q81"/>
    <mergeCell ref="N83:Q83"/>
    <mergeCell ref="C85:E85"/>
    <mergeCell ref="C86:E86"/>
    <mergeCell ref="F86:I86"/>
    <mergeCell ref="F84:I84"/>
    <mergeCell ref="A90:A91"/>
    <mergeCell ref="B90:E91"/>
    <mergeCell ref="F90:F91"/>
    <mergeCell ref="G90:I90"/>
    <mergeCell ref="P92:Q92"/>
    <mergeCell ref="B93:E93"/>
    <mergeCell ref="P93:Q93"/>
    <mergeCell ref="P95:Q95"/>
    <mergeCell ref="B94:E94"/>
    <mergeCell ref="P94:Q94"/>
    <mergeCell ref="B95:E95"/>
    <mergeCell ref="B97:E97"/>
    <mergeCell ref="P97:Q97"/>
    <mergeCell ref="A99:P99"/>
    <mergeCell ref="A100:P100"/>
    <mergeCell ref="B96:E96"/>
    <mergeCell ref="P96:Q96"/>
    <mergeCell ref="A114:C114"/>
    <mergeCell ref="A117:C117"/>
    <mergeCell ref="A112:B112"/>
    <mergeCell ref="G105:I105"/>
    <mergeCell ref="A107:B107"/>
    <mergeCell ref="A109:E109"/>
    <mergeCell ref="G109:I109"/>
    <mergeCell ref="G110:I110"/>
    <mergeCell ref="K110:N110"/>
    <mergeCell ref="K105:N105"/>
    <mergeCell ref="K109:N109"/>
    <mergeCell ref="A101:Q101"/>
    <mergeCell ref="A104:E104"/>
    <mergeCell ref="G104:I104"/>
    <mergeCell ref="K104:N104"/>
  </mergeCells>
  <printOptions/>
  <pageMargins left="0" right="0" top="0" bottom="0" header="0" footer="0"/>
  <pageSetup horizontalDpi="600" verticalDpi="600" orientation="landscape" paperSize="9" scale="73" r:id="rId1"/>
  <rowBreaks count="3" manualBreakCount="3">
    <brk id="36" max="255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zoomScale="75" zoomScaleNormal="75" zoomScaleSheetLayoutView="75" zoomScalePageLayoutView="0" workbookViewId="0" topLeftCell="A21">
      <selection activeCell="F67" sqref="F67:I67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108" t="s">
        <v>1</v>
      </c>
      <c r="L2" s="108"/>
      <c r="M2" s="108"/>
      <c r="N2" s="108"/>
      <c r="O2" s="108"/>
      <c r="P2" s="108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108" t="s">
        <v>2</v>
      </c>
      <c r="L3" s="108"/>
      <c r="M3" s="108"/>
      <c r="N3" s="108"/>
      <c r="O3" s="108"/>
      <c r="P3" s="108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188" t="s">
        <v>3</v>
      </c>
      <c r="L7" s="188"/>
      <c r="M7" s="188"/>
      <c r="N7" s="188"/>
      <c r="O7" s="189"/>
      <c r="P7" s="189"/>
      <c r="Q7" s="189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90" t="s">
        <v>69</v>
      </c>
      <c r="L9" s="190"/>
      <c r="M9" s="190"/>
      <c r="N9" s="190"/>
      <c r="O9" s="191"/>
      <c r="P9" s="191"/>
      <c r="Q9" s="191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84" t="s">
        <v>4</v>
      </c>
      <c r="L10" s="184"/>
      <c r="M10" s="184"/>
      <c r="N10" s="184"/>
      <c r="O10" s="185"/>
      <c r="P10" s="186"/>
      <c r="Q10" s="186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2" t="s">
        <v>111</v>
      </c>
      <c r="L11" s="53" t="s">
        <v>5</v>
      </c>
      <c r="M11" s="54" t="s">
        <v>123</v>
      </c>
      <c r="N11" s="15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3"/>
      <c r="M12" s="16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87" t="s">
        <v>6</v>
      </c>
      <c r="L13" s="187"/>
      <c r="M13" s="187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23" t="s">
        <v>7</v>
      </c>
      <c r="L14" s="123"/>
      <c r="M14" s="123"/>
      <c r="N14" s="123"/>
      <c r="O14" s="123"/>
      <c r="P14" s="123"/>
      <c r="Q14" s="123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76" t="s">
        <v>8</v>
      </c>
      <c r="L15" s="176"/>
      <c r="M15" s="176"/>
      <c r="N15" s="176"/>
      <c r="O15" s="177"/>
      <c r="P15" s="178"/>
      <c r="Q15" s="178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2" t="s">
        <v>111</v>
      </c>
      <c r="L16" s="53" t="s">
        <v>5</v>
      </c>
      <c r="M16" s="53"/>
      <c r="N16" s="17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7" customHeight="1">
      <c r="A21" s="179" t="s">
        <v>9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</row>
    <row r="22" spans="1:17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3.25" customHeight="1">
      <c r="A23" s="179" t="s">
        <v>99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</row>
    <row r="24" spans="1:17" ht="18" customHeight="1">
      <c r="A24" s="5"/>
      <c r="B24" s="5"/>
      <c r="C24" s="5"/>
      <c r="D24" s="5"/>
      <c r="E24" s="181"/>
      <c r="F24" s="181"/>
      <c r="G24" s="181"/>
      <c r="H24" s="181"/>
      <c r="I24" s="181"/>
      <c r="J24" s="181"/>
      <c r="K24" s="5"/>
      <c r="L24" s="5"/>
      <c r="M24" s="5"/>
      <c r="N24" s="5"/>
      <c r="O24" s="5"/>
      <c r="P24" s="5"/>
      <c r="Q24" s="5"/>
    </row>
    <row r="25" spans="1:17" ht="15.75" customHeight="1">
      <c r="A25" s="180" t="s">
        <v>81</v>
      </c>
      <c r="B25" s="180"/>
      <c r="C25" s="180"/>
      <c r="D25" s="180"/>
      <c r="E25" s="180"/>
      <c r="F25" s="180"/>
      <c r="G25" s="180"/>
      <c r="H25" s="180"/>
      <c r="I25" s="180"/>
      <c r="J25" s="180"/>
      <c r="K25" s="7"/>
      <c r="L25" s="7"/>
      <c r="M25" s="7"/>
      <c r="N25" s="7"/>
      <c r="O25" s="7"/>
      <c r="P25" s="7"/>
      <c r="Q25" s="7"/>
    </row>
    <row r="26" spans="1:17" ht="18.75">
      <c r="A26" s="169" t="s">
        <v>10</v>
      </c>
      <c r="B26" s="169"/>
      <c r="C26" s="169"/>
      <c r="D26" s="169"/>
      <c r="E26" s="169"/>
      <c r="F26" s="169"/>
      <c r="G26" s="169"/>
      <c r="H26" s="169"/>
      <c r="I26" s="8"/>
      <c r="J26" s="8"/>
      <c r="K26" s="8"/>
      <c r="L26" s="8"/>
      <c r="M26" s="8"/>
      <c r="N26" s="8"/>
      <c r="O26" s="8"/>
      <c r="P26" s="8"/>
      <c r="Q26" s="8"/>
    </row>
    <row r="27" spans="1:17" ht="18.7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customHeight="1">
      <c r="A29" s="170" t="s">
        <v>82</v>
      </c>
      <c r="B29" s="170"/>
      <c r="C29" s="170"/>
      <c r="D29" s="170"/>
      <c r="E29" s="170"/>
      <c r="F29" s="170"/>
      <c r="G29" s="170"/>
      <c r="H29" s="170"/>
      <c r="I29" s="170"/>
      <c r="J29" s="171"/>
      <c r="K29" s="171"/>
      <c r="L29" s="171"/>
      <c r="M29" s="171"/>
      <c r="N29" s="8"/>
      <c r="O29" s="8"/>
      <c r="P29" s="8"/>
      <c r="Q29" s="8"/>
    </row>
    <row r="30" spans="1:17" ht="18.75">
      <c r="A30" s="169" t="s">
        <v>11</v>
      </c>
      <c r="B30" s="169"/>
      <c r="C30" s="169"/>
      <c r="D30" s="169"/>
      <c r="E30" s="169"/>
      <c r="F30" s="169"/>
      <c r="G30" s="169"/>
      <c r="H30" s="169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45.75" customHeight="1">
      <c r="A33" s="172" t="s">
        <v>128</v>
      </c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</row>
    <row r="34" spans="1:17" ht="22.5" customHeight="1">
      <c r="A34" s="174" t="s">
        <v>70</v>
      </c>
      <c r="B34" s="174"/>
      <c r="C34" s="174"/>
      <c r="D34" s="174"/>
      <c r="E34" s="174"/>
      <c r="F34" s="174"/>
      <c r="G34" s="174"/>
      <c r="H34" s="175"/>
      <c r="I34" s="175"/>
      <c r="J34" s="175"/>
      <c r="K34" s="175"/>
      <c r="L34" s="175"/>
      <c r="M34" s="175"/>
      <c r="N34" s="175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162" t="s">
        <v>124</v>
      </c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01"/>
      <c r="P36" s="101"/>
      <c r="Q36" s="101"/>
    </row>
    <row r="37" spans="1:17" ht="15.75" customHeight="1">
      <c r="A37" s="180" t="s">
        <v>12</v>
      </c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8"/>
      <c r="O37" s="8"/>
      <c r="P37" s="8"/>
      <c r="Q37" s="8"/>
    </row>
    <row r="38" spans="1:17" ht="15.75" customHeight="1">
      <c r="A38" s="167" t="s">
        <v>13</v>
      </c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</row>
    <row r="39" spans="1:17" ht="18.75" customHeight="1">
      <c r="A39" s="167" t="s">
        <v>14</v>
      </c>
      <c r="B39" s="167"/>
      <c r="C39" s="167"/>
      <c r="D39" s="98"/>
      <c r="E39" s="98"/>
      <c r="F39" s="98"/>
      <c r="G39" s="98"/>
      <c r="H39" s="7"/>
      <c r="I39" s="7"/>
      <c r="J39" s="7"/>
      <c r="K39" s="7"/>
      <c r="L39" s="7"/>
      <c r="M39" s="8"/>
      <c r="N39" s="8"/>
      <c r="O39" s="8"/>
      <c r="P39" s="8"/>
      <c r="Q39" s="8"/>
    </row>
    <row r="40" spans="1:17" ht="18.75" customHeight="1">
      <c r="A40" s="167" t="s">
        <v>15</v>
      </c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</row>
    <row r="41" spans="1:17" ht="21" customHeight="1">
      <c r="A41" s="167" t="s">
        <v>16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</row>
    <row r="42" spans="1:17" ht="20.25" customHeight="1">
      <c r="A42" s="167" t="s">
        <v>100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</row>
    <row r="43" spans="1:17" ht="2.25" customHeight="1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</row>
    <row r="44" spans="1:17" ht="20.25" customHeight="1" hidden="1">
      <c r="A44" s="167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</row>
    <row r="45" spans="1:17" ht="20.25" customHeight="1">
      <c r="A45" s="167" t="s">
        <v>83</v>
      </c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</row>
    <row r="46" spans="1:17" ht="21.75" customHeight="1">
      <c r="A46" s="167" t="s">
        <v>73</v>
      </c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</row>
    <row r="47" spans="1:17" ht="19.5" customHeight="1">
      <c r="A47" s="167" t="s">
        <v>17</v>
      </c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</row>
    <row r="48" spans="1:17" s="1" customFormat="1" ht="17.25" customHeight="1">
      <c r="A48" s="166" t="s">
        <v>18</v>
      </c>
      <c r="B48" s="166"/>
      <c r="C48" s="166"/>
      <c r="D48" s="166"/>
      <c r="E48" s="166"/>
      <c r="F48" s="166"/>
      <c r="G48" s="166"/>
      <c r="H48" s="166"/>
      <c r="I48" s="166"/>
      <c r="J48" s="98"/>
      <c r="K48" s="18"/>
      <c r="L48" s="18"/>
      <c r="M48" s="18"/>
      <c r="N48" s="18"/>
      <c r="O48" s="18"/>
      <c r="P48" s="18"/>
      <c r="Q48" s="18"/>
    </row>
    <row r="49" spans="1:17" s="1" customFormat="1" ht="16.5" customHeight="1">
      <c r="A49" s="166" t="s">
        <v>19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18"/>
      <c r="M49" s="18"/>
      <c r="N49" s="18"/>
      <c r="O49" s="18"/>
      <c r="P49" s="18"/>
      <c r="Q49" s="18"/>
    </row>
    <row r="50" spans="1:17" s="1" customFormat="1" ht="18.75" customHeight="1">
      <c r="A50" s="166" t="s">
        <v>20</v>
      </c>
      <c r="B50" s="98"/>
      <c r="C50" s="98"/>
      <c r="D50" s="98"/>
      <c r="E50" s="98"/>
      <c r="F50" s="98"/>
      <c r="G50" s="98"/>
      <c r="H50" s="98"/>
      <c r="I50" s="98"/>
      <c r="J50" s="8"/>
      <c r="K50" s="8"/>
      <c r="L50" s="18"/>
      <c r="M50" s="18"/>
      <c r="N50" s="18"/>
      <c r="O50" s="18"/>
      <c r="P50" s="18"/>
      <c r="Q50" s="18"/>
    </row>
    <row r="51" s="56" customFormat="1" ht="0.75" customHeight="1">
      <c r="A51" s="56" t="s">
        <v>109</v>
      </c>
    </row>
    <row r="52" spans="1:17" ht="59.25" customHeight="1">
      <c r="A52" s="168" t="s">
        <v>112</v>
      </c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</row>
    <row r="53" spans="1:17" ht="5.2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20"/>
      <c r="M53" s="20"/>
      <c r="N53" s="20"/>
      <c r="O53" s="20"/>
      <c r="P53" s="20"/>
      <c r="Q53" s="20"/>
    </row>
    <row r="54" spans="1:17" ht="18.75">
      <c r="A54" s="162" t="s">
        <v>21</v>
      </c>
      <c r="B54" s="162"/>
      <c r="C54" s="162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8" ht="35.25" customHeight="1">
      <c r="A55" s="165" t="s">
        <v>113</v>
      </c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2"/>
    </row>
    <row r="56" spans="1:18" ht="9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"/>
    </row>
    <row r="57" spans="1:17" ht="18" customHeight="1">
      <c r="A57" s="99" t="s">
        <v>22</v>
      </c>
      <c r="B57" s="99"/>
      <c r="C57" s="99"/>
      <c r="D57" s="99"/>
      <c r="E57" s="99"/>
      <c r="F57" s="99"/>
      <c r="G57" s="99"/>
      <c r="H57" s="99"/>
      <c r="I57" s="99"/>
      <c r="J57" s="99"/>
      <c r="K57" s="23"/>
      <c r="L57" s="23"/>
      <c r="M57" s="23"/>
      <c r="N57" s="23"/>
      <c r="O57" s="23"/>
      <c r="P57" s="23"/>
      <c r="Q57" s="23"/>
    </row>
    <row r="58" spans="1:17" ht="12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3"/>
      <c r="L58" s="23"/>
      <c r="M58" s="23"/>
      <c r="N58" s="23"/>
      <c r="O58" s="23"/>
      <c r="P58" s="23"/>
      <c r="Q58" s="23"/>
    </row>
    <row r="59" spans="1:17" ht="21.75" customHeight="1">
      <c r="A59" s="25" t="s">
        <v>23</v>
      </c>
      <c r="B59" s="120" t="s">
        <v>24</v>
      </c>
      <c r="C59" s="163"/>
      <c r="D59" s="164" t="s">
        <v>25</v>
      </c>
      <c r="E59" s="163"/>
      <c r="F59" s="164" t="s">
        <v>26</v>
      </c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63"/>
    </row>
    <row r="60" spans="1:17" ht="19.5" customHeight="1">
      <c r="A60" s="27"/>
      <c r="B60" s="120"/>
      <c r="C60" s="163"/>
      <c r="D60" s="164"/>
      <c r="E60" s="163"/>
      <c r="F60" s="164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63"/>
    </row>
    <row r="61" spans="1:17" ht="12" customHeight="1">
      <c r="A61" s="10"/>
      <c r="B61" s="17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ht="18.75">
      <c r="A62" s="162" t="s">
        <v>27</v>
      </c>
      <c r="B62" s="162"/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</row>
    <row r="63" spans="1:17" ht="12.75" customHeight="1">
      <c r="A63" s="12"/>
      <c r="B63" s="12"/>
      <c r="C63" s="12"/>
      <c r="D63" s="12"/>
      <c r="E63" s="28"/>
      <c r="F63" s="28"/>
      <c r="G63" s="28"/>
      <c r="H63" s="9"/>
      <c r="I63" s="8"/>
      <c r="J63" s="8"/>
      <c r="K63" s="8"/>
      <c r="L63" s="8"/>
      <c r="M63" s="8"/>
      <c r="N63" s="8"/>
      <c r="O63" s="8" t="s">
        <v>28</v>
      </c>
      <c r="P63" s="8"/>
      <c r="Q63" s="8"/>
    </row>
    <row r="64" spans="1:17" ht="36" customHeight="1">
      <c r="A64" s="25" t="s">
        <v>23</v>
      </c>
      <c r="B64" s="25" t="s">
        <v>24</v>
      </c>
      <c r="C64" s="25" t="s">
        <v>25</v>
      </c>
      <c r="D64" s="120" t="s">
        <v>29</v>
      </c>
      <c r="E64" s="122"/>
      <c r="F64" s="113" t="s">
        <v>30</v>
      </c>
      <c r="G64" s="113"/>
      <c r="H64" s="113"/>
      <c r="I64" s="113"/>
      <c r="J64" s="113" t="s">
        <v>31</v>
      </c>
      <c r="K64" s="113"/>
      <c r="L64" s="113"/>
      <c r="M64" s="113"/>
      <c r="N64" s="113" t="s">
        <v>32</v>
      </c>
      <c r="O64" s="113"/>
      <c r="P64" s="113"/>
      <c r="Q64" s="113"/>
    </row>
    <row r="65" spans="1:17" ht="15" customHeight="1">
      <c r="A65" s="25">
        <v>1</v>
      </c>
      <c r="B65" s="25">
        <v>2</v>
      </c>
      <c r="C65" s="25">
        <v>3</v>
      </c>
      <c r="D65" s="113">
        <v>4</v>
      </c>
      <c r="E65" s="113"/>
      <c r="F65" s="113">
        <v>5</v>
      </c>
      <c r="G65" s="113"/>
      <c r="H65" s="113"/>
      <c r="I65" s="113"/>
      <c r="J65" s="121">
        <v>6</v>
      </c>
      <c r="K65" s="121"/>
      <c r="L65" s="121"/>
      <c r="M65" s="163"/>
      <c r="N65" s="164">
        <v>7</v>
      </c>
      <c r="O65" s="121"/>
      <c r="P65" s="121"/>
      <c r="Q65" s="163"/>
    </row>
    <row r="66" spans="1:17" ht="128.25" customHeight="1">
      <c r="A66" s="30"/>
      <c r="B66" s="30" t="s">
        <v>115</v>
      </c>
      <c r="C66" s="30" t="s">
        <v>129</v>
      </c>
      <c r="D66" s="151" t="s">
        <v>114</v>
      </c>
      <c r="E66" s="122"/>
      <c r="F66" s="209">
        <v>0</v>
      </c>
      <c r="G66" s="209"/>
      <c r="H66" s="209"/>
      <c r="I66" s="209"/>
      <c r="J66" s="153">
        <v>643.3</v>
      </c>
      <c r="K66" s="153"/>
      <c r="L66" s="153"/>
      <c r="M66" s="154"/>
      <c r="N66" s="210">
        <f>F66+J66</f>
        <v>643.3</v>
      </c>
      <c r="O66" s="211"/>
      <c r="P66" s="211"/>
      <c r="Q66" s="212"/>
    </row>
    <row r="67" spans="1:17" ht="36.75" customHeight="1">
      <c r="A67" s="30"/>
      <c r="B67" s="30"/>
      <c r="C67" s="30"/>
      <c r="D67" s="156" t="s">
        <v>33</v>
      </c>
      <c r="E67" s="157"/>
      <c r="F67" s="213">
        <f>F66</f>
        <v>0</v>
      </c>
      <c r="G67" s="213"/>
      <c r="H67" s="213"/>
      <c r="I67" s="213"/>
      <c r="J67" s="159">
        <f>J66</f>
        <v>643.3</v>
      </c>
      <c r="K67" s="159"/>
      <c r="L67" s="159"/>
      <c r="M67" s="160"/>
      <c r="N67" s="214">
        <f>F67+J67</f>
        <v>643.3</v>
      </c>
      <c r="O67" s="215"/>
      <c r="P67" s="215"/>
      <c r="Q67" s="216"/>
    </row>
    <row r="68" spans="1:17" ht="18.75">
      <c r="A68" s="9"/>
      <c r="B68" s="9"/>
      <c r="C68" s="9"/>
      <c r="D68" s="9"/>
      <c r="E68" s="17"/>
      <c r="F68" s="17"/>
      <c r="G68" s="17"/>
      <c r="H68" s="9"/>
      <c r="I68" s="8"/>
      <c r="J68" s="8"/>
      <c r="K68" s="8"/>
      <c r="L68" s="8"/>
      <c r="M68" s="8"/>
      <c r="N68" s="8"/>
      <c r="O68" s="8"/>
      <c r="P68" s="8"/>
      <c r="Q68" s="8"/>
    </row>
    <row r="69" spans="1:17" ht="18" customHeight="1">
      <c r="A69" s="99" t="s">
        <v>34</v>
      </c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8"/>
      <c r="Q69" s="8"/>
    </row>
    <row r="70" spans="1:17" ht="18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8"/>
      <c r="Q70" s="8"/>
    </row>
    <row r="71" spans="1:17" ht="38.25" customHeight="1">
      <c r="A71" s="113" t="s">
        <v>35</v>
      </c>
      <c r="B71" s="113"/>
      <c r="C71" s="113"/>
      <c r="D71" s="113"/>
      <c r="E71" s="25" t="s">
        <v>24</v>
      </c>
      <c r="F71" s="113" t="s">
        <v>30</v>
      </c>
      <c r="G71" s="113"/>
      <c r="H71" s="113"/>
      <c r="I71" s="113"/>
      <c r="J71" s="113" t="s">
        <v>31</v>
      </c>
      <c r="K71" s="113"/>
      <c r="L71" s="113"/>
      <c r="M71" s="113"/>
      <c r="N71" s="113" t="s">
        <v>32</v>
      </c>
      <c r="O71" s="113"/>
      <c r="P71" s="113"/>
      <c r="Q71" s="113"/>
    </row>
    <row r="72" spans="1:17" ht="18.75" customHeight="1">
      <c r="A72" s="113">
        <v>1</v>
      </c>
      <c r="B72" s="113"/>
      <c r="C72" s="113"/>
      <c r="D72" s="113"/>
      <c r="E72" s="25">
        <v>2</v>
      </c>
      <c r="F72" s="120">
        <v>3</v>
      </c>
      <c r="G72" s="121"/>
      <c r="H72" s="121"/>
      <c r="I72" s="122"/>
      <c r="J72" s="120">
        <v>4</v>
      </c>
      <c r="K72" s="121"/>
      <c r="L72" s="121"/>
      <c r="M72" s="122"/>
      <c r="N72" s="120">
        <v>5</v>
      </c>
      <c r="O72" s="121"/>
      <c r="P72" s="121"/>
      <c r="Q72" s="122"/>
    </row>
    <row r="73" spans="1:17" ht="15.75" customHeight="1">
      <c r="A73" s="110" t="s">
        <v>36</v>
      </c>
      <c r="B73" s="103"/>
      <c r="C73" s="103"/>
      <c r="D73" s="146"/>
      <c r="E73" s="25"/>
      <c r="F73" s="120"/>
      <c r="G73" s="121"/>
      <c r="H73" s="121"/>
      <c r="I73" s="122"/>
      <c r="J73" s="120"/>
      <c r="K73" s="121"/>
      <c r="L73" s="121"/>
      <c r="M73" s="122"/>
      <c r="N73" s="120"/>
      <c r="O73" s="121"/>
      <c r="P73" s="121"/>
      <c r="Q73" s="122"/>
    </row>
    <row r="74" spans="1:17" ht="18.75" customHeight="1">
      <c r="A74" s="110" t="s">
        <v>37</v>
      </c>
      <c r="B74" s="103"/>
      <c r="C74" s="103"/>
      <c r="D74" s="103"/>
      <c r="E74" s="25"/>
      <c r="F74" s="120"/>
      <c r="G74" s="121"/>
      <c r="H74" s="121"/>
      <c r="I74" s="122"/>
      <c r="J74" s="120"/>
      <c r="K74" s="121"/>
      <c r="L74" s="121"/>
      <c r="M74" s="122"/>
      <c r="N74" s="120"/>
      <c r="O74" s="121"/>
      <c r="P74" s="121"/>
      <c r="Q74" s="122"/>
    </row>
    <row r="75" spans="1:17" ht="12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ht="15.75" customHeight="1">
      <c r="A76" s="99" t="s">
        <v>38</v>
      </c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</row>
    <row r="77" spans="1:17" ht="18.75">
      <c r="A77" s="9"/>
      <c r="B77" s="9"/>
      <c r="C77" s="9"/>
      <c r="D77" s="9"/>
      <c r="E77" s="17"/>
      <c r="F77" s="17"/>
      <c r="G77" s="17"/>
      <c r="H77" s="9"/>
      <c r="I77" s="8"/>
      <c r="J77" s="8"/>
      <c r="K77" s="8"/>
      <c r="L77" s="8"/>
      <c r="M77" s="8"/>
      <c r="N77" s="8"/>
      <c r="O77" s="8"/>
      <c r="P77" s="8"/>
      <c r="Q77" s="8"/>
    </row>
    <row r="78" spans="1:17" ht="27.75" customHeight="1">
      <c r="A78" s="25" t="s">
        <v>23</v>
      </c>
      <c r="B78" s="25" t="s">
        <v>24</v>
      </c>
      <c r="C78" s="120" t="s">
        <v>39</v>
      </c>
      <c r="D78" s="121"/>
      <c r="E78" s="122"/>
      <c r="F78" s="113" t="s">
        <v>40</v>
      </c>
      <c r="G78" s="113"/>
      <c r="H78" s="113"/>
      <c r="I78" s="113"/>
      <c r="J78" s="113" t="s">
        <v>41</v>
      </c>
      <c r="K78" s="113"/>
      <c r="L78" s="113"/>
      <c r="M78" s="113"/>
      <c r="N78" s="113" t="s">
        <v>42</v>
      </c>
      <c r="O78" s="113"/>
      <c r="P78" s="113"/>
      <c r="Q78" s="113"/>
    </row>
    <row r="79" spans="1:17" ht="19.5" customHeight="1">
      <c r="A79" s="25">
        <v>1</v>
      </c>
      <c r="B79" s="29">
        <v>2</v>
      </c>
      <c r="C79" s="113">
        <v>3</v>
      </c>
      <c r="D79" s="113"/>
      <c r="E79" s="113"/>
      <c r="F79" s="113">
        <v>4</v>
      </c>
      <c r="G79" s="113"/>
      <c r="H79" s="113"/>
      <c r="I79" s="113"/>
      <c r="J79" s="113">
        <v>5</v>
      </c>
      <c r="K79" s="113"/>
      <c r="L79" s="113"/>
      <c r="M79" s="113"/>
      <c r="N79" s="113">
        <v>6</v>
      </c>
      <c r="O79" s="113"/>
      <c r="P79" s="113"/>
      <c r="Q79" s="113"/>
    </row>
    <row r="80" spans="1:17" ht="34.5" customHeight="1">
      <c r="A80" s="25"/>
      <c r="B80" s="31">
        <v>1517470</v>
      </c>
      <c r="C80" s="145" t="s">
        <v>116</v>
      </c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46"/>
    </row>
    <row r="81" spans="1:17" ht="24" customHeight="1">
      <c r="A81" s="32">
        <v>1</v>
      </c>
      <c r="B81" s="33"/>
      <c r="C81" s="147" t="s">
        <v>43</v>
      </c>
      <c r="D81" s="148"/>
      <c r="E81" s="149"/>
      <c r="F81" s="34"/>
      <c r="G81" s="34"/>
      <c r="H81" s="34"/>
      <c r="I81" s="34"/>
      <c r="J81" s="34"/>
      <c r="K81" s="34"/>
      <c r="L81" s="34"/>
      <c r="M81" s="34"/>
      <c r="N81" s="34"/>
      <c r="O81" s="35"/>
      <c r="P81" s="34"/>
      <c r="Q81" s="36"/>
    </row>
    <row r="82" spans="1:17" ht="57" customHeight="1">
      <c r="A82" s="58"/>
      <c r="B82" s="38"/>
      <c r="C82" s="201" t="s">
        <v>125</v>
      </c>
      <c r="D82" s="202"/>
      <c r="E82" s="203"/>
      <c r="F82" s="127" t="s">
        <v>117</v>
      </c>
      <c r="G82" s="128"/>
      <c r="H82" s="128"/>
      <c r="I82" s="129"/>
      <c r="J82" s="127" t="s">
        <v>118</v>
      </c>
      <c r="K82" s="128"/>
      <c r="L82" s="128"/>
      <c r="M82" s="129"/>
      <c r="N82" s="204">
        <v>61</v>
      </c>
      <c r="O82" s="205"/>
      <c r="P82" s="205"/>
      <c r="Q82" s="206"/>
    </row>
    <row r="83" spans="1:17" ht="75.75" customHeight="1">
      <c r="A83" s="37"/>
      <c r="B83" s="38"/>
      <c r="C83" s="110" t="s">
        <v>126</v>
      </c>
      <c r="D83" s="104"/>
      <c r="E83" s="134"/>
      <c r="F83" s="120" t="s">
        <v>117</v>
      </c>
      <c r="G83" s="128"/>
      <c r="H83" s="128"/>
      <c r="I83" s="129"/>
      <c r="J83" s="142" t="s">
        <v>118</v>
      </c>
      <c r="K83" s="143"/>
      <c r="L83" s="143"/>
      <c r="M83" s="144"/>
      <c r="N83" s="124">
        <v>643.3</v>
      </c>
      <c r="O83" s="125"/>
      <c r="P83" s="125"/>
      <c r="Q83" s="126"/>
    </row>
    <row r="84" spans="1:17" ht="75" customHeight="1">
      <c r="A84" s="37"/>
      <c r="B84" s="38"/>
      <c r="C84" s="110" t="s">
        <v>127</v>
      </c>
      <c r="D84" s="103"/>
      <c r="E84" s="146"/>
      <c r="F84" s="120" t="s">
        <v>117</v>
      </c>
      <c r="G84" s="128"/>
      <c r="H84" s="128"/>
      <c r="I84" s="129"/>
      <c r="J84" s="142" t="s">
        <v>118</v>
      </c>
      <c r="K84" s="207"/>
      <c r="L84" s="207"/>
      <c r="M84" s="208"/>
      <c r="N84" s="124">
        <v>-96</v>
      </c>
      <c r="O84" s="125"/>
      <c r="P84" s="125"/>
      <c r="Q84" s="126"/>
    </row>
    <row r="85" spans="1:17" ht="1.5" customHeight="1" hidden="1">
      <c r="A85" s="39">
        <v>2</v>
      </c>
      <c r="B85" s="40"/>
      <c r="C85" s="150" t="s">
        <v>44</v>
      </c>
      <c r="D85" s="104"/>
      <c r="E85" s="104"/>
      <c r="F85" s="104"/>
      <c r="G85" s="26"/>
      <c r="H85" s="26"/>
      <c r="I85" s="34"/>
      <c r="J85" s="34"/>
      <c r="K85" s="34"/>
      <c r="L85" s="34"/>
      <c r="M85" s="34"/>
      <c r="N85" s="34"/>
      <c r="O85" s="41"/>
      <c r="P85" s="26"/>
      <c r="Q85" s="29"/>
    </row>
    <row r="86" spans="1:17" ht="33.75" customHeight="1" hidden="1">
      <c r="A86" s="42"/>
      <c r="B86" s="43"/>
      <c r="C86" s="103"/>
      <c r="D86" s="104"/>
      <c r="E86" s="134"/>
      <c r="F86" s="120"/>
      <c r="G86" s="128"/>
      <c r="H86" s="128"/>
      <c r="I86" s="129"/>
      <c r="J86" s="120"/>
      <c r="K86" s="128"/>
      <c r="L86" s="128"/>
      <c r="M86" s="129"/>
      <c r="N86" s="127"/>
      <c r="O86" s="128"/>
      <c r="P86" s="128"/>
      <c r="Q86" s="129"/>
    </row>
    <row r="87" spans="1:17" ht="38.25" customHeight="1" hidden="1">
      <c r="A87" s="42"/>
      <c r="B87" s="43"/>
      <c r="C87" s="110"/>
      <c r="D87" s="103"/>
      <c r="E87" s="146"/>
      <c r="F87" s="120" t="s">
        <v>76</v>
      </c>
      <c r="G87" s="121"/>
      <c r="H87" s="121"/>
      <c r="I87" s="122"/>
      <c r="J87" s="120" t="s">
        <v>77</v>
      </c>
      <c r="K87" s="121"/>
      <c r="L87" s="121"/>
      <c r="M87" s="122"/>
      <c r="N87" s="127"/>
      <c r="O87" s="128"/>
      <c r="P87" s="128"/>
      <c r="Q87" s="129"/>
    </row>
    <row r="88" spans="1:17" ht="20.25" customHeight="1">
      <c r="A88" s="44">
        <v>2</v>
      </c>
      <c r="B88" s="45"/>
      <c r="C88" s="130" t="s">
        <v>120</v>
      </c>
      <c r="D88" s="131"/>
      <c r="E88" s="132"/>
      <c r="F88" s="26"/>
      <c r="G88" s="34"/>
      <c r="H88" s="34"/>
      <c r="I88" s="34"/>
      <c r="J88" s="34"/>
      <c r="K88" s="34"/>
      <c r="L88" s="34"/>
      <c r="M88" s="34"/>
      <c r="N88" s="34"/>
      <c r="O88" s="41"/>
      <c r="P88" s="34"/>
      <c r="Q88" s="36"/>
    </row>
    <row r="89" spans="1:17" ht="57" customHeight="1">
      <c r="A89" s="46"/>
      <c r="B89" s="47"/>
      <c r="C89" s="133" t="s">
        <v>122</v>
      </c>
      <c r="D89" s="104"/>
      <c r="E89" s="134"/>
      <c r="F89" s="120" t="s">
        <v>130</v>
      </c>
      <c r="G89" s="128"/>
      <c r="H89" s="128"/>
      <c r="I89" s="129"/>
      <c r="J89" s="138" t="s">
        <v>78</v>
      </c>
      <c r="K89" s="128"/>
      <c r="L89" s="128"/>
      <c r="M89" s="129"/>
      <c r="N89" s="198">
        <f>N83/N82</f>
        <v>10.545901639344262</v>
      </c>
      <c r="O89" s="199"/>
      <c r="P89" s="199"/>
      <c r="Q89" s="200"/>
    </row>
    <row r="90" spans="1:31" ht="58.5" customHeight="1">
      <c r="A90" s="57"/>
      <c r="B90" s="57"/>
      <c r="C90" s="201" t="s">
        <v>121</v>
      </c>
      <c r="D90" s="202"/>
      <c r="E90" s="203"/>
      <c r="F90" s="192" t="s">
        <v>117</v>
      </c>
      <c r="G90" s="193"/>
      <c r="H90" s="193"/>
      <c r="I90" s="194"/>
      <c r="J90" s="195" t="s">
        <v>119</v>
      </c>
      <c r="K90" s="196"/>
      <c r="L90" s="196"/>
      <c r="M90" s="197"/>
      <c r="N90" s="198">
        <v>-96</v>
      </c>
      <c r="O90" s="199"/>
      <c r="P90" s="199"/>
      <c r="Q90" s="200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ht="18.75">
      <c r="A91" s="48" t="s">
        <v>74</v>
      </c>
      <c r="B91" s="49"/>
      <c r="C91" s="49"/>
      <c r="D91" s="49"/>
      <c r="E91" s="49"/>
      <c r="F91" s="49"/>
      <c r="G91" s="50"/>
      <c r="H91" s="50"/>
      <c r="I91" s="50"/>
      <c r="J91" s="50"/>
      <c r="K91" s="50"/>
      <c r="L91" s="50"/>
      <c r="M91" s="50"/>
      <c r="N91" s="50"/>
      <c r="O91" s="14"/>
      <c r="P91" s="14"/>
      <c r="Q91" s="14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17" ht="16.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23" t="s">
        <v>46</v>
      </c>
      <c r="Q92" s="123"/>
    </row>
    <row r="93" spans="1:17" ht="51.75" customHeight="1">
      <c r="A93" s="113" t="s">
        <v>47</v>
      </c>
      <c r="B93" s="114" t="s">
        <v>48</v>
      </c>
      <c r="C93" s="94"/>
      <c r="D93" s="94"/>
      <c r="E93" s="115"/>
      <c r="F93" s="118" t="s">
        <v>24</v>
      </c>
      <c r="G93" s="120" t="s">
        <v>49</v>
      </c>
      <c r="H93" s="121"/>
      <c r="I93" s="122"/>
      <c r="J93" s="120" t="s">
        <v>50</v>
      </c>
      <c r="K93" s="121"/>
      <c r="L93" s="122"/>
      <c r="M93" s="120" t="s">
        <v>51</v>
      </c>
      <c r="N93" s="121"/>
      <c r="O93" s="122"/>
      <c r="P93" s="114" t="s">
        <v>52</v>
      </c>
      <c r="Q93" s="115"/>
    </row>
    <row r="94" spans="1:17" ht="56.25">
      <c r="A94" s="113"/>
      <c r="B94" s="116"/>
      <c r="C94" s="93"/>
      <c r="D94" s="93"/>
      <c r="E94" s="117"/>
      <c r="F94" s="119"/>
      <c r="G94" s="25" t="s">
        <v>53</v>
      </c>
      <c r="H94" s="25" t="s">
        <v>54</v>
      </c>
      <c r="I94" s="25" t="s">
        <v>32</v>
      </c>
      <c r="J94" s="25" t="s">
        <v>53</v>
      </c>
      <c r="K94" s="25" t="s">
        <v>54</v>
      </c>
      <c r="L94" s="25" t="s">
        <v>32</v>
      </c>
      <c r="M94" s="25" t="s">
        <v>53</v>
      </c>
      <c r="N94" s="25" t="s">
        <v>54</v>
      </c>
      <c r="O94" s="25" t="s">
        <v>55</v>
      </c>
      <c r="P94" s="116"/>
      <c r="Q94" s="117"/>
    </row>
    <row r="95" spans="1:17" ht="18.75">
      <c r="A95" s="25">
        <v>1</v>
      </c>
      <c r="B95" s="120">
        <v>2</v>
      </c>
      <c r="C95" s="121"/>
      <c r="D95" s="121"/>
      <c r="E95" s="122"/>
      <c r="F95" s="25">
        <v>3</v>
      </c>
      <c r="G95" s="25">
        <v>4</v>
      </c>
      <c r="H95" s="25">
        <v>5</v>
      </c>
      <c r="I95" s="25">
        <v>6</v>
      </c>
      <c r="J95" s="25">
        <v>7</v>
      </c>
      <c r="K95" s="25">
        <v>8</v>
      </c>
      <c r="L95" s="25">
        <v>9</v>
      </c>
      <c r="M95" s="25">
        <v>10</v>
      </c>
      <c r="N95" s="25">
        <v>11</v>
      </c>
      <c r="O95" s="25">
        <v>12</v>
      </c>
      <c r="P95" s="113">
        <v>13</v>
      </c>
      <c r="Q95" s="113"/>
    </row>
    <row r="96" spans="1:17" ht="21" customHeight="1">
      <c r="A96" s="25"/>
      <c r="B96" s="110" t="s">
        <v>56</v>
      </c>
      <c r="C96" s="103"/>
      <c r="D96" s="104"/>
      <c r="E96" s="10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106"/>
      <c r="Q96" s="107"/>
    </row>
    <row r="97" spans="1:17" ht="21" customHeight="1">
      <c r="A97" s="25"/>
      <c r="B97" s="110" t="s">
        <v>57</v>
      </c>
      <c r="C97" s="103"/>
      <c r="D97" s="104"/>
      <c r="E97" s="10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106"/>
      <c r="Q97" s="107"/>
    </row>
    <row r="98" spans="1:17" ht="20.25" customHeight="1">
      <c r="A98" s="25"/>
      <c r="B98" s="102" t="s">
        <v>58</v>
      </c>
      <c r="C98" s="111"/>
      <c r="D98" s="104"/>
      <c r="E98" s="10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106"/>
      <c r="Q98" s="107"/>
    </row>
    <row r="99" spans="1:17" ht="30" customHeight="1">
      <c r="A99" s="25"/>
      <c r="B99" s="102" t="s">
        <v>59</v>
      </c>
      <c r="C99" s="103"/>
      <c r="D99" s="104"/>
      <c r="E99" s="105"/>
      <c r="F99" s="25"/>
      <c r="G99" s="25" t="s">
        <v>60</v>
      </c>
      <c r="H99" s="25"/>
      <c r="I99" s="25"/>
      <c r="J99" s="25" t="s">
        <v>60</v>
      </c>
      <c r="K99" s="25"/>
      <c r="L99" s="25"/>
      <c r="M99" s="25" t="s">
        <v>60</v>
      </c>
      <c r="N99" s="25"/>
      <c r="O99" s="25"/>
      <c r="P99" s="106"/>
      <c r="Q99" s="107"/>
    </row>
    <row r="100" spans="1:17" ht="18.75">
      <c r="A100" s="25"/>
      <c r="B100" s="110" t="s">
        <v>37</v>
      </c>
      <c r="C100" s="103"/>
      <c r="D100" s="104"/>
      <c r="E100" s="10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112"/>
      <c r="Q100" s="112"/>
    </row>
    <row r="101" spans="1:17" ht="18.75">
      <c r="A101" s="10"/>
      <c r="B101" s="9"/>
      <c r="C101" s="9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8"/>
      <c r="Q101" s="8"/>
    </row>
    <row r="102" spans="1:17" ht="15" customHeight="1">
      <c r="A102" s="97" t="s">
        <v>61</v>
      </c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8"/>
      <c r="P102" s="98"/>
      <c r="Q102" s="8"/>
    </row>
    <row r="103" spans="1:17" ht="18.75">
      <c r="A103" s="100" t="s">
        <v>62</v>
      </c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8"/>
    </row>
    <row r="104" spans="1:17" ht="15" customHeight="1">
      <c r="A104" s="97" t="s">
        <v>63</v>
      </c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</row>
    <row r="105" spans="1:17" ht="18.75">
      <c r="A105" s="17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ht="15.75" customHeight="1">
      <c r="A106" s="17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ht="15.75" customHeight="1">
      <c r="A107" s="99" t="s">
        <v>79</v>
      </c>
      <c r="B107" s="99"/>
      <c r="C107" s="99"/>
      <c r="D107" s="99"/>
      <c r="E107" s="99"/>
      <c r="F107" s="8"/>
      <c r="G107" s="93"/>
      <c r="H107" s="93"/>
      <c r="I107" s="93"/>
      <c r="J107" s="8"/>
      <c r="K107" s="96" t="s">
        <v>110</v>
      </c>
      <c r="L107" s="96"/>
      <c r="M107" s="96"/>
      <c r="N107" s="96"/>
      <c r="O107" s="8"/>
      <c r="P107" s="8"/>
      <c r="Q107" s="8"/>
    </row>
    <row r="108" spans="1:17" ht="18.75">
      <c r="A108" s="22"/>
      <c r="B108" s="22"/>
      <c r="C108" s="22"/>
      <c r="D108" s="22"/>
      <c r="E108" s="22"/>
      <c r="F108" s="8"/>
      <c r="G108" s="95" t="s">
        <v>64</v>
      </c>
      <c r="H108" s="95"/>
      <c r="I108" s="95"/>
      <c r="J108" s="8"/>
      <c r="K108" s="95" t="s">
        <v>65</v>
      </c>
      <c r="L108" s="95"/>
      <c r="M108" s="95"/>
      <c r="N108" s="95"/>
      <c r="O108" s="8"/>
      <c r="P108" s="8"/>
      <c r="Q108" s="8"/>
    </row>
    <row r="109" spans="1:17" ht="15.75" customHeight="1">
      <c r="A109" s="8"/>
      <c r="B109" s="8"/>
      <c r="C109" s="8"/>
      <c r="D109" s="8"/>
      <c r="E109" s="8"/>
      <c r="F109" s="8"/>
      <c r="G109" s="13"/>
      <c r="H109" s="13"/>
      <c r="I109" s="13"/>
      <c r="J109" s="13"/>
      <c r="K109" s="13"/>
      <c r="L109" s="13"/>
      <c r="M109" s="13"/>
      <c r="N109" s="13"/>
      <c r="O109" s="8"/>
      <c r="P109" s="8"/>
      <c r="Q109" s="8"/>
    </row>
    <row r="110" spans="1:17" ht="18.75">
      <c r="A110" s="99" t="s">
        <v>66</v>
      </c>
      <c r="B110" s="99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ht="15.75" customHeight="1">
      <c r="A111" s="22"/>
      <c r="B111" s="22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ht="15" customHeight="1">
      <c r="A112" s="99" t="s">
        <v>67</v>
      </c>
      <c r="B112" s="99"/>
      <c r="C112" s="99"/>
      <c r="D112" s="99"/>
      <c r="E112" s="99"/>
      <c r="F112" s="8"/>
      <c r="G112" s="93"/>
      <c r="H112" s="93"/>
      <c r="I112" s="93"/>
      <c r="J112" s="8"/>
      <c r="K112" s="96" t="s">
        <v>68</v>
      </c>
      <c r="L112" s="96"/>
      <c r="M112" s="96"/>
      <c r="N112" s="96"/>
      <c r="O112" s="8"/>
      <c r="P112" s="8"/>
      <c r="Q112" s="8"/>
    </row>
    <row r="113" spans="1:17" ht="18.75">
      <c r="A113" s="8"/>
      <c r="B113" s="8"/>
      <c r="C113" s="8"/>
      <c r="D113" s="8"/>
      <c r="E113" s="8"/>
      <c r="F113" s="8"/>
      <c r="G113" s="94" t="s">
        <v>64</v>
      </c>
      <c r="H113" s="94"/>
      <c r="I113" s="94"/>
      <c r="J113" s="8"/>
      <c r="K113" s="94" t="s">
        <v>65</v>
      </c>
      <c r="L113" s="94"/>
      <c r="M113" s="94"/>
      <c r="N113" s="94"/>
      <c r="O113" s="8"/>
      <c r="P113" s="8"/>
      <c r="Q113" s="8"/>
    </row>
    <row r="114" spans="1:17" ht="18.75">
      <c r="A114" s="8"/>
      <c r="B114" s="8"/>
      <c r="C114" s="8"/>
      <c r="D114" s="8"/>
      <c r="E114" s="8"/>
      <c r="F114" s="8"/>
      <c r="G114" s="10"/>
      <c r="H114" s="10"/>
      <c r="I114" s="10"/>
      <c r="J114" s="8"/>
      <c r="K114" s="10"/>
      <c r="L114" s="10"/>
      <c r="M114" s="10"/>
      <c r="N114" s="10"/>
      <c r="O114" s="8"/>
      <c r="P114" s="8"/>
      <c r="Q114" s="8"/>
    </row>
    <row r="115" spans="1:17" ht="18.75">
      <c r="A115" s="109" t="s">
        <v>80</v>
      </c>
      <c r="B115" s="109"/>
      <c r="C115" s="8"/>
      <c r="D115" s="8"/>
      <c r="E115" s="8"/>
      <c r="F115" s="8"/>
      <c r="G115" s="10"/>
      <c r="H115" s="10"/>
      <c r="I115" s="10"/>
      <c r="J115" s="8"/>
      <c r="K115" s="10"/>
      <c r="L115" s="10"/>
      <c r="M115" s="10"/>
      <c r="N115" s="10"/>
      <c r="O115" s="8"/>
      <c r="P115" s="8"/>
      <c r="Q115" s="8"/>
    </row>
    <row r="116" spans="1:17" ht="18.75">
      <c r="A116" s="51" t="s">
        <v>98</v>
      </c>
      <c r="B116" s="51"/>
      <c r="C116" s="8"/>
      <c r="D116" s="8"/>
      <c r="E116" s="8"/>
      <c r="F116" s="8"/>
      <c r="G116" s="10"/>
      <c r="H116" s="10"/>
      <c r="I116" s="10"/>
      <c r="J116" s="8"/>
      <c r="K116" s="10"/>
      <c r="L116" s="10"/>
      <c r="M116" s="10"/>
      <c r="N116" s="10"/>
      <c r="O116" s="8"/>
      <c r="P116" s="8"/>
      <c r="Q116" s="8"/>
    </row>
    <row r="117" spans="1:17" ht="18.75">
      <c r="A117" s="98"/>
      <c r="B117" s="98"/>
      <c r="C117" s="9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8.75">
      <c r="A118" s="8"/>
      <c r="B118" s="8"/>
      <c r="C118" s="8"/>
      <c r="D118" s="8"/>
      <c r="E118" s="8"/>
      <c r="F118" s="8"/>
      <c r="G118" s="10"/>
      <c r="H118" s="10"/>
      <c r="I118" s="10"/>
      <c r="J118" s="8"/>
      <c r="K118" s="10"/>
      <c r="L118" s="10"/>
      <c r="M118" s="10"/>
      <c r="N118" s="10"/>
      <c r="O118" s="8"/>
      <c r="P118" s="8"/>
      <c r="Q118" s="8"/>
    </row>
    <row r="119" spans="1:17" ht="18.75">
      <c r="A119" s="8"/>
      <c r="B119" s="8"/>
      <c r="C119" s="8"/>
      <c r="D119" s="8"/>
      <c r="E119" s="8"/>
      <c r="F119" s="8"/>
      <c r="G119" s="10"/>
      <c r="H119" s="10"/>
      <c r="I119" s="10"/>
      <c r="J119" s="8"/>
      <c r="K119" s="10"/>
      <c r="L119" s="10"/>
      <c r="M119" s="10"/>
      <c r="N119" s="10"/>
      <c r="O119" s="8"/>
      <c r="P119" s="8"/>
      <c r="Q119" s="8"/>
    </row>
    <row r="120" spans="1:17" ht="18.75">
      <c r="A120" s="108"/>
      <c r="B120" s="108"/>
      <c r="C120" s="10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8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2:17" ht="1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</sheetData>
  <sheetProtection/>
  <mergeCells count="154">
    <mergeCell ref="K10:Q10"/>
    <mergeCell ref="K13:M13"/>
    <mergeCell ref="K14:Q14"/>
    <mergeCell ref="K15:Q15"/>
    <mergeCell ref="K2:P2"/>
    <mergeCell ref="K3:P3"/>
    <mergeCell ref="K7:Q7"/>
    <mergeCell ref="K9:Q9"/>
    <mergeCell ref="A33:Q33"/>
    <mergeCell ref="A34:N34"/>
    <mergeCell ref="A21:Q21"/>
    <mergeCell ref="A23:Q23"/>
    <mergeCell ref="A25:J25"/>
    <mergeCell ref="A26:H26"/>
    <mergeCell ref="E24:J24"/>
    <mergeCell ref="A36:Q36"/>
    <mergeCell ref="A29:M29"/>
    <mergeCell ref="A30:H30"/>
    <mergeCell ref="A37:M37"/>
    <mergeCell ref="A50:I50"/>
    <mergeCell ref="A52:Q52"/>
    <mergeCell ref="A38:Q38"/>
    <mergeCell ref="A39:G39"/>
    <mergeCell ref="A40:Q40"/>
    <mergeCell ref="A41:Q41"/>
    <mergeCell ref="A42:Q42"/>
    <mergeCell ref="A43:Q43"/>
    <mergeCell ref="A55:Q55"/>
    <mergeCell ref="A57:J57"/>
    <mergeCell ref="A48:J48"/>
    <mergeCell ref="A49:K49"/>
    <mergeCell ref="A44:Q44"/>
    <mergeCell ref="A45:Q45"/>
    <mergeCell ref="A46:Q46"/>
    <mergeCell ref="A47:Q47"/>
    <mergeCell ref="A54:C54"/>
    <mergeCell ref="B59:C59"/>
    <mergeCell ref="D59:E59"/>
    <mergeCell ref="F59:Q59"/>
    <mergeCell ref="B60:C60"/>
    <mergeCell ref="D60:E60"/>
    <mergeCell ref="F60:Q60"/>
    <mergeCell ref="A62:Q62"/>
    <mergeCell ref="D64:E64"/>
    <mergeCell ref="F64:I64"/>
    <mergeCell ref="J64:M64"/>
    <mergeCell ref="N64:Q64"/>
    <mergeCell ref="D65:E65"/>
    <mergeCell ref="F65:I65"/>
    <mergeCell ref="J65:M65"/>
    <mergeCell ref="N65:Q65"/>
    <mergeCell ref="D66:E66"/>
    <mergeCell ref="F66:I66"/>
    <mergeCell ref="J66:M66"/>
    <mergeCell ref="N66:Q66"/>
    <mergeCell ref="D67:E67"/>
    <mergeCell ref="F67:I67"/>
    <mergeCell ref="J67:M67"/>
    <mergeCell ref="N67:Q67"/>
    <mergeCell ref="A74:D74"/>
    <mergeCell ref="F74:I74"/>
    <mergeCell ref="J74:M74"/>
    <mergeCell ref="C82:E82"/>
    <mergeCell ref="F82:I82"/>
    <mergeCell ref="F79:I79"/>
    <mergeCell ref="J79:M79"/>
    <mergeCell ref="J78:M78"/>
    <mergeCell ref="A69:O69"/>
    <mergeCell ref="A71:D71"/>
    <mergeCell ref="F71:I71"/>
    <mergeCell ref="J71:M71"/>
    <mergeCell ref="N71:Q71"/>
    <mergeCell ref="F72:I72"/>
    <mergeCell ref="J72:M72"/>
    <mergeCell ref="N72:Q72"/>
    <mergeCell ref="A73:D73"/>
    <mergeCell ref="F73:I73"/>
    <mergeCell ref="J73:M73"/>
    <mergeCell ref="N73:Q73"/>
    <mergeCell ref="A72:D72"/>
    <mergeCell ref="C88:E88"/>
    <mergeCell ref="N74:Q74"/>
    <mergeCell ref="A76:Q76"/>
    <mergeCell ref="C78:E78"/>
    <mergeCell ref="F78:I78"/>
    <mergeCell ref="N78:Q78"/>
    <mergeCell ref="N83:Q83"/>
    <mergeCell ref="C85:F85"/>
    <mergeCell ref="C86:E86"/>
    <mergeCell ref="N86:Q86"/>
    <mergeCell ref="C87:E87"/>
    <mergeCell ref="F86:I86"/>
    <mergeCell ref="J86:M86"/>
    <mergeCell ref="N87:Q87"/>
    <mergeCell ref="J87:M87"/>
    <mergeCell ref="F87:I87"/>
    <mergeCell ref="N79:Q79"/>
    <mergeCell ref="C80:Q80"/>
    <mergeCell ref="C81:E81"/>
    <mergeCell ref="N82:Q82"/>
    <mergeCell ref="C79:E79"/>
    <mergeCell ref="C84:E84"/>
    <mergeCell ref="J84:M84"/>
    <mergeCell ref="C83:E83"/>
    <mergeCell ref="J82:M82"/>
    <mergeCell ref="F84:I84"/>
    <mergeCell ref="F83:I83"/>
    <mergeCell ref="J83:M83"/>
    <mergeCell ref="F89:I89"/>
    <mergeCell ref="J89:M89"/>
    <mergeCell ref="A93:A94"/>
    <mergeCell ref="B93:E94"/>
    <mergeCell ref="F93:F94"/>
    <mergeCell ref="G93:I93"/>
    <mergeCell ref="C90:E90"/>
    <mergeCell ref="F90:I90"/>
    <mergeCell ref="J90:M90"/>
    <mergeCell ref="C89:E89"/>
    <mergeCell ref="N90:Q90"/>
    <mergeCell ref="N89:Q89"/>
    <mergeCell ref="P92:Q92"/>
    <mergeCell ref="J93:L93"/>
    <mergeCell ref="M93:O93"/>
    <mergeCell ref="P93:Q94"/>
    <mergeCell ref="A117:C117"/>
    <mergeCell ref="A120:C120"/>
    <mergeCell ref="A115:B115"/>
    <mergeCell ref="G108:I108"/>
    <mergeCell ref="G113:I113"/>
    <mergeCell ref="K108:N108"/>
    <mergeCell ref="A110:B110"/>
    <mergeCell ref="A112:E112"/>
    <mergeCell ref="G112:I112"/>
    <mergeCell ref="K112:N112"/>
    <mergeCell ref="N84:Q84"/>
    <mergeCell ref="K113:N113"/>
    <mergeCell ref="B98:E98"/>
    <mergeCell ref="P98:Q98"/>
    <mergeCell ref="A104:Q104"/>
    <mergeCell ref="A107:E107"/>
    <mergeCell ref="G107:I107"/>
    <mergeCell ref="K107:N107"/>
    <mergeCell ref="B100:E100"/>
    <mergeCell ref="P100:Q100"/>
    <mergeCell ref="A102:P102"/>
    <mergeCell ref="A103:P103"/>
    <mergeCell ref="B99:E99"/>
    <mergeCell ref="P99:Q99"/>
    <mergeCell ref="B97:E97"/>
    <mergeCell ref="P97:Q97"/>
    <mergeCell ref="B95:E95"/>
    <mergeCell ref="P95:Q95"/>
    <mergeCell ref="B96:E96"/>
    <mergeCell ref="P96:Q96"/>
  </mergeCells>
  <printOptions/>
  <pageMargins left="0" right="0" top="0" bottom="0" header="0" footer="0"/>
  <pageSetup horizontalDpi="600" verticalDpi="600" orientation="landscape" paperSize="9" scale="75" r:id="rId1"/>
  <rowBreaks count="3" manualBreakCount="3">
    <brk id="36" max="255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E286"/>
  <sheetViews>
    <sheetView tabSelected="1" view="pageBreakPreview" zoomScale="75" zoomScaleNormal="70" zoomScaleSheetLayoutView="75" zoomScalePageLayoutView="85" workbookViewId="0" topLeftCell="A1">
      <selection activeCell="P20" sqref="P20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9.00390625" style="0" customWidth="1"/>
    <col min="5" max="5" width="35.28125" style="0" customWidth="1"/>
    <col min="6" max="6" width="7.7109375" style="0" customWidth="1"/>
    <col min="7" max="7" width="7.140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281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108" t="s">
        <v>1</v>
      </c>
      <c r="L2" s="108"/>
      <c r="M2" s="108"/>
      <c r="N2" s="108"/>
      <c r="O2" s="108"/>
      <c r="P2" s="108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108" t="s">
        <v>192</v>
      </c>
      <c r="L3" s="108"/>
      <c r="M3" s="108"/>
      <c r="N3" s="108"/>
      <c r="O3" s="108"/>
      <c r="P3" s="108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188" t="s">
        <v>3</v>
      </c>
      <c r="L7" s="188"/>
      <c r="M7" s="188"/>
      <c r="N7" s="188"/>
      <c r="O7" s="189"/>
      <c r="P7" s="189"/>
      <c r="Q7" s="189"/>
    </row>
    <row r="8" spans="1:17" ht="9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55"/>
      <c r="I9" s="13"/>
      <c r="J9" s="13"/>
      <c r="K9" s="255" t="s">
        <v>167</v>
      </c>
      <c r="L9" s="255"/>
      <c r="M9" s="255"/>
      <c r="N9" s="255"/>
      <c r="O9" s="291"/>
      <c r="P9" s="291"/>
      <c r="Q9" s="291"/>
    </row>
    <row r="10" spans="1:17" ht="19.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294" t="s">
        <v>4</v>
      </c>
      <c r="L10" s="294"/>
      <c r="M10" s="294"/>
      <c r="N10" s="294"/>
      <c r="O10" s="295"/>
      <c r="P10" s="296"/>
      <c r="Q10" s="296"/>
    </row>
    <row r="11" spans="1:17" ht="3" customHeight="1" hidden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62"/>
      <c r="L11" s="55"/>
      <c r="M11" s="62"/>
      <c r="N11" s="55"/>
      <c r="O11" s="55"/>
      <c r="P11" s="55"/>
      <c r="Q11" s="55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297" t="s">
        <v>193</v>
      </c>
      <c r="L12" s="297"/>
      <c r="M12" s="297"/>
      <c r="N12" s="55"/>
      <c r="O12" s="55"/>
      <c r="P12" s="55"/>
      <c r="Q12" s="55"/>
    </row>
    <row r="13" spans="1:17" ht="30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302" t="s">
        <v>214</v>
      </c>
      <c r="L13" s="302"/>
      <c r="M13" s="302"/>
      <c r="N13" s="53" t="s">
        <v>5</v>
      </c>
      <c r="O13" s="303" t="s">
        <v>215</v>
      </c>
      <c r="P13" s="303"/>
      <c r="Q13" s="55"/>
    </row>
    <row r="14" spans="1:17" ht="44.2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255" t="s">
        <v>168</v>
      </c>
      <c r="L14" s="255"/>
      <c r="M14" s="255"/>
      <c r="N14" s="255"/>
      <c r="O14" s="255"/>
      <c r="P14" s="255"/>
      <c r="Q14" s="255"/>
    </row>
    <row r="15" spans="1:17" ht="21.7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298" t="s">
        <v>8</v>
      </c>
      <c r="L15" s="298"/>
      <c r="M15" s="298"/>
      <c r="N15" s="298"/>
      <c r="O15" s="299"/>
      <c r="P15" s="300"/>
      <c r="Q15" s="300"/>
    </row>
    <row r="16" spans="1:17" ht="44.2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306" t="s">
        <v>214</v>
      </c>
      <c r="L16" s="306"/>
      <c r="M16" s="306"/>
      <c r="N16" s="53" t="s">
        <v>5</v>
      </c>
      <c r="O16" s="303" t="s">
        <v>216</v>
      </c>
      <c r="P16" s="303"/>
      <c r="Q16" s="61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61"/>
      <c r="L17" s="62"/>
      <c r="M17" s="60"/>
      <c r="N17" s="62"/>
      <c r="O17" s="62"/>
      <c r="P17" s="62"/>
      <c r="Q17" s="62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32.25" customHeight="1">
      <c r="A21" s="301" t="s">
        <v>9</v>
      </c>
      <c r="B21" s="301"/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1"/>
    </row>
    <row r="22" spans="1:17" ht="12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</row>
    <row r="23" spans="1:17" ht="34.5" customHeight="1">
      <c r="A23" s="301" t="s">
        <v>194</v>
      </c>
      <c r="B23" s="301"/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</row>
    <row r="24" spans="1:17" ht="25.5" customHeight="1">
      <c r="A24" s="5"/>
      <c r="B24" s="5"/>
      <c r="C24" s="5"/>
      <c r="D24" s="5"/>
      <c r="E24" s="230" t="s">
        <v>210</v>
      </c>
      <c r="F24" s="230"/>
      <c r="G24" s="230"/>
      <c r="H24" s="230"/>
      <c r="I24" s="230"/>
      <c r="J24" s="230"/>
      <c r="K24" s="230"/>
      <c r="L24" s="5"/>
      <c r="M24" s="5"/>
      <c r="N24" s="5"/>
      <c r="O24" s="5"/>
      <c r="P24" s="5"/>
      <c r="Q24" s="5"/>
    </row>
    <row r="25" spans="1:17" ht="31.5" customHeight="1">
      <c r="A25" s="289" t="s">
        <v>169</v>
      </c>
      <c r="B25" s="289"/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7"/>
      <c r="Q25" s="7"/>
    </row>
    <row r="26" spans="1:17" ht="20.25" customHeight="1">
      <c r="A26" s="100" t="s">
        <v>10</v>
      </c>
      <c r="B26" s="100"/>
      <c r="C26" s="100"/>
      <c r="D26" s="100"/>
      <c r="E26" s="100"/>
      <c r="F26" s="100"/>
      <c r="G26" s="100"/>
      <c r="H26" s="100"/>
      <c r="I26" s="8"/>
      <c r="J26" s="8"/>
      <c r="K26" s="8"/>
      <c r="L26" s="8"/>
      <c r="M26" s="8"/>
      <c r="N26" s="8"/>
      <c r="O26" s="8"/>
      <c r="P26" s="8"/>
      <c r="Q26" s="8"/>
    </row>
    <row r="27" spans="1:17" ht="12" customHeight="1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7.5" customHeight="1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34.5" customHeight="1">
      <c r="A29" s="304" t="s">
        <v>170</v>
      </c>
      <c r="B29" s="304"/>
      <c r="C29" s="304"/>
      <c r="D29" s="304"/>
      <c r="E29" s="304"/>
      <c r="F29" s="304"/>
      <c r="G29" s="304"/>
      <c r="H29" s="304"/>
      <c r="I29" s="304"/>
      <c r="J29" s="305"/>
      <c r="K29" s="305"/>
      <c r="L29" s="305"/>
      <c r="M29" s="305"/>
      <c r="N29" s="8"/>
      <c r="O29" s="8"/>
      <c r="P29" s="8"/>
      <c r="Q29" s="8"/>
    </row>
    <row r="30" spans="1:17" ht="18.75">
      <c r="A30" s="100" t="s">
        <v>11</v>
      </c>
      <c r="B30" s="100"/>
      <c r="C30" s="100"/>
      <c r="D30" s="100"/>
      <c r="E30" s="100"/>
      <c r="F30" s="100"/>
      <c r="G30" s="100"/>
      <c r="H30" s="100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20.25">
      <c r="A33" s="292" t="s">
        <v>171</v>
      </c>
      <c r="B33" s="293"/>
      <c r="C33" s="293"/>
      <c r="D33" s="293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</row>
    <row r="34" spans="1:17" ht="22.5" customHeight="1">
      <c r="A34" s="174" t="s">
        <v>70</v>
      </c>
      <c r="B34" s="174"/>
      <c r="C34" s="174"/>
      <c r="D34" s="174"/>
      <c r="E34" s="174"/>
      <c r="F34" s="174"/>
      <c r="G34" s="174"/>
      <c r="H34" s="175"/>
      <c r="I34" s="175"/>
      <c r="J34" s="175"/>
      <c r="K34" s="175"/>
      <c r="L34" s="175"/>
      <c r="M34" s="175"/>
      <c r="N34" s="175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45" customHeight="1">
      <c r="A36" s="284" t="s">
        <v>211</v>
      </c>
      <c r="B36" s="284"/>
      <c r="C36" s="284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90"/>
      <c r="P36" s="290"/>
      <c r="Q36" s="290"/>
    </row>
    <row r="37" spans="1:17" ht="30.75" customHeight="1">
      <c r="A37" s="289" t="s">
        <v>12</v>
      </c>
      <c r="B37" s="289"/>
      <c r="C37" s="289"/>
      <c r="D37" s="289"/>
      <c r="E37" s="289"/>
      <c r="F37" s="289"/>
      <c r="G37" s="289"/>
      <c r="H37" s="289"/>
      <c r="I37" s="289"/>
      <c r="J37" s="289"/>
      <c r="K37" s="289"/>
      <c r="L37" s="289"/>
      <c r="M37" s="289"/>
      <c r="N37" s="8"/>
      <c r="O37" s="8"/>
      <c r="P37" s="8"/>
      <c r="Q37" s="8"/>
    </row>
    <row r="38" spans="1:17" s="1" customFormat="1" ht="38.25" customHeight="1">
      <c r="A38" s="167" t="s">
        <v>164</v>
      </c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</row>
    <row r="39" spans="1:17" ht="218.25" customHeight="1">
      <c r="A39" s="286" t="s">
        <v>213</v>
      </c>
      <c r="B39" s="286"/>
      <c r="C39" s="286"/>
      <c r="D39" s="286"/>
      <c r="E39" s="286"/>
      <c r="F39" s="286"/>
      <c r="G39" s="286"/>
      <c r="H39" s="286"/>
      <c r="I39" s="286"/>
      <c r="J39" s="286"/>
      <c r="K39" s="286"/>
      <c r="L39" s="286"/>
      <c r="M39" s="286"/>
      <c r="N39" s="286"/>
      <c r="O39" s="286"/>
      <c r="P39" s="286"/>
      <c r="Q39" s="286"/>
    </row>
    <row r="40" spans="1:17" ht="3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20"/>
      <c r="M40" s="20"/>
      <c r="N40" s="20"/>
      <c r="O40" s="20"/>
      <c r="P40" s="20"/>
      <c r="Q40" s="20"/>
    </row>
    <row r="41" spans="1:17" ht="31.5" customHeight="1">
      <c r="A41" s="287" t="s">
        <v>21</v>
      </c>
      <c r="B41" s="287"/>
      <c r="C41" s="287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8" ht="30" customHeight="1">
      <c r="A42" s="165" t="s">
        <v>205</v>
      </c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2"/>
    </row>
    <row r="43" spans="1:18" ht="9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"/>
    </row>
    <row r="44" spans="1:17" ht="32.25" customHeight="1">
      <c r="A44" s="288" t="s">
        <v>152</v>
      </c>
      <c r="B44" s="288"/>
      <c r="C44" s="288"/>
      <c r="D44" s="288"/>
      <c r="E44" s="288"/>
      <c r="F44" s="288"/>
      <c r="G44" s="288"/>
      <c r="H44" s="288"/>
      <c r="I44" s="288"/>
      <c r="J44" s="288"/>
      <c r="K44" s="288"/>
      <c r="L44" s="288"/>
      <c r="M44" s="288"/>
      <c r="N44" s="288"/>
      <c r="O44" s="23"/>
      <c r="P44" s="23"/>
      <c r="Q44" s="23"/>
    </row>
    <row r="45" spans="1:17" ht="6.7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3"/>
      <c r="L45" s="23"/>
      <c r="M45" s="23"/>
      <c r="N45" s="23"/>
      <c r="O45" s="23"/>
      <c r="P45" s="23"/>
      <c r="Q45" s="23"/>
    </row>
    <row r="46" spans="1:17" ht="23.25" customHeight="1">
      <c r="A46" s="25" t="s">
        <v>23</v>
      </c>
      <c r="B46" s="113" t="s">
        <v>24</v>
      </c>
      <c r="C46" s="113"/>
      <c r="D46" s="113" t="s">
        <v>25</v>
      </c>
      <c r="E46" s="113"/>
      <c r="F46" s="113" t="s">
        <v>26</v>
      </c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</row>
    <row r="47" spans="1:17" ht="43.5" customHeight="1">
      <c r="A47" s="25">
        <v>1</v>
      </c>
      <c r="B47" s="283" t="s">
        <v>172</v>
      </c>
      <c r="C47" s="283"/>
      <c r="D47" s="113">
        <v>1090</v>
      </c>
      <c r="E47" s="113"/>
      <c r="F47" s="113" t="s">
        <v>173</v>
      </c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</row>
    <row r="48" spans="1:17" ht="26.25" customHeight="1">
      <c r="A48" s="10"/>
      <c r="B48" s="17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 ht="22.5" customHeight="1">
      <c r="A49" s="284" t="s">
        <v>27</v>
      </c>
      <c r="B49" s="284"/>
      <c r="C49" s="284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</row>
    <row r="50" spans="1:17" ht="18.75" customHeight="1">
      <c r="A50" s="63"/>
      <c r="B50" s="63"/>
      <c r="C50" s="63"/>
      <c r="D50" s="63"/>
      <c r="E50" s="66"/>
      <c r="F50" s="66"/>
      <c r="G50" s="66"/>
      <c r="H50" s="67"/>
      <c r="I50" s="68"/>
      <c r="J50" s="68"/>
      <c r="K50" s="68"/>
      <c r="L50" s="68"/>
      <c r="M50" s="68"/>
      <c r="N50" s="68"/>
      <c r="O50" s="250" t="s">
        <v>28</v>
      </c>
      <c r="P50" s="250"/>
      <c r="Q50" s="68"/>
    </row>
    <row r="51" spans="1:17" ht="57" customHeight="1">
      <c r="A51" s="64" t="s">
        <v>23</v>
      </c>
      <c r="B51" s="64" t="s">
        <v>24</v>
      </c>
      <c r="C51" s="64" t="s">
        <v>25</v>
      </c>
      <c r="D51" s="285" t="s">
        <v>29</v>
      </c>
      <c r="E51" s="282"/>
      <c r="F51" s="152" t="s">
        <v>30</v>
      </c>
      <c r="G51" s="152"/>
      <c r="H51" s="152"/>
      <c r="I51" s="152"/>
      <c r="J51" s="152" t="s">
        <v>31</v>
      </c>
      <c r="K51" s="152"/>
      <c r="L51" s="152"/>
      <c r="M51" s="152"/>
      <c r="N51" s="152" t="s">
        <v>32</v>
      </c>
      <c r="O51" s="152"/>
      <c r="P51" s="152"/>
      <c r="Q51" s="152"/>
    </row>
    <row r="52" spans="1:17" ht="22.5" customHeight="1">
      <c r="A52" s="69">
        <v>1</v>
      </c>
      <c r="B52" s="69">
        <v>2</v>
      </c>
      <c r="C52" s="64">
        <v>3</v>
      </c>
      <c r="D52" s="152">
        <v>4</v>
      </c>
      <c r="E52" s="152"/>
      <c r="F52" s="152">
        <v>5</v>
      </c>
      <c r="G52" s="152"/>
      <c r="H52" s="152"/>
      <c r="I52" s="152"/>
      <c r="J52" s="152">
        <v>6</v>
      </c>
      <c r="K52" s="152"/>
      <c r="L52" s="152"/>
      <c r="M52" s="152"/>
      <c r="N52" s="152">
        <v>7</v>
      </c>
      <c r="O52" s="152"/>
      <c r="P52" s="152"/>
      <c r="Q52" s="152"/>
    </row>
    <row r="53" spans="1:17" ht="26.25" customHeight="1">
      <c r="A53" s="70" t="s">
        <v>174</v>
      </c>
      <c r="B53" s="70" t="s">
        <v>172</v>
      </c>
      <c r="C53" s="71" t="s">
        <v>137</v>
      </c>
      <c r="D53" s="153" t="s">
        <v>173</v>
      </c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282"/>
    </row>
    <row r="54" spans="1:17" ht="123.75" customHeight="1">
      <c r="A54" s="72"/>
      <c r="B54" s="72"/>
      <c r="C54" s="72"/>
      <c r="D54" s="159" t="s">
        <v>206</v>
      </c>
      <c r="E54" s="281"/>
      <c r="F54" s="280">
        <f>10780.9+76.5+40+954+909.4+315+370+330.9+221.5+30+120+652+10+136.9+264.7+302.9+129+802.1+300+150.5+16.8+241.6+310.3+2.2+169.4+663.5+12</f>
        <v>18312.1</v>
      </c>
      <c r="G54" s="280"/>
      <c r="H54" s="280"/>
      <c r="I54" s="280"/>
      <c r="J54" s="280">
        <v>0</v>
      </c>
      <c r="K54" s="280"/>
      <c r="L54" s="280"/>
      <c r="M54" s="280"/>
      <c r="N54" s="280">
        <f aca="true" t="shared" si="0" ref="N54:N59">F54+J54</f>
        <v>18312.1</v>
      </c>
      <c r="O54" s="280"/>
      <c r="P54" s="280"/>
      <c r="Q54" s="280"/>
    </row>
    <row r="55" spans="1:17" ht="45" customHeight="1">
      <c r="A55" s="72"/>
      <c r="B55" s="72"/>
      <c r="C55" s="72"/>
      <c r="D55" s="223" t="s">
        <v>195</v>
      </c>
      <c r="E55" s="224"/>
      <c r="F55" s="225">
        <v>10</v>
      </c>
      <c r="G55" s="226"/>
      <c r="H55" s="226"/>
      <c r="I55" s="227"/>
      <c r="J55" s="225">
        <v>0</v>
      </c>
      <c r="K55" s="226"/>
      <c r="L55" s="226"/>
      <c r="M55" s="227"/>
      <c r="N55" s="217">
        <f t="shared" si="0"/>
        <v>10</v>
      </c>
      <c r="O55" s="217"/>
      <c r="P55" s="217"/>
      <c r="Q55" s="217"/>
    </row>
    <row r="56" spans="1:17" ht="32.25" customHeight="1">
      <c r="A56" s="72"/>
      <c r="B56" s="72"/>
      <c r="C56" s="72"/>
      <c r="D56" s="223" t="s">
        <v>177</v>
      </c>
      <c r="E56" s="224"/>
      <c r="F56" s="225">
        <f>77.7-50</f>
        <v>27.700000000000003</v>
      </c>
      <c r="G56" s="226"/>
      <c r="H56" s="226"/>
      <c r="I56" s="227"/>
      <c r="J56" s="225">
        <v>0</v>
      </c>
      <c r="K56" s="226"/>
      <c r="L56" s="226"/>
      <c r="M56" s="227"/>
      <c r="N56" s="217">
        <f t="shared" si="0"/>
        <v>27.700000000000003</v>
      </c>
      <c r="O56" s="217"/>
      <c r="P56" s="217"/>
      <c r="Q56" s="217"/>
    </row>
    <row r="57" spans="1:17" ht="56.25" customHeight="1">
      <c r="A57" s="72"/>
      <c r="B57" s="72"/>
      <c r="C57" s="72"/>
      <c r="D57" s="223" t="s">
        <v>176</v>
      </c>
      <c r="E57" s="224"/>
      <c r="F57" s="225">
        <f>656.6+50+16.8</f>
        <v>723.4</v>
      </c>
      <c r="G57" s="226"/>
      <c r="H57" s="226"/>
      <c r="I57" s="227"/>
      <c r="J57" s="225">
        <v>0</v>
      </c>
      <c r="K57" s="226"/>
      <c r="L57" s="226"/>
      <c r="M57" s="227"/>
      <c r="N57" s="217">
        <f t="shared" si="0"/>
        <v>723.4</v>
      </c>
      <c r="O57" s="217"/>
      <c r="P57" s="217"/>
      <c r="Q57" s="217"/>
    </row>
    <row r="58" spans="1:17" ht="34.5" customHeight="1">
      <c r="A58" s="72"/>
      <c r="B58" s="72"/>
      <c r="C58" s="72"/>
      <c r="D58" s="223" t="s">
        <v>175</v>
      </c>
      <c r="E58" s="275"/>
      <c r="F58" s="225">
        <f>10046.6+76.5+40+954+909.4+315+370+330.9+221.5+30+120+602+50+136.9+264.7+302.9+129+1252.6+241.6+310.3+2.2+169.4+663.5+12</f>
        <v>17551</v>
      </c>
      <c r="G58" s="226"/>
      <c r="H58" s="226"/>
      <c r="I58" s="227"/>
      <c r="J58" s="225">
        <v>0</v>
      </c>
      <c r="K58" s="226"/>
      <c r="L58" s="226"/>
      <c r="M58" s="227"/>
      <c r="N58" s="217">
        <f t="shared" si="0"/>
        <v>17551</v>
      </c>
      <c r="O58" s="217"/>
      <c r="P58" s="217"/>
      <c r="Q58" s="217"/>
    </row>
    <row r="59" spans="1:17" ht="42" customHeight="1">
      <c r="A59" s="73"/>
      <c r="B59" s="73"/>
      <c r="C59" s="73"/>
      <c r="D59" s="278" t="s">
        <v>33</v>
      </c>
      <c r="E59" s="279"/>
      <c r="F59" s="277">
        <f>F54</f>
        <v>18312.1</v>
      </c>
      <c r="G59" s="277"/>
      <c r="H59" s="277"/>
      <c r="I59" s="277"/>
      <c r="J59" s="277">
        <f>J54</f>
        <v>0</v>
      </c>
      <c r="K59" s="277"/>
      <c r="L59" s="277"/>
      <c r="M59" s="277"/>
      <c r="N59" s="277">
        <f t="shared" si="0"/>
        <v>18312.1</v>
      </c>
      <c r="O59" s="277"/>
      <c r="P59" s="277"/>
      <c r="Q59" s="277"/>
    </row>
    <row r="60" spans="1:17" ht="18.75">
      <c r="A60" s="67"/>
      <c r="B60" s="67"/>
      <c r="C60" s="67"/>
      <c r="D60" s="67"/>
      <c r="E60" s="61"/>
      <c r="F60" s="61"/>
      <c r="G60" s="61"/>
      <c r="H60" s="67"/>
      <c r="I60" s="68"/>
      <c r="J60" s="68"/>
      <c r="K60" s="68"/>
      <c r="L60" s="68"/>
      <c r="M60" s="68"/>
      <c r="N60" s="68"/>
      <c r="O60" s="68"/>
      <c r="P60" s="68"/>
      <c r="Q60" s="68"/>
    </row>
    <row r="61" spans="1:17" ht="72" customHeight="1">
      <c r="A61" s="248" t="s">
        <v>34</v>
      </c>
      <c r="B61" s="248"/>
      <c r="C61" s="248"/>
      <c r="D61" s="248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68"/>
      <c r="Q61" s="68"/>
    </row>
    <row r="62" spans="1:17" ht="38.25" customHeight="1">
      <c r="A62" s="152" t="s">
        <v>35</v>
      </c>
      <c r="B62" s="152"/>
      <c r="C62" s="152"/>
      <c r="D62" s="152"/>
      <c r="E62" s="64" t="s">
        <v>24</v>
      </c>
      <c r="F62" s="152" t="s">
        <v>30</v>
      </c>
      <c r="G62" s="152"/>
      <c r="H62" s="152"/>
      <c r="I62" s="152"/>
      <c r="J62" s="152" t="s">
        <v>31</v>
      </c>
      <c r="K62" s="152"/>
      <c r="L62" s="152"/>
      <c r="M62" s="152"/>
      <c r="N62" s="152" t="s">
        <v>32</v>
      </c>
      <c r="O62" s="152"/>
      <c r="P62" s="152"/>
      <c r="Q62" s="152"/>
    </row>
    <row r="63" spans="1:17" ht="18.75" customHeight="1">
      <c r="A63" s="152">
        <v>1</v>
      </c>
      <c r="B63" s="152"/>
      <c r="C63" s="152"/>
      <c r="D63" s="152"/>
      <c r="E63" s="64">
        <v>2</v>
      </c>
      <c r="F63" s="152">
        <v>3</v>
      </c>
      <c r="G63" s="152"/>
      <c r="H63" s="152"/>
      <c r="I63" s="152"/>
      <c r="J63" s="152">
        <v>4</v>
      </c>
      <c r="K63" s="152"/>
      <c r="L63" s="152"/>
      <c r="M63" s="152"/>
      <c r="N63" s="152">
        <v>5</v>
      </c>
      <c r="O63" s="152"/>
      <c r="P63" s="152"/>
      <c r="Q63" s="152"/>
    </row>
    <row r="64" spans="1:17" ht="27.75" customHeight="1">
      <c r="A64" s="222" t="s">
        <v>165</v>
      </c>
      <c r="B64" s="222"/>
      <c r="C64" s="222"/>
      <c r="D64" s="222"/>
      <c r="E64" s="64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</row>
    <row r="65" spans="1:17" ht="45" customHeight="1">
      <c r="A65" s="222" t="s">
        <v>37</v>
      </c>
      <c r="B65" s="222"/>
      <c r="C65" s="222"/>
      <c r="D65" s="222"/>
      <c r="E65" s="64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</row>
    <row r="66" spans="1:17" ht="12" customHeight="1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</row>
    <row r="67" spans="1:17" ht="57" customHeight="1">
      <c r="A67" s="248" t="s">
        <v>38</v>
      </c>
      <c r="B67" s="248"/>
      <c r="C67" s="248"/>
      <c r="D67" s="248"/>
      <c r="E67" s="248"/>
      <c r="F67" s="248"/>
      <c r="G67" s="248"/>
      <c r="H67" s="248"/>
      <c r="I67" s="248"/>
      <c r="J67" s="248"/>
      <c r="K67" s="248"/>
      <c r="L67" s="248"/>
      <c r="M67" s="248"/>
      <c r="N67" s="248"/>
      <c r="O67" s="248"/>
      <c r="P67" s="248"/>
      <c r="Q67" s="248"/>
    </row>
    <row r="68" spans="1:17" ht="24.75" customHeight="1">
      <c r="A68" s="67"/>
      <c r="B68" s="67"/>
      <c r="C68" s="67"/>
      <c r="D68" s="67"/>
      <c r="E68" s="61"/>
      <c r="F68" s="61"/>
      <c r="G68" s="61"/>
      <c r="H68" s="67"/>
      <c r="I68" s="68"/>
      <c r="J68" s="68"/>
      <c r="K68" s="68"/>
      <c r="L68" s="68"/>
      <c r="M68" s="68"/>
      <c r="N68" s="68"/>
      <c r="O68" s="68"/>
      <c r="P68" s="68"/>
      <c r="Q68" s="68"/>
    </row>
    <row r="69" spans="1:17" ht="39.75" customHeight="1">
      <c r="A69" s="64" t="s">
        <v>23</v>
      </c>
      <c r="B69" s="64" t="s">
        <v>24</v>
      </c>
      <c r="C69" s="152" t="s">
        <v>39</v>
      </c>
      <c r="D69" s="152"/>
      <c r="E69" s="152"/>
      <c r="F69" s="152" t="s">
        <v>40</v>
      </c>
      <c r="G69" s="152"/>
      <c r="H69" s="152"/>
      <c r="I69" s="152"/>
      <c r="J69" s="152" t="s">
        <v>41</v>
      </c>
      <c r="K69" s="152"/>
      <c r="L69" s="152"/>
      <c r="M69" s="152"/>
      <c r="N69" s="152" t="s">
        <v>42</v>
      </c>
      <c r="O69" s="152"/>
      <c r="P69" s="152"/>
      <c r="Q69" s="152"/>
    </row>
    <row r="70" spans="1:17" ht="22.5" customHeight="1">
      <c r="A70" s="64">
        <v>1</v>
      </c>
      <c r="B70" s="64">
        <v>2</v>
      </c>
      <c r="C70" s="152">
        <v>3</v>
      </c>
      <c r="D70" s="152"/>
      <c r="E70" s="152"/>
      <c r="F70" s="152">
        <v>4</v>
      </c>
      <c r="G70" s="152"/>
      <c r="H70" s="152"/>
      <c r="I70" s="152"/>
      <c r="J70" s="152">
        <v>5</v>
      </c>
      <c r="K70" s="152"/>
      <c r="L70" s="152"/>
      <c r="M70" s="152"/>
      <c r="N70" s="152">
        <v>6</v>
      </c>
      <c r="O70" s="152"/>
      <c r="P70" s="152"/>
      <c r="Q70" s="152"/>
    </row>
    <row r="71" spans="1:17" ht="48.75" customHeight="1">
      <c r="A71" s="64"/>
      <c r="B71" s="75" t="s">
        <v>172</v>
      </c>
      <c r="C71" s="307" t="s">
        <v>173</v>
      </c>
      <c r="D71" s="308"/>
      <c r="E71" s="308"/>
      <c r="F71" s="308"/>
      <c r="G71" s="308"/>
      <c r="H71" s="308"/>
      <c r="I71" s="308"/>
      <c r="J71" s="308"/>
      <c r="K71" s="308"/>
      <c r="L71" s="308"/>
      <c r="M71" s="308"/>
      <c r="N71" s="308"/>
      <c r="O71" s="308"/>
      <c r="P71" s="308"/>
      <c r="Q71" s="309"/>
    </row>
    <row r="72" spans="1:17" ht="79.5" customHeight="1">
      <c r="A72" s="310" t="s">
        <v>207</v>
      </c>
      <c r="B72" s="311"/>
      <c r="C72" s="311"/>
      <c r="D72" s="311"/>
      <c r="E72" s="311"/>
      <c r="F72" s="311"/>
      <c r="G72" s="311"/>
      <c r="H72" s="311"/>
      <c r="I72" s="311"/>
      <c r="J72" s="311"/>
      <c r="K72" s="311"/>
      <c r="L72" s="311"/>
      <c r="M72" s="311"/>
      <c r="N72" s="311"/>
      <c r="O72" s="311"/>
      <c r="P72" s="311"/>
      <c r="Q72" s="312"/>
    </row>
    <row r="73" spans="1:17" ht="41.25" customHeight="1">
      <c r="A73" s="76">
        <v>1</v>
      </c>
      <c r="B73" s="65"/>
      <c r="C73" s="313" t="s">
        <v>43</v>
      </c>
      <c r="D73" s="313"/>
      <c r="E73" s="313"/>
      <c r="F73" s="314"/>
      <c r="G73" s="314"/>
      <c r="H73" s="314"/>
      <c r="I73" s="314"/>
      <c r="J73" s="314"/>
      <c r="K73" s="314"/>
      <c r="L73" s="314"/>
      <c r="M73" s="314"/>
      <c r="N73" s="314"/>
      <c r="O73" s="314"/>
      <c r="P73" s="314"/>
      <c r="Q73" s="314"/>
    </row>
    <row r="74" spans="1:17" ht="43.5" customHeight="1">
      <c r="A74" s="77"/>
      <c r="B74" s="78"/>
      <c r="C74" s="222" t="s">
        <v>142</v>
      </c>
      <c r="D74" s="231"/>
      <c r="E74" s="232"/>
      <c r="F74" s="152" t="s">
        <v>75</v>
      </c>
      <c r="G74" s="219"/>
      <c r="H74" s="219"/>
      <c r="I74" s="219"/>
      <c r="J74" s="239" t="s">
        <v>77</v>
      </c>
      <c r="K74" s="245"/>
      <c r="L74" s="245"/>
      <c r="M74" s="245"/>
      <c r="N74" s="238">
        <f>4601400+76500+40000+954000+909400+315000+370000+34000+330840+221498+30000+120000+652000+136900+264700+302900+112500+37500+50000+62000+1252608+241620+169406+2195.36+310300+82807+35800-64518+663456+12000+94445</f>
        <v>12421257.36</v>
      </c>
      <c r="O74" s="238"/>
      <c r="P74" s="238"/>
      <c r="Q74" s="238"/>
    </row>
    <row r="75" spans="1:17" ht="45.75" customHeight="1">
      <c r="A75" s="77"/>
      <c r="B75" s="78"/>
      <c r="C75" s="222" t="s">
        <v>84</v>
      </c>
      <c r="D75" s="222"/>
      <c r="E75" s="222"/>
      <c r="F75" s="152" t="s">
        <v>75</v>
      </c>
      <c r="G75" s="219"/>
      <c r="H75" s="219"/>
      <c r="I75" s="219"/>
      <c r="J75" s="239" t="s">
        <v>77</v>
      </c>
      <c r="K75" s="239"/>
      <c r="L75" s="239"/>
      <c r="M75" s="239"/>
      <c r="N75" s="238">
        <f>199800-3090</f>
        <v>196710</v>
      </c>
      <c r="O75" s="238"/>
      <c r="P75" s="238"/>
      <c r="Q75" s="238"/>
    </row>
    <row r="76" spans="1:17" ht="52.5" customHeight="1">
      <c r="A76" s="77"/>
      <c r="B76" s="78"/>
      <c r="C76" s="222" t="s">
        <v>85</v>
      </c>
      <c r="D76" s="222"/>
      <c r="E76" s="222"/>
      <c r="F76" s="152" t="s">
        <v>75</v>
      </c>
      <c r="G76" s="219"/>
      <c r="H76" s="219"/>
      <c r="I76" s="219"/>
      <c r="J76" s="239" t="s">
        <v>77</v>
      </c>
      <c r="K76" s="239"/>
      <c r="L76" s="239"/>
      <c r="M76" s="239"/>
      <c r="N76" s="238">
        <f>19500-4800</f>
        <v>14700</v>
      </c>
      <c r="O76" s="238"/>
      <c r="P76" s="238"/>
      <c r="Q76" s="238"/>
    </row>
    <row r="77" spans="1:17" ht="39" customHeight="1">
      <c r="A77" s="77"/>
      <c r="B77" s="78"/>
      <c r="C77" s="222" t="s">
        <v>143</v>
      </c>
      <c r="D77" s="222"/>
      <c r="E77" s="222"/>
      <c r="F77" s="152" t="s">
        <v>75</v>
      </c>
      <c r="G77" s="152"/>
      <c r="H77" s="152"/>
      <c r="I77" s="152"/>
      <c r="J77" s="239" t="s">
        <v>77</v>
      </c>
      <c r="K77" s="239"/>
      <c r="L77" s="239"/>
      <c r="M77" s="239"/>
      <c r="N77" s="238">
        <v>4380</v>
      </c>
      <c r="O77" s="238"/>
      <c r="P77" s="238"/>
      <c r="Q77" s="238"/>
    </row>
    <row r="78" spans="1:17" ht="71.25" customHeight="1">
      <c r="A78" s="77"/>
      <c r="B78" s="78"/>
      <c r="C78" s="222" t="s">
        <v>181</v>
      </c>
      <c r="D78" s="222"/>
      <c r="E78" s="222"/>
      <c r="F78" s="152" t="s">
        <v>75</v>
      </c>
      <c r="G78" s="152"/>
      <c r="H78" s="152"/>
      <c r="I78" s="152"/>
      <c r="J78" s="239" t="s">
        <v>77</v>
      </c>
      <c r="K78" s="239"/>
      <c r="L78" s="239"/>
      <c r="M78" s="239"/>
      <c r="N78" s="238">
        <f>618795+16805</f>
        <v>635600</v>
      </c>
      <c r="O78" s="238"/>
      <c r="P78" s="238"/>
      <c r="Q78" s="238"/>
    </row>
    <row r="79" spans="1:17" ht="39" customHeight="1">
      <c r="A79" s="77"/>
      <c r="B79" s="78"/>
      <c r="C79" s="222" t="s">
        <v>166</v>
      </c>
      <c r="D79" s="222"/>
      <c r="E79" s="222"/>
      <c r="F79" s="152" t="s">
        <v>75</v>
      </c>
      <c r="G79" s="219"/>
      <c r="H79" s="219"/>
      <c r="I79" s="219"/>
      <c r="J79" s="239" t="s">
        <v>77</v>
      </c>
      <c r="K79" s="239"/>
      <c r="L79" s="239"/>
      <c r="M79" s="239"/>
      <c r="N79" s="238">
        <v>23320</v>
      </c>
      <c r="O79" s="238"/>
      <c r="P79" s="238"/>
      <c r="Q79" s="238"/>
    </row>
    <row r="80" spans="1:17" ht="60.75" customHeight="1">
      <c r="A80" s="77"/>
      <c r="B80" s="78"/>
      <c r="C80" s="222" t="s">
        <v>86</v>
      </c>
      <c r="D80" s="222"/>
      <c r="E80" s="222"/>
      <c r="F80" s="152" t="s">
        <v>75</v>
      </c>
      <c r="G80" s="219"/>
      <c r="H80" s="219"/>
      <c r="I80" s="219"/>
      <c r="J80" s="239" t="s">
        <v>77</v>
      </c>
      <c r="K80" s="239"/>
      <c r="L80" s="239"/>
      <c r="M80" s="239"/>
      <c r="N80" s="238">
        <v>115300</v>
      </c>
      <c r="O80" s="238"/>
      <c r="P80" s="238"/>
      <c r="Q80" s="238"/>
    </row>
    <row r="81" spans="1:17" ht="87.75" customHeight="1">
      <c r="A81" s="77"/>
      <c r="B81" s="78"/>
      <c r="C81" s="222" t="s">
        <v>144</v>
      </c>
      <c r="D81" s="222"/>
      <c r="E81" s="222"/>
      <c r="F81" s="152" t="s">
        <v>75</v>
      </c>
      <c r="G81" s="219"/>
      <c r="H81" s="219"/>
      <c r="I81" s="219"/>
      <c r="J81" s="239" t="s">
        <v>77</v>
      </c>
      <c r="K81" s="239"/>
      <c r="L81" s="239"/>
      <c r="M81" s="239"/>
      <c r="N81" s="238">
        <f>362000-34000+16919</f>
        <v>344919</v>
      </c>
      <c r="O81" s="238"/>
      <c r="P81" s="238"/>
      <c r="Q81" s="238"/>
    </row>
    <row r="82" spans="1:17" ht="51" customHeight="1">
      <c r="A82" s="77"/>
      <c r="B82" s="78"/>
      <c r="C82" s="222" t="s">
        <v>87</v>
      </c>
      <c r="D82" s="222"/>
      <c r="E82" s="222"/>
      <c r="F82" s="152" t="s">
        <v>75</v>
      </c>
      <c r="G82" s="219"/>
      <c r="H82" s="219"/>
      <c r="I82" s="219"/>
      <c r="J82" s="239" t="s">
        <v>77</v>
      </c>
      <c r="K82" s="239"/>
      <c r="L82" s="239"/>
      <c r="M82" s="239"/>
      <c r="N82" s="238">
        <f>3026500-112500-37500-82807</f>
        <v>2793693</v>
      </c>
      <c r="O82" s="238"/>
      <c r="P82" s="238"/>
      <c r="Q82" s="238"/>
    </row>
    <row r="83" spans="1:17" ht="57.75" customHeight="1">
      <c r="A83" s="77"/>
      <c r="B83" s="78"/>
      <c r="C83" s="222" t="s">
        <v>146</v>
      </c>
      <c r="D83" s="222"/>
      <c r="E83" s="222"/>
      <c r="F83" s="152" t="s">
        <v>75</v>
      </c>
      <c r="G83" s="152"/>
      <c r="H83" s="152"/>
      <c r="I83" s="152"/>
      <c r="J83" s="239" t="s">
        <v>77</v>
      </c>
      <c r="K83" s="239"/>
      <c r="L83" s="239"/>
      <c r="M83" s="239"/>
      <c r="N83" s="238">
        <f>73656+17000</f>
        <v>90656</v>
      </c>
      <c r="O83" s="238"/>
      <c r="P83" s="238"/>
      <c r="Q83" s="238"/>
    </row>
    <row r="84" spans="1:17" ht="55.5" customHeight="1">
      <c r="A84" s="77"/>
      <c r="B84" s="78"/>
      <c r="C84" s="222" t="s">
        <v>147</v>
      </c>
      <c r="D84" s="222"/>
      <c r="E84" s="222"/>
      <c r="F84" s="152" t="s">
        <v>75</v>
      </c>
      <c r="G84" s="152"/>
      <c r="H84" s="152"/>
      <c r="I84" s="152"/>
      <c r="J84" s="239" t="s">
        <v>77</v>
      </c>
      <c r="K84" s="239"/>
      <c r="L84" s="239"/>
      <c r="M84" s="239"/>
      <c r="N84" s="242">
        <f>10000-6000</f>
        <v>4000</v>
      </c>
      <c r="O84" s="242"/>
      <c r="P84" s="242"/>
      <c r="Q84" s="242"/>
    </row>
    <row r="85" spans="1:17" ht="75" customHeight="1">
      <c r="A85" s="77"/>
      <c r="B85" s="78"/>
      <c r="C85" s="222" t="s">
        <v>198</v>
      </c>
      <c r="D85" s="222"/>
      <c r="E85" s="222"/>
      <c r="F85" s="152" t="s">
        <v>75</v>
      </c>
      <c r="G85" s="152"/>
      <c r="H85" s="152"/>
      <c r="I85" s="152"/>
      <c r="J85" s="239" t="s">
        <v>77</v>
      </c>
      <c r="K85" s="239"/>
      <c r="L85" s="239"/>
      <c r="M85" s="239"/>
      <c r="N85" s="242">
        <v>595680</v>
      </c>
      <c r="O85" s="242"/>
      <c r="P85" s="242"/>
      <c r="Q85" s="242"/>
    </row>
    <row r="86" spans="1:17" ht="125.25" customHeight="1">
      <c r="A86" s="77"/>
      <c r="B86" s="78"/>
      <c r="C86" s="228" t="s">
        <v>199</v>
      </c>
      <c r="D86" s="229"/>
      <c r="E86" s="229"/>
      <c r="F86" s="152" t="s">
        <v>75</v>
      </c>
      <c r="G86" s="219"/>
      <c r="H86" s="219"/>
      <c r="I86" s="219"/>
      <c r="J86" s="152" t="s">
        <v>77</v>
      </c>
      <c r="K86" s="219"/>
      <c r="L86" s="219"/>
      <c r="M86" s="219"/>
      <c r="N86" s="238">
        <v>37800</v>
      </c>
      <c r="O86" s="238"/>
      <c r="P86" s="238"/>
      <c r="Q86" s="238"/>
    </row>
    <row r="87" spans="1:17" ht="102.75" customHeight="1">
      <c r="A87" s="77"/>
      <c r="B87" s="78"/>
      <c r="C87" s="233" t="s">
        <v>153</v>
      </c>
      <c r="D87" s="241"/>
      <c r="E87" s="232"/>
      <c r="F87" s="152" t="s">
        <v>75</v>
      </c>
      <c r="G87" s="219"/>
      <c r="H87" s="219"/>
      <c r="I87" s="219"/>
      <c r="J87" s="152" t="s">
        <v>77</v>
      </c>
      <c r="K87" s="219"/>
      <c r="L87" s="219"/>
      <c r="M87" s="219"/>
      <c r="N87" s="238">
        <v>456539</v>
      </c>
      <c r="O87" s="238"/>
      <c r="P87" s="238"/>
      <c r="Q87" s="238"/>
    </row>
    <row r="88" spans="1:17" ht="90.75" customHeight="1">
      <c r="A88" s="77"/>
      <c r="B88" s="78"/>
      <c r="C88" s="228" t="s">
        <v>200</v>
      </c>
      <c r="D88" s="229"/>
      <c r="E88" s="240"/>
      <c r="F88" s="152" t="s">
        <v>75</v>
      </c>
      <c r="G88" s="219"/>
      <c r="H88" s="219"/>
      <c r="I88" s="219"/>
      <c r="J88" s="152" t="s">
        <v>77</v>
      </c>
      <c r="K88" s="219"/>
      <c r="L88" s="219"/>
      <c r="M88" s="219"/>
      <c r="N88" s="238">
        <f>40864-21544</f>
        <v>19320</v>
      </c>
      <c r="O88" s="238"/>
      <c r="P88" s="238"/>
      <c r="Q88" s="238"/>
    </row>
    <row r="89" spans="1:17" ht="89.25" customHeight="1">
      <c r="A89" s="77"/>
      <c r="B89" s="78"/>
      <c r="C89" s="228" t="s">
        <v>201</v>
      </c>
      <c r="D89" s="229"/>
      <c r="E89" s="240"/>
      <c r="F89" s="152" t="s">
        <v>75</v>
      </c>
      <c r="G89" s="219"/>
      <c r="H89" s="219"/>
      <c r="I89" s="219"/>
      <c r="J89" s="152" t="s">
        <v>77</v>
      </c>
      <c r="K89" s="219"/>
      <c r="L89" s="219"/>
      <c r="M89" s="219"/>
      <c r="N89" s="238">
        <v>498198</v>
      </c>
      <c r="O89" s="238"/>
      <c r="P89" s="238"/>
      <c r="Q89" s="238"/>
    </row>
    <row r="90" spans="1:17" ht="75" customHeight="1">
      <c r="A90" s="77"/>
      <c r="B90" s="78"/>
      <c r="C90" s="233" t="s">
        <v>202</v>
      </c>
      <c r="D90" s="233"/>
      <c r="E90" s="233"/>
      <c r="F90" s="152" t="s">
        <v>75</v>
      </c>
      <c r="G90" s="219"/>
      <c r="H90" s="219"/>
      <c r="I90" s="219"/>
      <c r="J90" s="152" t="s">
        <v>77</v>
      </c>
      <c r="K90" s="219"/>
      <c r="L90" s="219"/>
      <c r="M90" s="219"/>
      <c r="N90" s="238">
        <v>50000</v>
      </c>
      <c r="O90" s="238"/>
      <c r="P90" s="238"/>
      <c r="Q90" s="238"/>
    </row>
    <row r="91" spans="1:17" ht="84" customHeight="1">
      <c r="A91" s="77"/>
      <c r="B91" s="78"/>
      <c r="C91" s="233" t="s">
        <v>203</v>
      </c>
      <c r="D91" s="233"/>
      <c r="E91" s="233"/>
      <c r="F91" s="152" t="s">
        <v>75</v>
      </c>
      <c r="G91" s="219"/>
      <c r="H91" s="219"/>
      <c r="I91" s="219"/>
      <c r="J91" s="152" t="s">
        <v>77</v>
      </c>
      <c r="K91" s="219"/>
      <c r="L91" s="219"/>
      <c r="M91" s="219"/>
      <c r="N91" s="238">
        <v>10000</v>
      </c>
      <c r="O91" s="238"/>
      <c r="P91" s="238"/>
      <c r="Q91" s="238"/>
    </row>
    <row r="92" spans="1:17" ht="25.5" customHeight="1">
      <c r="A92" s="81">
        <v>2</v>
      </c>
      <c r="B92" s="82"/>
      <c r="C92" s="273" t="s">
        <v>44</v>
      </c>
      <c r="D92" s="274"/>
      <c r="E92" s="274"/>
      <c r="F92" s="274"/>
      <c r="G92" s="274"/>
      <c r="H92" s="274"/>
      <c r="I92" s="274"/>
      <c r="J92" s="274"/>
      <c r="K92" s="274"/>
      <c r="L92" s="274"/>
      <c r="M92" s="274"/>
      <c r="N92" s="274"/>
      <c r="O92" s="274"/>
      <c r="P92" s="274"/>
      <c r="Q92" s="275"/>
    </row>
    <row r="93" spans="1:17" ht="32.25" customHeight="1">
      <c r="A93" s="79"/>
      <c r="B93" s="82"/>
      <c r="C93" s="222" t="s">
        <v>88</v>
      </c>
      <c r="D93" s="231"/>
      <c r="E93" s="232"/>
      <c r="F93" s="152"/>
      <c r="G93" s="219"/>
      <c r="H93" s="219"/>
      <c r="I93" s="219"/>
      <c r="J93" s="152"/>
      <c r="K93" s="219"/>
      <c r="L93" s="219"/>
      <c r="M93" s="219"/>
      <c r="N93" s="219"/>
      <c r="O93" s="219"/>
      <c r="P93" s="219"/>
      <c r="Q93" s="219"/>
    </row>
    <row r="94" spans="1:17" ht="22.5" customHeight="1">
      <c r="A94" s="79"/>
      <c r="B94" s="82"/>
      <c r="C94" s="222" t="s">
        <v>140</v>
      </c>
      <c r="D94" s="222"/>
      <c r="E94" s="222"/>
      <c r="F94" s="152" t="s">
        <v>185</v>
      </c>
      <c r="G94" s="152"/>
      <c r="H94" s="152"/>
      <c r="I94" s="152"/>
      <c r="J94" s="152" t="s">
        <v>77</v>
      </c>
      <c r="K94" s="152"/>
      <c r="L94" s="152"/>
      <c r="M94" s="152"/>
      <c r="N94" s="219">
        <v>4752</v>
      </c>
      <c r="O94" s="219"/>
      <c r="P94" s="219"/>
      <c r="Q94" s="219"/>
    </row>
    <row r="95" spans="1:17" ht="22.5" customHeight="1">
      <c r="A95" s="79"/>
      <c r="B95" s="82"/>
      <c r="C95" s="222" t="s">
        <v>89</v>
      </c>
      <c r="D95" s="222"/>
      <c r="E95" s="222"/>
      <c r="F95" s="152" t="s">
        <v>158</v>
      </c>
      <c r="G95" s="152"/>
      <c r="H95" s="152"/>
      <c r="I95" s="152"/>
      <c r="J95" s="152" t="s">
        <v>77</v>
      </c>
      <c r="K95" s="152"/>
      <c r="L95" s="152"/>
      <c r="M95" s="152"/>
      <c r="N95" s="219">
        <v>6210</v>
      </c>
      <c r="O95" s="219"/>
      <c r="P95" s="219"/>
      <c r="Q95" s="219"/>
    </row>
    <row r="96" spans="1:17" ht="25.5" customHeight="1">
      <c r="A96" s="79"/>
      <c r="B96" s="82"/>
      <c r="C96" s="222" t="s">
        <v>90</v>
      </c>
      <c r="D96" s="222"/>
      <c r="E96" s="222"/>
      <c r="F96" s="152" t="s">
        <v>76</v>
      </c>
      <c r="G96" s="152"/>
      <c r="H96" s="152"/>
      <c r="I96" s="152"/>
      <c r="J96" s="152" t="s">
        <v>77</v>
      </c>
      <c r="K96" s="152"/>
      <c r="L96" s="152"/>
      <c r="M96" s="152"/>
      <c r="N96" s="219">
        <v>245</v>
      </c>
      <c r="O96" s="219"/>
      <c r="P96" s="219"/>
      <c r="Q96" s="219"/>
    </row>
    <row r="97" spans="1:17" ht="25.5" customHeight="1">
      <c r="A97" s="79"/>
      <c r="B97" s="82"/>
      <c r="C97" s="222" t="s">
        <v>139</v>
      </c>
      <c r="D97" s="222"/>
      <c r="E97" s="222"/>
      <c r="F97" s="152" t="s">
        <v>76</v>
      </c>
      <c r="G97" s="152"/>
      <c r="H97" s="152"/>
      <c r="I97" s="152"/>
      <c r="J97" s="152" t="s">
        <v>77</v>
      </c>
      <c r="K97" s="152"/>
      <c r="L97" s="152"/>
      <c r="M97" s="152"/>
      <c r="N97" s="219">
        <v>76</v>
      </c>
      <c r="O97" s="219"/>
      <c r="P97" s="219"/>
      <c r="Q97" s="219"/>
    </row>
    <row r="98" spans="1:17" ht="37.5" customHeight="1">
      <c r="A98" s="79"/>
      <c r="B98" s="82"/>
      <c r="C98" s="222" t="s">
        <v>91</v>
      </c>
      <c r="D98" s="222"/>
      <c r="E98" s="222"/>
      <c r="F98" s="152" t="s">
        <v>76</v>
      </c>
      <c r="G98" s="152"/>
      <c r="H98" s="152"/>
      <c r="I98" s="152"/>
      <c r="J98" s="152" t="s">
        <v>77</v>
      </c>
      <c r="K98" s="152"/>
      <c r="L98" s="152"/>
      <c r="M98" s="152"/>
      <c r="N98" s="219">
        <v>21</v>
      </c>
      <c r="O98" s="219"/>
      <c r="P98" s="219"/>
      <c r="Q98" s="219"/>
    </row>
    <row r="99" spans="1:17" ht="27" customHeight="1">
      <c r="A99" s="79"/>
      <c r="B99" s="82"/>
      <c r="C99" s="222" t="s">
        <v>92</v>
      </c>
      <c r="D99" s="222"/>
      <c r="E99" s="222"/>
      <c r="F99" s="152" t="s">
        <v>97</v>
      </c>
      <c r="G99" s="152"/>
      <c r="H99" s="152"/>
      <c r="I99" s="152"/>
      <c r="J99" s="152" t="s">
        <v>77</v>
      </c>
      <c r="K99" s="152"/>
      <c r="L99" s="152"/>
      <c r="M99" s="152"/>
      <c r="N99" s="219">
        <v>21</v>
      </c>
      <c r="O99" s="219"/>
      <c r="P99" s="219"/>
      <c r="Q99" s="219"/>
    </row>
    <row r="100" spans="1:17" ht="78" customHeight="1">
      <c r="A100" s="79"/>
      <c r="B100" s="82"/>
      <c r="C100" s="222" t="s">
        <v>144</v>
      </c>
      <c r="D100" s="222"/>
      <c r="E100" s="222"/>
      <c r="F100" s="152" t="s">
        <v>76</v>
      </c>
      <c r="G100" s="152"/>
      <c r="H100" s="152"/>
      <c r="I100" s="152"/>
      <c r="J100" s="152" t="s">
        <v>77</v>
      </c>
      <c r="K100" s="152"/>
      <c r="L100" s="152"/>
      <c r="M100" s="152"/>
      <c r="N100" s="219">
        <v>190</v>
      </c>
      <c r="O100" s="219"/>
      <c r="P100" s="219"/>
      <c r="Q100" s="219"/>
    </row>
    <row r="101" spans="1:17" ht="36" customHeight="1">
      <c r="A101" s="79"/>
      <c r="B101" s="82"/>
      <c r="C101" s="222" t="s">
        <v>87</v>
      </c>
      <c r="D101" s="222"/>
      <c r="E101" s="222"/>
      <c r="F101" s="152" t="s">
        <v>76</v>
      </c>
      <c r="G101" s="152"/>
      <c r="H101" s="152"/>
      <c r="I101" s="152"/>
      <c r="J101" s="152" t="s">
        <v>77</v>
      </c>
      <c r="K101" s="152"/>
      <c r="L101" s="152"/>
      <c r="M101" s="152"/>
      <c r="N101" s="219">
        <v>12</v>
      </c>
      <c r="O101" s="219"/>
      <c r="P101" s="219"/>
      <c r="Q101" s="219"/>
    </row>
    <row r="102" spans="1:17" ht="45" customHeight="1">
      <c r="A102" s="79"/>
      <c r="B102" s="82"/>
      <c r="C102" s="222" t="s">
        <v>148</v>
      </c>
      <c r="D102" s="222"/>
      <c r="E102" s="222"/>
      <c r="F102" s="152" t="s">
        <v>76</v>
      </c>
      <c r="G102" s="152"/>
      <c r="H102" s="152"/>
      <c r="I102" s="152"/>
      <c r="J102" s="152" t="s">
        <v>77</v>
      </c>
      <c r="K102" s="152"/>
      <c r="L102" s="152"/>
      <c r="M102" s="152"/>
      <c r="N102" s="219">
        <v>8</v>
      </c>
      <c r="O102" s="219"/>
      <c r="P102" s="219"/>
      <c r="Q102" s="219"/>
    </row>
    <row r="103" spans="1:17" ht="58.5" customHeight="1">
      <c r="A103" s="79"/>
      <c r="B103" s="82"/>
      <c r="C103" s="222" t="s">
        <v>138</v>
      </c>
      <c r="D103" s="222"/>
      <c r="E103" s="222"/>
      <c r="F103" s="152" t="s">
        <v>76</v>
      </c>
      <c r="G103" s="152"/>
      <c r="H103" s="152"/>
      <c r="I103" s="152"/>
      <c r="J103" s="152" t="s">
        <v>77</v>
      </c>
      <c r="K103" s="152"/>
      <c r="L103" s="152"/>
      <c r="M103" s="152"/>
      <c r="N103" s="219">
        <v>16</v>
      </c>
      <c r="O103" s="219"/>
      <c r="P103" s="219"/>
      <c r="Q103" s="219"/>
    </row>
    <row r="104" spans="1:17" ht="38.25" customHeight="1">
      <c r="A104" s="79"/>
      <c r="B104" s="82"/>
      <c r="C104" s="222" t="s">
        <v>147</v>
      </c>
      <c r="D104" s="222"/>
      <c r="E104" s="222"/>
      <c r="F104" s="152" t="s">
        <v>76</v>
      </c>
      <c r="G104" s="152"/>
      <c r="H104" s="152"/>
      <c r="I104" s="152"/>
      <c r="J104" s="152" t="s">
        <v>77</v>
      </c>
      <c r="K104" s="152"/>
      <c r="L104" s="152"/>
      <c r="M104" s="152"/>
      <c r="N104" s="219">
        <v>4</v>
      </c>
      <c r="O104" s="219"/>
      <c r="P104" s="219"/>
      <c r="Q104" s="219"/>
    </row>
    <row r="105" spans="1:17" ht="63" customHeight="1">
      <c r="A105" s="79"/>
      <c r="B105" s="82"/>
      <c r="C105" s="222" t="s">
        <v>146</v>
      </c>
      <c r="D105" s="222"/>
      <c r="E105" s="222"/>
      <c r="F105" s="152" t="s">
        <v>76</v>
      </c>
      <c r="G105" s="152"/>
      <c r="H105" s="152"/>
      <c r="I105" s="152"/>
      <c r="J105" s="152" t="s">
        <v>77</v>
      </c>
      <c r="K105" s="152"/>
      <c r="L105" s="152"/>
      <c r="M105" s="152"/>
      <c r="N105" s="219">
        <v>7</v>
      </c>
      <c r="O105" s="219"/>
      <c r="P105" s="219"/>
      <c r="Q105" s="219"/>
    </row>
    <row r="106" spans="1:17" ht="98.25" customHeight="1">
      <c r="A106" s="79"/>
      <c r="B106" s="82"/>
      <c r="C106" s="233" t="s">
        <v>153</v>
      </c>
      <c r="D106" s="241"/>
      <c r="E106" s="232"/>
      <c r="F106" s="152" t="s">
        <v>76</v>
      </c>
      <c r="G106" s="152"/>
      <c r="H106" s="152"/>
      <c r="I106" s="152"/>
      <c r="J106" s="152" t="s">
        <v>77</v>
      </c>
      <c r="K106" s="152"/>
      <c r="L106" s="152"/>
      <c r="M106" s="152"/>
      <c r="N106" s="219">
        <v>437</v>
      </c>
      <c r="O106" s="219"/>
      <c r="P106" s="219"/>
      <c r="Q106" s="219"/>
    </row>
    <row r="107" spans="1:17" ht="117.75" customHeight="1">
      <c r="A107" s="79"/>
      <c r="B107" s="82"/>
      <c r="C107" s="228" t="s">
        <v>178</v>
      </c>
      <c r="D107" s="229"/>
      <c r="E107" s="229"/>
      <c r="F107" s="152" t="s">
        <v>179</v>
      </c>
      <c r="G107" s="152"/>
      <c r="H107" s="152"/>
      <c r="I107" s="152"/>
      <c r="J107" s="152" t="s">
        <v>77</v>
      </c>
      <c r="K107" s="152"/>
      <c r="L107" s="152"/>
      <c r="M107" s="152"/>
      <c r="N107" s="219">
        <v>3</v>
      </c>
      <c r="O107" s="219"/>
      <c r="P107" s="219"/>
      <c r="Q107" s="219"/>
    </row>
    <row r="108" spans="1:17" ht="75.75" customHeight="1">
      <c r="A108" s="79"/>
      <c r="B108" s="82"/>
      <c r="C108" s="228" t="s">
        <v>184</v>
      </c>
      <c r="D108" s="229"/>
      <c r="E108" s="240"/>
      <c r="F108" s="152" t="s">
        <v>185</v>
      </c>
      <c r="G108" s="152"/>
      <c r="H108" s="152"/>
      <c r="I108" s="152"/>
      <c r="J108" s="152" t="s">
        <v>77</v>
      </c>
      <c r="K108" s="152"/>
      <c r="L108" s="152"/>
      <c r="M108" s="152"/>
      <c r="N108" s="219">
        <v>21</v>
      </c>
      <c r="O108" s="219"/>
      <c r="P108" s="219"/>
      <c r="Q108" s="219"/>
    </row>
    <row r="109" spans="1:17" ht="79.5" customHeight="1">
      <c r="A109" s="79"/>
      <c r="B109" s="82"/>
      <c r="C109" s="228" t="s">
        <v>183</v>
      </c>
      <c r="D109" s="229"/>
      <c r="E109" s="240"/>
      <c r="F109" s="152" t="s">
        <v>186</v>
      </c>
      <c r="G109" s="152"/>
      <c r="H109" s="152"/>
      <c r="I109" s="152"/>
      <c r="J109" s="152" t="s">
        <v>77</v>
      </c>
      <c r="K109" s="152"/>
      <c r="L109" s="152"/>
      <c r="M109" s="152"/>
      <c r="N109" s="219">
        <v>49</v>
      </c>
      <c r="O109" s="219"/>
      <c r="P109" s="219"/>
      <c r="Q109" s="219"/>
    </row>
    <row r="110" spans="1:17" ht="44.25" customHeight="1">
      <c r="A110" s="79"/>
      <c r="B110" s="82"/>
      <c r="C110" s="228" t="s">
        <v>182</v>
      </c>
      <c r="D110" s="229"/>
      <c r="E110" s="229"/>
      <c r="F110" s="152" t="s">
        <v>179</v>
      </c>
      <c r="G110" s="152"/>
      <c r="H110" s="152"/>
      <c r="I110" s="152"/>
      <c r="J110" s="152" t="s">
        <v>77</v>
      </c>
      <c r="K110" s="152"/>
      <c r="L110" s="152"/>
      <c r="M110" s="152"/>
      <c r="N110" s="219">
        <v>1</v>
      </c>
      <c r="O110" s="219"/>
      <c r="P110" s="219"/>
      <c r="Q110" s="219"/>
    </row>
    <row r="111" spans="1:17" ht="80.25" customHeight="1">
      <c r="A111" s="79"/>
      <c r="B111" s="82"/>
      <c r="C111" s="233" t="s">
        <v>196</v>
      </c>
      <c r="D111" s="233"/>
      <c r="E111" s="233"/>
      <c r="F111" s="152" t="s">
        <v>185</v>
      </c>
      <c r="G111" s="152"/>
      <c r="H111" s="152"/>
      <c r="I111" s="152"/>
      <c r="J111" s="152" t="s">
        <v>77</v>
      </c>
      <c r="K111" s="152"/>
      <c r="L111" s="152"/>
      <c r="M111" s="152"/>
      <c r="N111" s="135">
        <v>160</v>
      </c>
      <c r="O111" s="136"/>
      <c r="P111" s="136"/>
      <c r="Q111" s="137"/>
    </row>
    <row r="112" spans="1:17" ht="23.25" customHeight="1">
      <c r="A112" s="83">
        <v>3</v>
      </c>
      <c r="B112" s="82"/>
      <c r="C112" s="235" t="s">
        <v>45</v>
      </c>
      <c r="D112" s="236"/>
      <c r="E112" s="236"/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7"/>
    </row>
    <row r="113" spans="1:17" ht="27" customHeight="1">
      <c r="A113" s="84"/>
      <c r="B113" s="84"/>
      <c r="C113" s="234" t="s">
        <v>93</v>
      </c>
      <c r="D113" s="231"/>
      <c r="E113" s="232"/>
      <c r="F113" s="152" t="s">
        <v>75</v>
      </c>
      <c r="G113" s="219"/>
      <c r="H113" s="219"/>
      <c r="I113" s="219"/>
      <c r="J113" s="220" t="s">
        <v>96</v>
      </c>
      <c r="K113" s="219"/>
      <c r="L113" s="219"/>
      <c r="M113" s="219"/>
      <c r="N113" s="221">
        <f>N74/N94</f>
        <v>2613.9009595959596</v>
      </c>
      <c r="O113" s="221"/>
      <c r="P113" s="221"/>
      <c r="Q113" s="221"/>
    </row>
    <row r="114" spans="1:17" ht="19.5" customHeight="1">
      <c r="A114" s="84"/>
      <c r="B114" s="84"/>
      <c r="C114" s="222" t="s">
        <v>155</v>
      </c>
      <c r="D114" s="231"/>
      <c r="E114" s="232"/>
      <c r="F114" s="152" t="s">
        <v>75</v>
      </c>
      <c r="G114" s="219"/>
      <c r="H114" s="219"/>
      <c r="I114" s="219"/>
      <c r="J114" s="220" t="s">
        <v>96</v>
      </c>
      <c r="K114" s="219"/>
      <c r="L114" s="219"/>
      <c r="M114" s="219"/>
      <c r="N114" s="221">
        <v>35</v>
      </c>
      <c r="O114" s="221"/>
      <c r="P114" s="221"/>
      <c r="Q114" s="221"/>
    </row>
    <row r="115" spans="1:17" ht="22.5" customHeight="1">
      <c r="A115" s="83"/>
      <c r="B115" s="84"/>
      <c r="C115" s="222" t="s">
        <v>157</v>
      </c>
      <c r="D115" s="222"/>
      <c r="E115" s="222"/>
      <c r="F115" s="152" t="s">
        <v>75</v>
      </c>
      <c r="G115" s="152"/>
      <c r="H115" s="152"/>
      <c r="I115" s="152"/>
      <c r="J115" s="220" t="s">
        <v>96</v>
      </c>
      <c r="K115" s="220"/>
      <c r="L115" s="220"/>
      <c r="M115" s="220"/>
      <c r="N115" s="221">
        <v>60</v>
      </c>
      <c r="O115" s="221"/>
      <c r="P115" s="221"/>
      <c r="Q115" s="221"/>
    </row>
    <row r="116" spans="1:17" ht="42" customHeight="1">
      <c r="A116" s="83"/>
      <c r="B116" s="84"/>
      <c r="C116" s="222" t="s">
        <v>94</v>
      </c>
      <c r="D116" s="222"/>
      <c r="E116" s="222"/>
      <c r="F116" s="152" t="s">
        <v>75</v>
      </c>
      <c r="G116" s="152"/>
      <c r="H116" s="152"/>
      <c r="I116" s="152"/>
      <c r="J116" s="220" t="s">
        <v>96</v>
      </c>
      <c r="K116" s="220"/>
      <c r="L116" s="220"/>
      <c r="M116" s="220"/>
      <c r="N116" s="221">
        <f>N80/N98</f>
        <v>5490.476190476191</v>
      </c>
      <c r="O116" s="221"/>
      <c r="P116" s="221"/>
      <c r="Q116" s="221"/>
    </row>
    <row r="117" spans="1:17" ht="77.25" customHeight="1">
      <c r="A117" s="83"/>
      <c r="B117" s="84"/>
      <c r="C117" s="222" t="s">
        <v>149</v>
      </c>
      <c r="D117" s="222"/>
      <c r="E117" s="222"/>
      <c r="F117" s="152" t="s">
        <v>75</v>
      </c>
      <c r="G117" s="152"/>
      <c r="H117" s="152"/>
      <c r="I117" s="152"/>
      <c r="J117" s="220" t="s">
        <v>96</v>
      </c>
      <c r="K117" s="220"/>
      <c r="L117" s="220"/>
      <c r="M117" s="220"/>
      <c r="N117" s="221">
        <f>N81/N100</f>
        <v>1815.3631578947368</v>
      </c>
      <c r="O117" s="221"/>
      <c r="P117" s="221"/>
      <c r="Q117" s="221"/>
    </row>
    <row r="118" spans="1:17" ht="57" customHeight="1">
      <c r="A118" s="83"/>
      <c r="B118" s="84"/>
      <c r="C118" s="222" t="s">
        <v>95</v>
      </c>
      <c r="D118" s="222"/>
      <c r="E118" s="222"/>
      <c r="F118" s="152" t="s">
        <v>75</v>
      </c>
      <c r="G118" s="152"/>
      <c r="H118" s="152"/>
      <c r="I118" s="152"/>
      <c r="J118" s="220" t="s">
        <v>96</v>
      </c>
      <c r="K118" s="220"/>
      <c r="L118" s="220"/>
      <c r="M118" s="220"/>
      <c r="N118" s="221">
        <v>232807.68</v>
      </c>
      <c r="O118" s="221"/>
      <c r="P118" s="221"/>
      <c r="Q118" s="221"/>
    </row>
    <row r="119" spans="1:17" ht="45.75" customHeight="1" hidden="1">
      <c r="A119" s="83"/>
      <c r="B119" s="84"/>
      <c r="C119" s="222" t="s">
        <v>108</v>
      </c>
      <c r="D119" s="222"/>
      <c r="E119" s="222"/>
      <c r="F119" s="152" t="s">
        <v>75</v>
      </c>
      <c r="G119" s="152"/>
      <c r="H119" s="152"/>
      <c r="I119" s="152"/>
      <c r="J119" s="220" t="s">
        <v>96</v>
      </c>
      <c r="K119" s="220"/>
      <c r="L119" s="220"/>
      <c r="M119" s="220"/>
      <c r="N119" s="221">
        <f>N83/N102</f>
        <v>11332</v>
      </c>
      <c r="O119" s="221"/>
      <c r="P119" s="221"/>
      <c r="Q119" s="221"/>
    </row>
    <row r="120" spans="1:17" ht="55.5" customHeight="1" hidden="1">
      <c r="A120" s="83"/>
      <c r="B120" s="84"/>
      <c r="C120" s="222"/>
      <c r="D120" s="222"/>
      <c r="E120" s="222"/>
      <c r="F120" s="152"/>
      <c r="G120" s="152"/>
      <c r="H120" s="152"/>
      <c r="I120" s="152"/>
      <c r="J120" s="220"/>
      <c r="K120" s="220"/>
      <c r="L120" s="220"/>
      <c r="M120" s="220"/>
      <c r="N120" s="221" t="e">
        <f>N84/#REF!</f>
        <v>#REF!</v>
      </c>
      <c r="O120" s="221"/>
      <c r="P120" s="221"/>
      <c r="Q120" s="221"/>
    </row>
    <row r="121" spans="1:17" ht="63" customHeight="1">
      <c r="A121" s="83"/>
      <c r="B121" s="84"/>
      <c r="C121" s="222" t="s">
        <v>141</v>
      </c>
      <c r="D121" s="222"/>
      <c r="E121" s="222"/>
      <c r="F121" s="152" t="s">
        <v>75</v>
      </c>
      <c r="G121" s="152"/>
      <c r="H121" s="152"/>
      <c r="I121" s="152"/>
      <c r="J121" s="220" t="s">
        <v>96</v>
      </c>
      <c r="K121" s="220"/>
      <c r="L121" s="220"/>
      <c r="M121" s="220"/>
      <c r="N121" s="221">
        <f>N85/N103</f>
        <v>37230</v>
      </c>
      <c r="O121" s="221"/>
      <c r="P121" s="221"/>
      <c r="Q121" s="221"/>
    </row>
    <row r="122" spans="1:17" ht="56.25" customHeight="1">
      <c r="A122" s="83"/>
      <c r="B122" s="84"/>
      <c r="C122" s="222" t="s">
        <v>150</v>
      </c>
      <c r="D122" s="222"/>
      <c r="E122" s="222"/>
      <c r="F122" s="152" t="s">
        <v>75</v>
      </c>
      <c r="G122" s="152"/>
      <c r="H122" s="152"/>
      <c r="I122" s="152"/>
      <c r="J122" s="220" t="s">
        <v>96</v>
      </c>
      <c r="K122" s="220"/>
      <c r="L122" s="220"/>
      <c r="M122" s="220"/>
      <c r="N122" s="221">
        <f>N84/N104</f>
        <v>1000</v>
      </c>
      <c r="O122" s="221"/>
      <c r="P122" s="221"/>
      <c r="Q122" s="221"/>
    </row>
    <row r="123" spans="1:17" ht="60.75" customHeight="1">
      <c r="A123" s="83"/>
      <c r="B123" s="84"/>
      <c r="C123" s="222" t="s">
        <v>151</v>
      </c>
      <c r="D123" s="222"/>
      <c r="E123" s="222"/>
      <c r="F123" s="152" t="s">
        <v>75</v>
      </c>
      <c r="G123" s="152"/>
      <c r="H123" s="152"/>
      <c r="I123" s="152"/>
      <c r="J123" s="220" t="s">
        <v>96</v>
      </c>
      <c r="K123" s="220"/>
      <c r="L123" s="220"/>
      <c r="M123" s="220"/>
      <c r="N123" s="221">
        <f>N83/N105</f>
        <v>12950.857142857143</v>
      </c>
      <c r="O123" s="221"/>
      <c r="P123" s="221"/>
      <c r="Q123" s="221"/>
    </row>
    <row r="124" spans="1:17" ht="28.5" customHeight="1">
      <c r="A124" s="83"/>
      <c r="B124" s="84"/>
      <c r="C124" s="222" t="s">
        <v>187</v>
      </c>
      <c r="D124" s="231"/>
      <c r="E124" s="232"/>
      <c r="F124" s="152" t="s">
        <v>75</v>
      </c>
      <c r="G124" s="152"/>
      <c r="H124" s="152"/>
      <c r="I124" s="152"/>
      <c r="J124" s="220" t="s">
        <v>96</v>
      </c>
      <c r="K124" s="220"/>
      <c r="L124" s="220"/>
      <c r="M124" s="220"/>
      <c r="N124" s="221">
        <f>N89/N109</f>
        <v>10167.30612244898</v>
      </c>
      <c r="O124" s="221"/>
      <c r="P124" s="221"/>
      <c r="Q124" s="221"/>
    </row>
    <row r="125" spans="1:17" ht="37.5" customHeight="1">
      <c r="A125" s="83"/>
      <c r="B125" s="84"/>
      <c r="C125" s="268" t="s">
        <v>145</v>
      </c>
      <c r="D125" s="268"/>
      <c r="E125" s="268"/>
      <c r="F125" s="152" t="s">
        <v>75</v>
      </c>
      <c r="G125" s="219"/>
      <c r="H125" s="219"/>
      <c r="I125" s="219"/>
      <c r="J125" s="152" t="s">
        <v>96</v>
      </c>
      <c r="K125" s="219"/>
      <c r="L125" s="219"/>
      <c r="M125" s="219"/>
      <c r="N125" s="218">
        <f>N78/N102</f>
        <v>79450</v>
      </c>
      <c r="O125" s="218"/>
      <c r="P125" s="218"/>
      <c r="Q125" s="218"/>
    </row>
    <row r="126" spans="1:17" ht="28.5" customHeight="1">
      <c r="A126" s="83"/>
      <c r="B126" s="84"/>
      <c r="C126" s="268" t="s">
        <v>156</v>
      </c>
      <c r="D126" s="268"/>
      <c r="E126" s="268"/>
      <c r="F126" s="152" t="s">
        <v>75</v>
      </c>
      <c r="G126" s="219"/>
      <c r="H126" s="219"/>
      <c r="I126" s="219"/>
      <c r="J126" s="152" t="s">
        <v>96</v>
      </c>
      <c r="K126" s="219"/>
      <c r="L126" s="219"/>
      <c r="M126" s="219"/>
      <c r="N126" s="218">
        <f>N77/N97</f>
        <v>57.63157894736842</v>
      </c>
      <c r="O126" s="218"/>
      <c r="P126" s="218"/>
      <c r="Q126" s="218"/>
    </row>
    <row r="127" spans="1:17" ht="55.5" customHeight="1">
      <c r="A127" s="83"/>
      <c r="B127" s="84"/>
      <c r="C127" s="268" t="s">
        <v>154</v>
      </c>
      <c r="D127" s="268"/>
      <c r="E127" s="268"/>
      <c r="F127" s="152" t="s">
        <v>75</v>
      </c>
      <c r="G127" s="219"/>
      <c r="H127" s="219"/>
      <c r="I127" s="219"/>
      <c r="J127" s="152" t="s">
        <v>96</v>
      </c>
      <c r="K127" s="219"/>
      <c r="L127" s="219"/>
      <c r="M127" s="219"/>
      <c r="N127" s="218">
        <f>N87/N106</f>
        <v>1044.7116704805492</v>
      </c>
      <c r="O127" s="218"/>
      <c r="P127" s="218"/>
      <c r="Q127" s="218"/>
    </row>
    <row r="128" spans="1:17" ht="41.25" customHeight="1">
      <c r="A128" s="83"/>
      <c r="B128" s="84"/>
      <c r="C128" s="315" t="s">
        <v>189</v>
      </c>
      <c r="D128" s="316"/>
      <c r="E128" s="317"/>
      <c r="F128" s="152" t="s">
        <v>75</v>
      </c>
      <c r="G128" s="219"/>
      <c r="H128" s="219"/>
      <c r="I128" s="219"/>
      <c r="J128" s="152" t="s">
        <v>96</v>
      </c>
      <c r="K128" s="219"/>
      <c r="L128" s="219"/>
      <c r="M128" s="219"/>
      <c r="N128" s="218">
        <f>N88/N108</f>
        <v>920</v>
      </c>
      <c r="O128" s="218"/>
      <c r="P128" s="218"/>
      <c r="Q128" s="218"/>
    </row>
    <row r="129" spans="1:17" ht="121.5" customHeight="1">
      <c r="A129" s="83"/>
      <c r="B129" s="84"/>
      <c r="C129" s="228" t="s">
        <v>180</v>
      </c>
      <c r="D129" s="229"/>
      <c r="E129" s="229"/>
      <c r="F129" s="152" t="s">
        <v>75</v>
      </c>
      <c r="G129" s="219"/>
      <c r="H129" s="219"/>
      <c r="I129" s="219"/>
      <c r="J129" s="152" t="s">
        <v>96</v>
      </c>
      <c r="K129" s="219"/>
      <c r="L129" s="219"/>
      <c r="M129" s="219"/>
      <c r="N129" s="218">
        <f>N86/N107</f>
        <v>12600</v>
      </c>
      <c r="O129" s="218"/>
      <c r="P129" s="218"/>
      <c r="Q129" s="218"/>
    </row>
    <row r="130" spans="1:17" ht="79.5" customHeight="1">
      <c r="A130" s="83"/>
      <c r="B130" s="84"/>
      <c r="C130" s="228" t="s">
        <v>197</v>
      </c>
      <c r="D130" s="229"/>
      <c r="E130" s="229"/>
      <c r="F130" s="152" t="s">
        <v>75</v>
      </c>
      <c r="G130" s="219"/>
      <c r="H130" s="219"/>
      <c r="I130" s="219"/>
      <c r="J130" s="152" t="s">
        <v>96</v>
      </c>
      <c r="K130" s="219"/>
      <c r="L130" s="219"/>
      <c r="M130" s="219"/>
      <c r="N130" s="218">
        <f>N91/N111</f>
        <v>62.5</v>
      </c>
      <c r="O130" s="218"/>
      <c r="P130" s="218"/>
      <c r="Q130" s="218"/>
    </row>
    <row r="131" spans="1:17" ht="29.25" customHeight="1">
      <c r="A131" s="83">
        <v>4</v>
      </c>
      <c r="B131" s="84"/>
      <c r="C131" s="270" t="s">
        <v>159</v>
      </c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271"/>
      <c r="Q131" s="272"/>
    </row>
    <row r="132" spans="1:17" ht="43.5" customHeight="1">
      <c r="A132" s="83"/>
      <c r="B132" s="84"/>
      <c r="C132" s="265" t="s">
        <v>160</v>
      </c>
      <c r="D132" s="265"/>
      <c r="E132" s="265"/>
      <c r="F132" s="266" t="s">
        <v>161</v>
      </c>
      <c r="G132" s="266"/>
      <c r="H132" s="266"/>
      <c r="I132" s="266"/>
      <c r="J132" s="152" t="s">
        <v>96</v>
      </c>
      <c r="K132" s="219"/>
      <c r="L132" s="219"/>
      <c r="M132" s="219"/>
      <c r="N132" s="269">
        <v>100</v>
      </c>
      <c r="O132" s="269"/>
      <c r="P132" s="269"/>
      <c r="Q132" s="269"/>
    </row>
    <row r="133" spans="1:17" ht="45" customHeight="1">
      <c r="A133" s="83"/>
      <c r="B133" s="84"/>
      <c r="C133" s="265" t="s">
        <v>162</v>
      </c>
      <c r="D133" s="265"/>
      <c r="E133" s="265"/>
      <c r="F133" s="266" t="s">
        <v>161</v>
      </c>
      <c r="G133" s="266"/>
      <c r="H133" s="266"/>
      <c r="I133" s="266"/>
      <c r="J133" s="152" t="s">
        <v>96</v>
      </c>
      <c r="K133" s="219"/>
      <c r="L133" s="219"/>
      <c r="M133" s="219"/>
      <c r="N133" s="269">
        <v>100</v>
      </c>
      <c r="O133" s="269"/>
      <c r="P133" s="269"/>
      <c r="Q133" s="269"/>
    </row>
    <row r="134" spans="1:17" ht="56.25" customHeight="1">
      <c r="A134" s="83"/>
      <c r="B134" s="84"/>
      <c r="C134" s="265" t="s">
        <v>163</v>
      </c>
      <c r="D134" s="265"/>
      <c r="E134" s="265"/>
      <c r="F134" s="266" t="s">
        <v>161</v>
      </c>
      <c r="G134" s="266"/>
      <c r="H134" s="266"/>
      <c r="I134" s="266"/>
      <c r="J134" s="152" t="s">
        <v>96</v>
      </c>
      <c r="K134" s="219"/>
      <c r="L134" s="219"/>
      <c r="M134" s="219"/>
      <c r="N134" s="267">
        <f>175/275*100</f>
        <v>63.63636363636363</v>
      </c>
      <c r="O134" s="267"/>
      <c r="P134" s="267"/>
      <c r="Q134" s="267"/>
    </row>
    <row r="135" spans="1:31" ht="63" customHeight="1">
      <c r="A135" s="85"/>
      <c r="B135" s="85"/>
      <c r="C135" s="265" t="s">
        <v>204</v>
      </c>
      <c r="D135" s="265"/>
      <c r="E135" s="265"/>
      <c r="F135" s="266" t="s">
        <v>161</v>
      </c>
      <c r="G135" s="266"/>
      <c r="H135" s="266"/>
      <c r="I135" s="266"/>
      <c r="J135" s="152" t="s">
        <v>96</v>
      </c>
      <c r="K135" s="219"/>
      <c r="L135" s="219"/>
      <c r="M135" s="219"/>
      <c r="N135" s="267">
        <f>4752/4147*100</f>
        <v>114.58885941644563</v>
      </c>
      <c r="O135" s="267"/>
      <c r="P135" s="267"/>
      <c r="Q135" s="267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1:31" ht="40.5" customHeight="1">
      <c r="A136" s="86" t="s">
        <v>188</v>
      </c>
      <c r="B136" s="87"/>
      <c r="C136" s="87"/>
      <c r="D136" s="87"/>
      <c r="E136" s="87"/>
      <c r="F136" s="87"/>
      <c r="G136" s="88"/>
      <c r="H136" s="88"/>
      <c r="I136" s="88"/>
      <c r="J136" s="88"/>
      <c r="K136" s="88"/>
      <c r="L136" s="88"/>
      <c r="M136" s="88"/>
      <c r="N136" s="88"/>
      <c r="O136" s="62"/>
      <c r="P136" s="62"/>
      <c r="Q136" s="62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1:17" ht="19.5" customHeight="1" thickBo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276" t="s">
        <v>46</v>
      </c>
      <c r="Q137" s="276"/>
    </row>
    <row r="138" spans="1:17" ht="79.5" customHeight="1">
      <c r="A138" s="263" t="s">
        <v>47</v>
      </c>
      <c r="B138" s="260" t="s">
        <v>48</v>
      </c>
      <c r="C138" s="260"/>
      <c r="D138" s="260"/>
      <c r="E138" s="260"/>
      <c r="F138" s="260" t="s">
        <v>24</v>
      </c>
      <c r="G138" s="260" t="s">
        <v>49</v>
      </c>
      <c r="H138" s="260"/>
      <c r="I138" s="260"/>
      <c r="J138" s="260" t="s">
        <v>50</v>
      </c>
      <c r="K138" s="260"/>
      <c r="L138" s="260"/>
      <c r="M138" s="260" t="s">
        <v>51</v>
      </c>
      <c r="N138" s="260"/>
      <c r="O138" s="260"/>
      <c r="P138" s="260" t="s">
        <v>52</v>
      </c>
      <c r="Q138" s="261"/>
    </row>
    <row r="139" spans="1:17" ht="75" customHeight="1">
      <c r="A139" s="264"/>
      <c r="B139" s="152"/>
      <c r="C139" s="152"/>
      <c r="D139" s="152"/>
      <c r="E139" s="152"/>
      <c r="F139" s="152"/>
      <c r="G139" s="64" t="s">
        <v>53</v>
      </c>
      <c r="H139" s="64" t="s">
        <v>54</v>
      </c>
      <c r="I139" s="64" t="s">
        <v>32</v>
      </c>
      <c r="J139" s="64" t="s">
        <v>53</v>
      </c>
      <c r="K139" s="64" t="s">
        <v>54</v>
      </c>
      <c r="L139" s="64" t="s">
        <v>32</v>
      </c>
      <c r="M139" s="64" t="s">
        <v>53</v>
      </c>
      <c r="N139" s="64" t="s">
        <v>54</v>
      </c>
      <c r="O139" s="64" t="s">
        <v>55</v>
      </c>
      <c r="P139" s="152"/>
      <c r="Q139" s="262"/>
    </row>
    <row r="140" spans="1:17" ht="18.75">
      <c r="A140" s="89">
        <v>1</v>
      </c>
      <c r="B140" s="152">
        <v>2</v>
      </c>
      <c r="C140" s="152"/>
      <c r="D140" s="152"/>
      <c r="E140" s="152"/>
      <c r="F140" s="64">
        <v>3</v>
      </c>
      <c r="G140" s="64">
        <v>4</v>
      </c>
      <c r="H140" s="64">
        <v>5</v>
      </c>
      <c r="I140" s="64">
        <v>6</v>
      </c>
      <c r="J140" s="64">
        <v>7</v>
      </c>
      <c r="K140" s="64">
        <v>8</v>
      </c>
      <c r="L140" s="64">
        <v>9</v>
      </c>
      <c r="M140" s="64">
        <v>10</v>
      </c>
      <c r="N140" s="64">
        <v>11</v>
      </c>
      <c r="O140" s="64">
        <v>12</v>
      </c>
      <c r="P140" s="152">
        <v>13</v>
      </c>
      <c r="Q140" s="262"/>
    </row>
    <row r="141" spans="1:17" ht="21" customHeight="1">
      <c r="A141" s="89"/>
      <c r="B141" s="222" t="s">
        <v>56</v>
      </c>
      <c r="C141" s="222"/>
      <c r="D141" s="231"/>
      <c r="E141" s="231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231"/>
      <c r="Q141" s="259"/>
    </row>
    <row r="142" spans="1:17" ht="21" customHeight="1">
      <c r="A142" s="89"/>
      <c r="B142" s="222" t="s">
        <v>57</v>
      </c>
      <c r="C142" s="222"/>
      <c r="D142" s="231"/>
      <c r="E142" s="231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231"/>
      <c r="Q142" s="259"/>
    </row>
    <row r="143" spans="1:17" ht="20.25" customHeight="1">
      <c r="A143" s="89"/>
      <c r="B143" s="258" t="s">
        <v>58</v>
      </c>
      <c r="C143" s="258"/>
      <c r="D143" s="231"/>
      <c r="E143" s="231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231"/>
      <c r="Q143" s="259"/>
    </row>
    <row r="144" spans="1:17" ht="30" customHeight="1">
      <c r="A144" s="89"/>
      <c r="B144" s="258" t="s">
        <v>59</v>
      </c>
      <c r="C144" s="222"/>
      <c r="D144" s="231"/>
      <c r="E144" s="231"/>
      <c r="F144" s="64"/>
      <c r="G144" s="64" t="s">
        <v>60</v>
      </c>
      <c r="H144" s="64"/>
      <c r="I144" s="64"/>
      <c r="J144" s="64" t="s">
        <v>60</v>
      </c>
      <c r="K144" s="64"/>
      <c r="L144" s="64"/>
      <c r="M144" s="64" t="s">
        <v>60</v>
      </c>
      <c r="N144" s="64"/>
      <c r="O144" s="64"/>
      <c r="P144" s="231"/>
      <c r="Q144" s="259"/>
    </row>
    <row r="145" spans="1:17" ht="29.25" customHeight="1" thickBot="1">
      <c r="A145" s="90"/>
      <c r="B145" s="251" t="s">
        <v>37</v>
      </c>
      <c r="C145" s="251"/>
      <c r="D145" s="252"/>
      <c r="E145" s="252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252"/>
      <c r="Q145" s="257"/>
    </row>
    <row r="146" spans="1:17" ht="4.5" customHeight="1">
      <c r="A146" s="74"/>
      <c r="B146" s="67"/>
      <c r="C146" s="67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68"/>
      <c r="Q146" s="68"/>
    </row>
    <row r="147" spans="1:17" ht="20.25" customHeight="1">
      <c r="A147" s="243" t="s">
        <v>61</v>
      </c>
      <c r="B147" s="243"/>
      <c r="C147" s="243"/>
      <c r="D147" s="243"/>
      <c r="E147" s="243"/>
      <c r="F147" s="243"/>
      <c r="G147" s="243"/>
      <c r="H147" s="243"/>
      <c r="I147" s="243"/>
      <c r="J147" s="243"/>
      <c r="K147" s="243"/>
      <c r="L147" s="243"/>
      <c r="M147" s="243"/>
      <c r="N147" s="243"/>
      <c r="O147" s="244"/>
      <c r="P147" s="244"/>
      <c r="Q147" s="68"/>
    </row>
    <row r="148" spans="1:17" ht="19.5" customHeight="1">
      <c r="A148" s="256" t="s">
        <v>62</v>
      </c>
      <c r="B148" s="183"/>
      <c r="C148" s="183"/>
      <c r="D148" s="183"/>
      <c r="E148" s="183"/>
      <c r="F148" s="183"/>
      <c r="G148" s="183"/>
      <c r="H148" s="183"/>
      <c r="I148" s="183"/>
      <c r="J148" s="183"/>
      <c r="K148" s="183"/>
      <c r="L148" s="183"/>
      <c r="M148" s="183"/>
      <c r="N148" s="183"/>
      <c r="O148" s="183"/>
      <c r="P148" s="183"/>
      <c r="Q148" s="68"/>
    </row>
    <row r="149" spans="1:17" ht="21" customHeight="1">
      <c r="A149" s="243" t="s">
        <v>63</v>
      </c>
      <c r="B149" s="244"/>
      <c r="C149" s="244"/>
      <c r="D149" s="244"/>
      <c r="E149" s="244"/>
      <c r="F149" s="244"/>
      <c r="G149" s="244"/>
      <c r="H149" s="244"/>
      <c r="I149" s="244"/>
      <c r="J149" s="244"/>
      <c r="K149" s="244"/>
      <c r="L149" s="244"/>
      <c r="M149" s="244"/>
      <c r="N149" s="244"/>
      <c r="O149" s="244"/>
      <c r="P149" s="244"/>
      <c r="Q149" s="244"/>
    </row>
    <row r="150" spans="1:17" ht="18.75">
      <c r="A150" s="61"/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</row>
    <row r="151" spans="1:17" ht="15.75" customHeight="1">
      <c r="A151" s="61"/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</row>
    <row r="152" spans="1:17" ht="27" customHeight="1">
      <c r="A152" s="249" t="s">
        <v>191</v>
      </c>
      <c r="B152" s="249"/>
      <c r="C152" s="249"/>
      <c r="D152" s="249"/>
      <c r="E152" s="249"/>
      <c r="F152" s="92"/>
      <c r="G152" s="255"/>
      <c r="H152" s="255"/>
      <c r="I152" s="255"/>
      <c r="J152" s="92"/>
      <c r="K152" s="254" t="s">
        <v>212</v>
      </c>
      <c r="L152" s="254"/>
      <c r="M152" s="254"/>
      <c r="N152" s="254"/>
      <c r="O152" s="68"/>
      <c r="P152" s="68"/>
      <c r="Q152" s="68"/>
    </row>
    <row r="153" spans="1:17" ht="20.25" customHeight="1">
      <c r="A153" s="248"/>
      <c r="B153" s="248"/>
      <c r="C153" s="80"/>
      <c r="D153" s="80"/>
      <c r="E153" s="80"/>
      <c r="F153" s="68"/>
      <c r="G153" s="247" t="s">
        <v>64</v>
      </c>
      <c r="H153" s="247"/>
      <c r="I153" s="247"/>
      <c r="J153" s="68"/>
      <c r="K153" s="247" t="s">
        <v>65</v>
      </c>
      <c r="L153" s="247"/>
      <c r="M153" s="247"/>
      <c r="N153" s="247"/>
      <c r="O153" s="68"/>
      <c r="P153" s="68"/>
      <c r="Q153" s="68"/>
    </row>
    <row r="154" spans="1:17" ht="9" customHeight="1" hidden="1">
      <c r="A154" s="68"/>
      <c r="B154" s="68"/>
      <c r="C154" s="68"/>
      <c r="D154" s="68"/>
      <c r="E154" s="68"/>
      <c r="F154" s="68"/>
      <c r="G154" s="55"/>
      <c r="H154" s="55"/>
      <c r="I154" s="55"/>
      <c r="J154" s="55"/>
      <c r="K154" s="55"/>
      <c r="L154" s="55"/>
      <c r="M154" s="55"/>
      <c r="N154" s="55"/>
      <c r="O154" s="68"/>
      <c r="P154" s="68"/>
      <c r="Q154" s="68"/>
    </row>
    <row r="155" spans="1:17" ht="39.75" customHeight="1">
      <c r="A155" s="248" t="s">
        <v>66</v>
      </c>
      <c r="B155" s="24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</row>
    <row r="156" spans="1:17" ht="15.75" customHeight="1">
      <c r="A156" s="80"/>
      <c r="B156" s="80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</row>
    <row r="157" spans="1:17" ht="41.25" customHeight="1">
      <c r="A157" s="249" t="s">
        <v>208</v>
      </c>
      <c r="B157" s="249"/>
      <c r="C157" s="249"/>
      <c r="D157" s="249"/>
      <c r="E157" s="249"/>
      <c r="F157" s="68"/>
      <c r="G157" s="250"/>
      <c r="H157" s="250"/>
      <c r="I157" s="250"/>
      <c r="J157" s="68"/>
      <c r="K157" s="254" t="s">
        <v>209</v>
      </c>
      <c r="L157" s="254"/>
      <c r="M157" s="254"/>
      <c r="N157" s="254"/>
      <c r="O157" s="68"/>
      <c r="P157" s="68"/>
      <c r="Q157" s="68"/>
    </row>
    <row r="158" spans="1:17" ht="18" customHeight="1">
      <c r="A158" s="68"/>
      <c r="B158" s="68"/>
      <c r="C158" s="68"/>
      <c r="D158" s="68"/>
      <c r="E158" s="68"/>
      <c r="F158" s="68"/>
      <c r="G158" s="253" t="s">
        <v>64</v>
      </c>
      <c r="H158" s="253"/>
      <c r="I158" s="253"/>
      <c r="J158" s="68"/>
      <c r="K158" s="253" t="s">
        <v>65</v>
      </c>
      <c r="L158" s="253"/>
      <c r="M158" s="253"/>
      <c r="N158" s="253"/>
      <c r="O158" s="68"/>
      <c r="P158" s="68"/>
      <c r="Q158" s="68"/>
    </row>
    <row r="159" spans="1:17" ht="18.75" hidden="1">
      <c r="A159" s="68"/>
      <c r="B159" s="68"/>
      <c r="C159" s="68"/>
      <c r="D159" s="68"/>
      <c r="E159" s="68"/>
      <c r="F159" s="68"/>
      <c r="G159" s="74"/>
      <c r="H159" s="74"/>
      <c r="I159" s="74"/>
      <c r="J159" s="68"/>
      <c r="K159" s="74"/>
      <c r="L159" s="74"/>
      <c r="M159" s="74"/>
      <c r="N159" s="74"/>
      <c r="O159" s="68"/>
      <c r="P159" s="68"/>
      <c r="Q159" s="68"/>
    </row>
    <row r="160" spans="1:17" ht="87" customHeight="1">
      <c r="A160" s="246" t="s">
        <v>190</v>
      </c>
      <c r="B160" s="246"/>
      <c r="C160" s="68"/>
      <c r="D160" s="68"/>
      <c r="E160" s="68"/>
      <c r="F160" s="68"/>
      <c r="G160" s="74"/>
      <c r="H160" s="74"/>
      <c r="I160" s="74"/>
      <c r="J160" s="68"/>
      <c r="K160" s="74"/>
      <c r="L160" s="74"/>
      <c r="M160" s="74"/>
      <c r="N160" s="74"/>
      <c r="O160" s="68"/>
      <c r="P160" s="68"/>
      <c r="Q160" s="68"/>
    </row>
    <row r="161" spans="1:17" ht="18.75">
      <c r="A161" s="51"/>
      <c r="B161" s="51"/>
      <c r="C161" s="8"/>
      <c r="D161" s="8"/>
      <c r="E161" s="8"/>
      <c r="F161" s="8"/>
      <c r="G161" s="10"/>
      <c r="H161" s="10"/>
      <c r="I161" s="10"/>
      <c r="J161" s="8"/>
      <c r="K161" s="10"/>
      <c r="L161" s="10"/>
      <c r="M161" s="10"/>
      <c r="N161" s="10"/>
      <c r="O161" s="8"/>
      <c r="P161" s="8"/>
      <c r="Q161" s="8"/>
    </row>
    <row r="162" spans="1:17" ht="18.75">
      <c r="A162" s="98"/>
      <c r="B162" s="98"/>
      <c r="C162" s="9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18.75">
      <c r="A163" s="8"/>
      <c r="B163" s="8"/>
      <c r="C163" s="8"/>
      <c r="D163" s="8"/>
      <c r="E163" s="8"/>
      <c r="F163" s="8"/>
      <c r="G163" s="10"/>
      <c r="H163" s="10"/>
      <c r="I163" s="10"/>
      <c r="J163" s="8"/>
      <c r="K163" s="10"/>
      <c r="L163" s="10"/>
      <c r="M163" s="10"/>
      <c r="N163" s="10"/>
      <c r="O163" s="8"/>
      <c r="P163" s="8"/>
      <c r="Q163" s="8"/>
    </row>
    <row r="164" spans="1:17" ht="18.75">
      <c r="A164" s="8"/>
      <c r="B164" s="8"/>
      <c r="C164" s="8"/>
      <c r="D164" s="8"/>
      <c r="E164" s="8"/>
      <c r="F164" s="8"/>
      <c r="G164" s="10"/>
      <c r="H164" s="10"/>
      <c r="I164" s="10"/>
      <c r="J164" s="8"/>
      <c r="K164" s="10"/>
      <c r="L164" s="10"/>
      <c r="M164" s="10"/>
      <c r="N164" s="10"/>
      <c r="O164" s="8"/>
      <c r="P164" s="8"/>
      <c r="Q164" s="8"/>
    </row>
    <row r="165" spans="1:17" ht="18.75">
      <c r="A165" s="108"/>
      <c r="B165" s="108"/>
      <c r="C165" s="10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18.7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</row>
    <row r="167" spans="2:17" ht="1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  <row r="242" spans="1:17" ht="1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</row>
    <row r="243" spans="1:17" ht="1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</row>
    <row r="244" spans="1:17" ht="1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</row>
    <row r="245" spans="1:17" ht="1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</row>
    <row r="246" spans="1:17" ht="1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</row>
    <row r="247" spans="1:17" ht="1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</row>
    <row r="248" spans="1:17" ht="1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</row>
    <row r="249" spans="1:17" ht="1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</row>
    <row r="250" spans="1:17" ht="1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</row>
    <row r="251" spans="1:17" ht="1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</row>
    <row r="252" spans="1:17" ht="1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</row>
    <row r="253" spans="1:17" ht="1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</row>
    <row r="254" spans="1:17" ht="1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</row>
    <row r="255" spans="1:17" ht="1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</row>
    <row r="256" spans="1:17" ht="1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</row>
    <row r="257" spans="1:17" ht="1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</row>
    <row r="258" spans="1:17" ht="1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</row>
    <row r="259" spans="1:17" ht="1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</row>
    <row r="260" spans="1:17" ht="1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</row>
    <row r="261" spans="1:17" ht="1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</row>
    <row r="262" spans="1:17" ht="1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</row>
    <row r="263" spans="1:17" ht="1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</row>
    <row r="264" spans="1:17" ht="1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</row>
    <row r="265" spans="1:17" ht="1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</row>
    <row r="266" spans="1:17" ht="1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</row>
    <row r="267" spans="1:17" ht="1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</row>
    <row r="268" spans="1:17" ht="1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</row>
    <row r="269" spans="1:17" ht="1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</row>
    <row r="270" spans="1:17" ht="1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</row>
    <row r="271" spans="1:17" ht="1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</row>
    <row r="272" spans="1:17" ht="1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</row>
    <row r="273" spans="1:17" ht="1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</row>
    <row r="274" spans="1:17" ht="1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</row>
    <row r="275" spans="1:17" ht="1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</row>
    <row r="276" spans="1:17" ht="1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</row>
    <row r="277" spans="1:17" ht="1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</row>
    <row r="278" spans="1:17" ht="1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</row>
    <row r="279" spans="1:17" ht="1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</row>
    <row r="280" spans="1:17" ht="1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</row>
    <row r="281" spans="1:17" ht="1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</row>
    <row r="282" spans="1:17" ht="1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</row>
    <row r="283" spans="1:17" ht="1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</row>
    <row r="284" spans="1:17" ht="1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</row>
    <row r="285" spans="1:17" ht="1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</row>
    <row r="286" spans="1:17" ht="1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</row>
  </sheetData>
  <sheetProtection/>
  <mergeCells count="378">
    <mergeCell ref="C134:E134"/>
    <mergeCell ref="F134:I134"/>
    <mergeCell ref="J134:M134"/>
    <mergeCell ref="N134:Q134"/>
    <mergeCell ref="F100:I100"/>
    <mergeCell ref="C105:E105"/>
    <mergeCell ref="C133:E133"/>
    <mergeCell ref="J132:M132"/>
    <mergeCell ref="J133:M133"/>
    <mergeCell ref="N132:Q132"/>
    <mergeCell ref="C130:E130"/>
    <mergeCell ref="F130:I130"/>
    <mergeCell ref="J130:M130"/>
    <mergeCell ref="N130:Q130"/>
    <mergeCell ref="N111:Q111"/>
    <mergeCell ref="C91:E91"/>
    <mergeCell ref="F91:I91"/>
    <mergeCell ref="N91:Q91"/>
    <mergeCell ref="J95:M95"/>
    <mergeCell ref="F95:I95"/>
    <mergeCell ref="C128:E128"/>
    <mergeCell ref="F128:I128"/>
    <mergeCell ref="J128:M128"/>
    <mergeCell ref="J106:M106"/>
    <mergeCell ref="C96:E96"/>
    <mergeCell ref="C101:E101"/>
    <mergeCell ref="J111:M111"/>
    <mergeCell ref="J101:M101"/>
    <mergeCell ref="J99:M99"/>
    <mergeCell ref="J123:M123"/>
    <mergeCell ref="F89:I89"/>
    <mergeCell ref="J88:M88"/>
    <mergeCell ref="J89:M89"/>
    <mergeCell ref="C90:E90"/>
    <mergeCell ref="F90:I90"/>
    <mergeCell ref="J90:M90"/>
    <mergeCell ref="J91:M91"/>
    <mergeCell ref="N88:Q88"/>
    <mergeCell ref="N89:Q89"/>
    <mergeCell ref="C88:E88"/>
    <mergeCell ref="C89:E89"/>
    <mergeCell ref="A72:Q72"/>
    <mergeCell ref="C73:E73"/>
    <mergeCell ref="F73:I73"/>
    <mergeCell ref="J73:M73"/>
    <mergeCell ref="N73:Q73"/>
    <mergeCell ref="F74:I74"/>
    <mergeCell ref="N90:Q90"/>
    <mergeCell ref="F88:I88"/>
    <mergeCell ref="D57:E57"/>
    <mergeCell ref="D58:E58"/>
    <mergeCell ref="F56:I56"/>
    <mergeCell ref="J56:M56"/>
    <mergeCell ref="N56:Q56"/>
    <mergeCell ref="D56:E56"/>
    <mergeCell ref="F57:I57"/>
    <mergeCell ref="F58:I58"/>
    <mergeCell ref="J57:M57"/>
    <mergeCell ref="J58:M58"/>
    <mergeCell ref="N58:Q58"/>
    <mergeCell ref="N110:Q110"/>
    <mergeCell ref="C129:E129"/>
    <mergeCell ref="F129:I129"/>
    <mergeCell ref="J129:M129"/>
    <mergeCell ref="N129:Q129"/>
    <mergeCell ref="F127:I127"/>
    <mergeCell ref="N94:Q94"/>
    <mergeCell ref="C71:Q71"/>
    <mergeCell ref="N105:Q105"/>
    <mergeCell ref="J102:M102"/>
    <mergeCell ref="J121:M121"/>
    <mergeCell ref="N123:Q123"/>
    <mergeCell ref="N102:Q102"/>
    <mergeCell ref="N101:Q101"/>
    <mergeCell ref="N100:Q100"/>
    <mergeCell ref="N118:Q118"/>
    <mergeCell ref="F133:I133"/>
    <mergeCell ref="C132:E132"/>
    <mergeCell ref="C127:E127"/>
    <mergeCell ref="C119:E119"/>
    <mergeCell ref="J124:M124"/>
    <mergeCell ref="N122:Q122"/>
    <mergeCell ref="J122:M122"/>
    <mergeCell ref="F123:I123"/>
    <mergeCell ref="C123:E123"/>
    <mergeCell ref="N121:Q121"/>
    <mergeCell ref="A26:H26"/>
    <mergeCell ref="A29:M29"/>
    <mergeCell ref="K16:M16"/>
    <mergeCell ref="F118:I118"/>
    <mergeCell ref="C122:E122"/>
    <mergeCell ref="F119:I119"/>
    <mergeCell ref="C121:E121"/>
    <mergeCell ref="F121:I121"/>
    <mergeCell ref="C118:E118"/>
    <mergeCell ref="F122:I122"/>
    <mergeCell ref="K10:Q10"/>
    <mergeCell ref="K12:M12"/>
    <mergeCell ref="K14:Q14"/>
    <mergeCell ref="K15:Q15"/>
    <mergeCell ref="A21:Q21"/>
    <mergeCell ref="A23:Q23"/>
    <mergeCell ref="K13:M13"/>
    <mergeCell ref="O13:P13"/>
    <mergeCell ref="O16:P16"/>
    <mergeCell ref="A25:O25"/>
    <mergeCell ref="A34:N34"/>
    <mergeCell ref="A36:Q36"/>
    <mergeCell ref="A37:M37"/>
    <mergeCell ref="K2:P2"/>
    <mergeCell ref="K3:P3"/>
    <mergeCell ref="K7:Q7"/>
    <mergeCell ref="K9:Q9"/>
    <mergeCell ref="A33:Q33"/>
    <mergeCell ref="A30:H30"/>
    <mergeCell ref="B46:C46"/>
    <mergeCell ref="D46:E46"/>
    <mergeCell ref="F46:Q46"/>
    <mergeCell ref="A39:Q39"/>
    <mergeCell ref="A42:Q42"/>
    <mergeCell ref="A38:Q38"/>
    <mergeCell ref="A41:C41"/>
    <mergeCell ref="A44:N44"/>
    <mergeCell ref="N57:Q57"/>
    <mergeCell ref="B47:C47"/>
    <mergeCell ref="D47:E47"/>
    <mergeCell ref="F47:Q47"/>
    <mergeCell ref="A49:Q49"/>
    <mergeCell ref="F51:I51"/>
    <mergeCell ref="J51:M51"/>
    <mergeCell ref="N51:Q51"/>
    <mergeCell ref="O50:P50"/>
    <mergeCell ref="D51:E51"/>
    <mergeCell ref="D52:E52"/>
    <mergeCell ref="F52:I52"/>
    <mergeCell ref="J52:M52"/>
    <mergeCell ref="N52:Q52"/>
    <mergeCell ref="F54:I54"/>
    <mergeCell ref="J54:M54"/>
    <mergeCell ref="N54:Q54"/>
    <mergeCell ref="D54:E54"/>
    <mergeCell ref="D53:Q53"/>
    <mergeCell ref="N64:Q64"/>
    <mergeCell ref="F59:I59"/>
    <mergeCell ref="J59:M59"/>
    <mergeCell ref="N59:Q59"/>
    <mergeCell ref="A61:O61"/>
    <mergeCell ref="A62:D62"/>
    <mergeCell ref="F62:I62"/>
    <mergeCell ref="J62:M62"/>
    <mergeCell ref="N62:Q62"/>
    <mergeCell ref="D59:E59"/>
    <mergeCell ref="F69:I69"/>
    <mergeCell ref="J69:M69"/>
    <mergeCell ref="N69:Q69"/>
    <mergeCell ref="A63:D63"/>
    <mergeCell ref="F63:I63"/>
    <mergeCell ref="J63:M63"/>
    <mergeCell ref="N63:Q63"/>
    <mergeCell ref="A64:D64"/>
    <mergeCell ref="F64:I64"/>
    <mergeCell ref="J64:M64"/>
    <mergeCell ref="F70:I70"/>
    <mergeCell ref="N75:Q75"/>
    <mergeCell ref="A65:D65"/>
    <mergeCell ref="F65:I65"/>
    <mergeCell ref="J65:M65"/>
    <mergeCell ref="N65:Q65"/>
    <mergeCell ref="A67:Q67"/>
    <mergeCell ref="J70:M70"/>
    <mergeCell ref="C74:E74"/>
    <mergeCell ref="C69:E69"/>
    <mergeCell ref="C75:E75"/>
    <mergeCell ref="C70:E70"/>
    <mergeCell ref="N74:Q74"/>
    <mergeCell ref="N85:Q85"/>
    <mergeCell ref="F80:I80"/>
    <mergeCell ref="F81:I81"/>
    <mergeCell ref="C83:E83"/>
    <mergeCell ref="C84:E84"/>
    <mergeCell ref="C76:E76"/>
    <mergeCell ref="N70:Q70"/>
    <mergeCell ref="M138:O138"/>
    <mergeCell ref="N93:Q93"/>
    <mergeCell ref="J85:M85"/>
    <mergeCell ref="J94:M94"/>
    <mergeCell ref="J100:M100"/>
    <mergeCell ref="J93:M93"/>
    <mergeCell ref="J96:M96"/>
    <mergeCell ref="N127:Q127"/>
    <mergeCell ref="J127:M127"/>
    <mergeCell ref="J125:M125"/>
    <mergeCell ref="B140:E140"/>
    <mergeCell ref="P140:Q140"/>
    <mergeCell ref="F97:I97"/>
    <mergeCell ref="F85:I85"/>
    <mergeCell ref="C93:E93"/>
    <mergeCell ref="C92:Q92"/>
    <mergeCell ref="P137:Q137"/>
    <mergeCell ref="J138:L138"/>
    <mergeCell ref="N124:Q124"/>
    <mergeCell ref="C124:E124"/>
    <mergeCell ref="P143:Q143"/>
    <mergeCell ref="P141:Q141"/>
    <mergeCell ref="C125:E125"/>
    <mergeCell ref="F125:I125"/>
    <mergeCell ref="N125:Q125"/>
    <mergeCell ref="F124:I124"/>
    <mergeCell ref="F132:I132"/>
    <mergeCell ref="B138:E139"/>
    <mergeCell ref="F138:F139"/>
    <mergeCell ref="G138:I138"/>
    <mergeCell ref="C135:E135"/>
    <mergeCell ref="F135:I135"/>
    <mergeCell ref="J135:M135"/>
    <mergeCell ref="N135:Q135"/>
    <mergeCell ref="F126:I126"/>
    <mergeCell ref="C126:E126"/>
    <mergeCell ref="J126:M126"/>
    <mergeCell ref="N126:Q126"/>
    <mergeCell ref="N133:Q133"/>
    <mergeCell ref="C131:Q131"/>
    <mergeCell ref="A148:P148"/>
    <mergeCell ref="P145:Q145"/>
    <mergeCell ref="B144:E144"/>
    <mergeCell ref="P144:Q144"/>
    <mergeCell ref="P138:Q139"/>
    <mergeCell ref="B141:E141"/>
    <mergeCell ref="B143:E143"/>
    <mergeCell ref="B142:E142"/>
    <mergeCell ref="P142:Q142"/>
    <mergeCell ref="A138:A139"/>
    <mergeCell ref="B145:E145"/>
    <mergeCell ref="G158:I158"/>
    <mergeCell ref="K158:N158"/>
    <mergeCell ref="K153:N153"/>
    <mergeCell ref="K157:N157"/>
    <mergeCell ref="A152:E152"/>
    <mergeCell ref="G152:I152"/>
    <mergeCell ref="K152:N152"/>
    <mergeCell ref="A153:B153"/>
    <mergeCell ref="A147:P147"/>
    <mergeCell ref="A149:Q149"/>
    <mergeCell ref="J74:M74"/>
    <mergeCell ref="A162:C162"/>
    <mergeCell ref="A165:C165"/>
    <mergeCell ref="A160:B160"/>
    <mergeCell ref="G153:I153"/>
    <mergeCell ref="A155:B155"/>
    <mergeCell ref="A157:E157"/>
    <mergeCell ref="G157:I157"/>
    <mergeCell ref="J78:M78"/>
    <mergeCell ref="J75:M75"/>
    <mergeCell ref="J76:M76"/>
    <mergeCell ref="J77:M77"/>
    <mergeCell ref="J79:M79"/>
    <mergeCell ref="F78:I78"/>
    <mergeCell ref="F76:I76"/>
    <mergeCell ref="F77:I77"/>
    <mergeCell ref="F75:I75"/>
    <mergeCell ref="N77:Q77"/>
    <mergeCell ref="N78:Q78"/>
    <mergeCell ref="N81:Q81"/>
    <mergeCell ref="N83:Q83"/>
    <mergeCell ref="N95:Q95"/>
    <mergeCell ref="J98:M98"/>
    <mergeCell ref="N97:Q97"/>
    <mergeCell ref="J97:M97"/>
    <mergeCell ref="N98:Q98"/>
    <mergeCell ref="N96:Q96"/>
    <mergeCell ref="N76:Q76"/>
    <mergeCell ref="J84:M84"/>
    <mergeCell ref="J80:M80"/>
    <mergeCell ref="N79:Q79"/>
    <mergeCell ref="F83:I83"/>
    <mergeCell ref="N84:Q84"/>
    <mergeCell ref="N80:Q80"/>
    <mergeCell ref="F84:I84"/>
    <mergeCell ref="J83:M83"/>
    <mergeCell ref="J81:M81"/>
    <mergeCell ref="C80:E80"/>
    <mergeCell ref="C79:E79"/>
    <mergeCell ref="C95:E95"/>
    <mergeCell ref="F99:I99"/>
    <mergeCell ref="C97:E97"/>
    <mergeCell ref="C85:E85"/>
    <mergeCell ref="F94:I94"/>
    <mergeCell ref="C82:E82"/>
    <mergeCell ref="C87:E87"/>
    <mergeCell ref="F87:I87"/>
    <mergeCell ref="C103:E103"/>
    <mergeCell ref="C106:E106"/>
    <mergeCell ref="F105:I105"/>
    <mergeCell ref="C109:E109"/>
    <mergeCell ref="F86:I86"/>
    <mergeCell ref="C86:E86"/>
    <mergeCell ref="C94:E94"/>
    <mergeCell ref="F101:I101"/>
    <mergeCell ref="F98:I98"/>
    <mergeCell ref="C100:E100"/>
    <mergeCell ref="J82:M82"/>
    <mergeCell ref="N82:Q82"/>
    <mergeCell ref="J87:M87"/>
    <mergeCell ref="N87:Q87"/>
    <mergeCell ref="N109:Q109"/>
    <mergeCell ref="C108:E108"/>
    <mergeCell ref="F102:I102"/>
    <mergeCell ref="F106:I106"/>
    <mergeCell ref="J104:M104"/>
    <mergeCell ref="C104:E104"/>
    <mergeCell ref="C102:E102"/>
    <mergeCell ref="C112:Q112"/>
    <mergeCell ref="J103:M103"/>
    <mergeCell ref="C117:E117"/>
    <mergeCell ref="F82:I82"/>
    <mergeCell ref="F79:I79"/>
    <mergeCell ref="N99:Q99"/>
    <mergeCell ref="J86:M86"/>
    <mergeCell ref="F96:I96"/>
    <mergeCell ref="N86:Q86"/>
    <mergeCell ref="J115:M115"/>
    <mergeCell ref="J120:M120"/>
    <mergeCell ref="C120:E120"/>
    <mergeCell ref="J118:M118"/>
    <mergeCell ref="C116:E116"/>
    <mergeCell ref="N116:Q116"/>
    <mergeCell ref="N120:Q120"/>
    <mergeCell ref="F120:I120"/>
    <mergeCell ref="F117:I117"/>
    <mergeCell ref="C115:E115"/>
    <mergeCell ref="C110:E110"/>
    <mergeCell ref="F110:I110"/>
    <mergeCell ref="F109:I109"/>
    <mergeCell ref="F115:I115"/>
    <mergeCell ref="F114:I114"/>
    <mergeCell ref="F111:I111"/>
    <mergeCell ref="C111:E111"/>
    <mergeCell ref="C113:E113"/>
    <mergeCell ref="N103:Q103"/>
    <mergeCell ref="E24:K24"/>
    <mergeCell ref="F103:I103"/>
    <mergeCell ref="J105:M105"/>
    <mergeCell ref="C114:E114"/>
    <mergeCell ref="F93:I93"/>
    <mergeCell ref="F113:I113"/>
    <mergeCell ref="C98:E98"/>
    <mergeCell ref="C99:E99"/>
    <mergeCell ref="F104:I104"/>
    <mergeCell ref="C78:E78"/>
    <mergeCell ref="C77:E77"/>
    <mergeCell ref="C81:E81"/>
    <mergeCell ref="D55:E55"/>
    <mergeCell ref="J119:M119"/>
    <mergeCell ref="F55:I55"/>
    <mergeCell ref="J55:M55"/>
    <mergeCell ref="J109:M109"/>
    <mergeCell ref="F108:I108"/>
    <mergeCell ref="C107:E107"/>
    <mergeCell ref="N108:Q108"/>
    <mergeCell ref="F116:I116"/>
    <mergeCell ref="J116:M116"/>
    <mergeCell ref="J117:M117"/>
    <mergeCell ref="N115:Q115"/>
    <mergeCell ref="N113:Q113"/>
    <mergeCell ref="J108:M108"/>
    <mergeCell ref="J113:M113"/>
    <mergeCell ref="J110:M110"/>
    <mergeCell ref="N117:Q117"/>
    <mergeCell ref="N55:Q55"/>
    <mergeCell ref="N128:Q128"/>
    <mergeCell ref="F107:I107"/>
    <mergeCell ref="J107:M107"/>
    <mergeCell ref="N107:Q107"/>
    <mergeCell ref="J114:M114"/>
    <mergeCell ref="N114:Q114"/>
    <mergeCell ref="N119:Q119"/>
    <mergeCell ref="N104:Q104"/>
    <mergeCell ref="N106:Q106"/>
  </mergeCells>
  <printOptions/>
  <pageMargins left="0" right="0" top="0" bottom="0" header="0" footer="0"/>
  <pageSetup horizontalDpi="600" verticalDpi="600" orientation="landscape" paperSize="9" scale="60" r:id="rId1"/>
  <rowBreaks count="6" manualBreakCount="6">
    <brk id="36" max="16" man="1"/>
    <brk id="59" max="16" man="1"/>
    <brk id="79" max="16" man="1"/>
    <brk id="91" max="16" man="1"/>
    <brk id="109" max="16" man="1"/>
    <brk id="13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Игорь</cp:lastModifiedBy>
  <cp:lastPrinted>2018-12-28T09:25:04Z</cp:lastPrinted>
  <dcterms:created xsi:type="dcterms:W3CDTF">2014-12-19T10:10:01Z</dcterms:created>
  <dcterms:modified xsi:type="dcterms:W3CDTF">2018-12-28T09:28:34Z</dcterms:modified>
  <cp:category/>
  <cp:version/>
  <cp:contentType/>
  <cp:contentStatus/>
</cp:coreProperties>
</file>