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5" activeTab="0"/>
  </bookViews>
  <sheets>
    <sheet name="0813240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_xlnm.Print_Area" localSheetId="0">'0813240'!$A$1:$O$143</definedName>
  </definedNames>
  <calcPr fullCalcOnLoad="1"/>
</workbook>
</file>

<file path=xl/sharedStrings.xml><?xml version="1.0" encoding="utf-8"?>
<sst xmlns="http://schemas.openxmlformats.org/spreadsheetml/2006/main" count="354" uniqueCount="158">
  <si>
    <t>ЗАТВЕРДЖЕНО</t>
  </si>
  <si>
    <t>Наказ Міністерства фінансів України</t>
  </si>
  <si>
    <t>26.08.2014 N 836 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</si>
  <si>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</si>
  <si>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</si>
  <si>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</si>
  <si>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</si>
  <si>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</si>
  <si>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</si>
  <si>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</si>
  <si>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</si>
  <si>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</si>
  <si>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</si>
  <si>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</si>
  <si>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</si>
  <si>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</si>
  <si>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</si>
  <si>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</si>
  <si>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</si>
  <si>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</si>
  <si>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</si>
  <si>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</si>
  <si>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</si>
  <si>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</si>
  <si>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</si>
  <si>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</si>
  <si>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</si>
  <si>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</si>
  <si>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</si>
  <si>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</si>
  <si>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</si>
  <si>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</si>
  <si>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</si>
  <si>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</si>
  <si>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Регіональна цільова програма 1 </t>
  </si>
  <si>
    <t>Підпрограма 1</t>
  </si>
  <si>
    <t>....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</si>
  <si>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</si>
  <si>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</si>
  <si>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</si>
  <si>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</si>
  <si>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</si>
  <si>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</si>
  <si>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</si>
  <si>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</si>
  <si>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</si>
  <si>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</si>
  <si>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</si>
  <si>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</si>
  <si>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</si>
  <si>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</si>
  <si>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</si>
  <si>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.....</t>
  </si>
  <si>
    <t>(підпис) </t>
  </si>
  <si>
    <t>(прізвище та ініціали) </t>
  </si>
  <si>
    <t>затрат</t>
  </si>
  <si>
    <t>…</t>
  </si>
  <si>
    <t>продукту</t>
  </si>
  <si>
    <t>ефективності</t>
  </si>
  <si>
    <t>якості</t>
  </si>
  <si>
    <t>Аналіз стану виконання результативнихпоказників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</si>
  <si>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</si>
  <si>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</si>
  <si>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</si>
  <si>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</si>
  <si>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>Підпрограма/зав-дання бюджетної програми</t>
  </si>
  <si>
    <t xml:space="preserve">Інші джерела фінансування (за видами) </t>
  </si>
  <si>
    <t>Пояснення щодо розбіжностей між фактичними надходженнями і тими, що затверджені паспортами бюджетної програми</t>
  </si>
  <si>
    <t>Інвестиційний проект 2</t>
  </si>
  <si>
    <t>грн.</t>
  </si>
  <si>
    <t>розрахунок до кошторису</t>
  </si>
  <si>
    <t xml:space="preserve">Головний бухгалтер </t>
  </si>
  <si>
    <t>чол.</t>
  </si>
  <si>
    <t>на забезпечення гарячого харчування</t>
  </si>
  <si>
    <t>на забезпечення гарячого харчування (святкові обіди)</t>
  </si>
  <si>
    <t>на надання допомоги на поховання окремим категоріям громадян</t>
  </si>
  <si>
    <t>на придбання лікувального харчування для хворих на фенілкетонурію</t>
  </si>
  <si>
    <t>кількість одержувачів соціальної допомоги, в т.ч.:</t>
  </si>
  <si>
    <t>гарячого харчування</t>
  </si>
  <si>
    <t>гаряче харчування  (святкові обіди)</t>
  </si>
  <si>
    <t>допомоги на поховання окремим категоріям громадян</t>
  </si>
  <si>
    <t>кількість днів харчування 1 особи</t>
  </si>
  <si>
    <t>середній розмір матеріальної допомоги на 1 особу</t>
  </si>
  <si>
    <t>середній розмір допомоги  на  поховання окремим категоріям громадян на 1 особу</t>
  </si>
  <si>
    <t>середній розмір допомоги на придбання лікувального харчування для хворих на фенілкетонурію</t>
  </si>
  <si>
    <t>на послуги лазні</t>
  </si>
  <si>
    <r>
      <t>1</t>
    </r>
    <r>
      <rPr>
        <sz val="10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</si>
  <si>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</si>
  <si>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color indexed="8"/>
        <rFont val="Times New Roman"/>
        <family val="1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</si>
  <si>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на адресну матеріальну допомогу</t>
  </si>
  <si>
    <t>відзначення Почесних громадян за видатні заслуги перед територіальною громадою до Дня міста Житомира</t>
  </si>
  <si>
    <t>адресної матеріальної допомоги</t>
  </si>
  <si>
    <t>послуги лазні</t>
  </si>
  <si>
    <t>середній розмір допомоги на відзначення Почесних громадян за видатні заслуги перед територіальною громадою до Дня міста Житомира</t>
  </si>
  <si>
    <t>на заходи спрямовані на соціальний захист незахищених верств населення</t>
  </si>
  <si>
    <t>обід</t>
  </si>
  <si>
    <t>Пояснення щодо причин відхилення</t>
  </si>
  <si>
    <r>
      <t>8. Джерела фінансування інвестиційних проектів у розрізі підпрограм</t>
    </r>
    <r>
      <rPr>
        <b/>
        <vertAlign val="superscript"/>
        <sz val="16"/>
        <color indexed="16"/>
        <rFont val="Times New Roman"/>
        <family val="1"/>
      </rPr>
      <t xml:space="preserve"> 3</t>
    </r>
  </si>
  <si>
    <t xml:space="preserve">Корзун </t>
  </si>
  <si>
    <t>В.Біденко</t>
  </si>
  <si>
    <t>політики Житомирської міської ради</t>
  </si>
  <si>
    <t>Виконано за звітний період (касові видатки/надані кредити)</t>
  </si>
  <si>
    <t>на оплату поштового збору</t>
  </si>
  <si>
    <t>на компенсацію витрат на автомобільне паливо особам, які мають особливі трудові заслуги перед Батьківщиною</t>
  </si>
  <si>
    <t>на одноразову грошову допомогу особам, яким виповнилось 100 і  більше років</t>
  </si>
  <si>
    <t>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</si>
  <si>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на надання допомоги на поховання деяких категорій осіб, виконавцю волевиявлення померлого або особі, яка зобов'язалась поховати померлого</t>
  </si>
  <si>
    <t>на заходи, які спрямовані на соціальний захист незахищених верств населення</t>
  </si>
  <si>
    <t>вартість одного безоплатного обіду</t>
  </si>
  <si>
    <t>вартість за один святковий обід</t>
  </si>
  <si>
    <t>середній розмір допомоги на поховання деяких категорій осіб виконавцю волевиявлення померлого або особі, яка зобов"язалась поховати померлого</t>
  </si>
  <si>
    <t>середній розмір на одноразову грошову допомогу особам, яким виповнилось 100 і більше років на 1 особу</t>
  </si>
  <si>
    <t>середній розмір компенсації витрат на автомобільне паливо особам, які мають особливі трудові заслуги перед Батьківщиною на 1 особу</t>
  </si>
  <si>
    <t>вартість послуги лазні</t>
  </si>
  <si>
    <t>середній розмір допомоги на лікування та медичну реабілітацію учасників АТО та членів сімей загиблих учасників антитерористичної операції</t>
  </si>
  <si>
    <t>відсоток громадян, які отримали адресну матеріальну допомогу</t>
  </si>
  <si>
    <t>частка забезпечених осіб компенсацією витрат на автомобільне паливо</t>
  </si>
  <si>
    <t>відсоток бездомних осіб, охоплених соціальними послугами до загальної кількості бездомних осіб, які потребують надання соціальних послуг</t>
  </si>
  <si>
    <t>%</t>
  </si>
  <si>
    <t>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</si>
  <si>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2019 року</t>
  </si>
  <si>
    <t>0800000</t>
  </si>
  <si>
    <t>0810000</t>
  </si>
  <si>
    <t>0813242</t>
  </si>
  <si>
    <t>Департамент соціальної політики Житомирської міської ради</t>
  </si>
  <si>
    <t xml:space="preserve">Інші заклади та заходи </t>
  </si>
  <si>
    <t>0813240</t>
  </si>
  <si>
    <r>
      <rPr>
        <b/>
        <sz val="14"/>
        <color indexed="8"/>
        <rFont val="Times New Roman"/>
        <family val="1"/>
      </rPr>
      <t>Завдання</t>
    </r>
    <r>
      <rPr>
        <sz val="14"/>
        <color indexed="8"/>
        <rFont val="Times New Roman"/>
        <family val="1"/>
      </rPr>
      <t xml:space="preserve"> Забезпечення підвищення рівня і якості життя громадян, соціальний захист та соціальне забезпечення, зниження рівня бідності. Забезпечення надання одноразової матеріальної допомоги.</t>
    </r>
  </si>
  <si>
    <t>Завдання Забезпечення підвищення рівня і якості життя громадян, соціальний захист та соціальне забезпечення, зниження рівня бідності. Забезпечення надання одноразової матеріальної допомоги.</t>
  </si>
  <si>
    <t>на забезпечення фінансування для здійснення заходів, спрямованих на соціальний захист малозахищених верств населення</t>
  </si>
  <si>
    <t>на надання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</si>
  <si>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на забезпечення твердим паливом (дровами) одиноких, малозабезпечених громадян та багатодітних сімей, які проживають в негазифікованих будинках</t>
  </si>
  <si>
    <t>на відшкодування вартості санаторно-курортного лікування членів сімей загиблих учасників АТО та членів сімей загиблих учасників АТО з дітьми до 7 років</t>
  </si>
  <si>
    <t>на забезпечення фінансування соціальних послуг відповідно до соціального замовлення</t>
  </si>
  <si>
    <t>на придбання квіткової продукції, грамот, сувенірів, тощо та інші видатки для проведення державних, ювілейних та святкових дат окремим категоріям осіб</t>
  </si>
  <si>
    <t>За рахунок зменшення поштових видатків - 16,5 тис.грн., допомог відповідно до звернень заявників на отримання різних видів допомог - 150,0 тис.грн., відсутністю наданих соціальних проектів , розроблених громадськими організаціями міста  та замовлень на фінансування соціальних послуг - 65,2 тис.грн., за рахунок зменшення придбаної квіткової продукції для здійснення заходів з відзначення ювілейних та святкових дат - 4,3 тис.грн.</t>
  </si>
  <si>
    <t>Пояснення щодо причин розбіжностей між затвердженими та досягнутими результативними показниками: Надання адресних матеріальних допомог проводиться відповідно до звернень заявників. Фактичні показники по поштовим видаткам у порівнянні з плановими показниками на 2018 рік менші за рахунок зменшення кількості заявників на отримання допомог через поштові відділення. Зменшення видатків у 2018 році  відбулося за рахунок зменшення придбаної квіткової продукції для здійснення заходів з відзначення ювілейних та святкових дат, відсутністю наданих соціальних проектів , розроблених громадськими організаціями міста  та замовлень на фінансування соціальних послуг.</t>
  </si>
  <si>
    <t>надання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</si>
  <si>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од.</t>
  </si>
  <si>
    <t>забезпечення твердим паливом (дровами) одиноких, малозабезпечених громадян та багатодітних сімей, які проживають в негазифікованих будинках</t>
  </si>
  <si>
    <t>відшкодування вартості санаторно-курортного лікування членів сімей загиблих учасників АТО та членів сімей загиблих учасників АТО з дітьми до 7 років</t>
  </si>
  <si>
    <t>забезпечення фінансування соціальних послуг відповідно до соціального замовлення</t>
  </si>
  <si>
    <t>квіткової продукції, грамот, сувенірів, тощо та іншіих видатків для проведення державних, ювілейних та святкових дат окремим категоріям осіб</t>
  </si>
  <si>
    <t>одерж.</t>
  </si>
  <si>
    <t>ос.</t>
  </si>
  <si>
    <t>Пояснення щодо причин розбіжностей між затвердженими та досягнутими результативними показниками: Надання адресних матеріальних допомог проводиться відповідно до звернень заявників. Надання фінансової підтримки на реалізацію соціальних проектів , спрямованої на допомогу малозахищеним верствам населення, на залучення їх до активного способу життя та довголіття здійснюється відповідно до заявлених проектів, розроблених громадськими організаціями міста Житомира.</t>
  </si>
  <si>
    <t>середня вартість путівки</t>
  </si>
  <si>
    <t>середній розмір допомоги на забезпечення твердим паливом</t>
  </si>
  <si>
    <t>середні витрати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</si>
  <si>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середні витрати на придбання квіткової продукції, грамот, сувенірів, тощо та інших видатків для проведення державних, ювілейних та святкових дат окремим категоріям осіб на 1 -го отримувача</t>
  </si>
  <si>
    <t>розрахунково</t>
  </si>
  <si>
    <t xml:space="preserve">Пояснення щодо причин розбіжностей між затвердженими та досягнутими результативними показниками:За рахунок зменшення обсягів видатків </t>
  </si>
  <si>
    <t>динаміка кількості осіб, яким протягом року надано одноразову матеріальну допомогу (порівняно з минулим роком)</t>
  </si>
  <si>
    <t>Пояснення щодо причин розбіжностей між затвердженими та досягнутими результативними показниками, За рахунок зменшення кількості звернень на надання різних видів допомог.</t>
  </si>
  <si>
    <t>В.о. директора департаменту соціальної</t>
  </si>
  <si>
    <t>Л.Ліпінська</t>
  </si>
  <si>
    <t>47 03 57</t>
  </si>
  <si>
    <t>Підпрограма Інші заходи у сфері соціального захисту і соціального забезпечення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</si>
</sst>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;\-#,##0"/>
    <numFmt numFmtId="182" formatCode="0.0"/>
    <numFmt numFmtId="183" formatCode="0.0000"/>
    <numFmt numFmtId="184" formatCode="#,##0.000"/>
    <numFmt numFmtId="185" formatCode="#,##0.0"/>
    <numFmt numFmtId="186" formatCode="#,##0\ &quot;₽&quot;;\-#,##0\ &quot;₽&quot;"/>
    <numFmt numFmtId="187" formatCode="#,##0\ &quot;₽&quot;;[Red]\-#,##0\ &quot;₽&quot;"/>
    <numFmt numFmtId="188" formatCode="#,##0.00\ &quot;₽&quot;;\-#,##0.00\ &quot;₽&quot;"/>
    <numFmt numFmtId="189" formatCode="#,##0.00\ &quot;₽&quot;;[Red]\-#,##0.00\ &quot;₽&quot;"/>
    <numFmt numFmtId="190" formatCode="_-* #,##0\ &quot;₽&quot;_-;\-* #,##0\ &quot;₽&quot;_-;_-* &quot;-&quot;\ &quot;₽&quot;_-;_-@_-"/>
    <numFmt numFmtId="191" formatCode="_-* #,##0\ _₽_-;\-* #,##0\ _₽_-;_-* &quot;-&quot;\ _₽_-;_-@_-"/>
    <numFmt numFmtId="192" formatCode="_-* #,##0.00\ &quot;₽&quot;_-;\-* #,##0.00\ &quot;₽&quot;_-;_-* &quot;-&quot;??\ &quot;₽&quot;_-;_-@_-"/>
    <numFmt numFmtId="193" formatCode="_-* #,##0.00\ _₽_-;\-* #,##0.00\ _₽_-;_-* &quot;-&quot;??\ _₽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&quot;₴&quot;"/>
  </numFmts>
  <fonts count="57">
    <font>
      <sz val="10"/>
      <name val="Arial Cyr"/>
      <family val="2"/>
    </font>
    <font>
      <sz val="10"/>
      <name val="Arial"/>
      <family val="0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b/>
      <sz val="13"/>
      <name val="Times New Roman"/>
      <family val="1"/>
    </font>
    <font>
      <i/>
      <sz val="13"/>
      <color indexed="8"/>
      <name val="Times New Roman"/>
      <family val="1"/>
    </font>
    <font>
      <sz val="13"/>
      <color indexed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i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u val="single"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vertAlign val="superscript"/>
      <sz val="16"/>
      <color indexed="16"/>
      <name val="Times New Roman"/>
      <family val="1"/>
    </font>
    <font>
      <u val="single"/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36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11" fillId="0" borderId="10" xfId="0" applyFont="1" applyBorder="1" applyAlignment="1">
      <alignment horizontal="left" wrapText="1"/>
    </xf>
    <xf numFmtId="0" fontId="7" fillId="0" borderId="10" xfId="0" applyFont="1" applyBorder="1" applyAlignment="1" applyProtection="1">
      <alignment/>
      <protection locked="0"/>
    </xf>
    <xf numFmtId="4" fontId="11" fillId="0" borderId="10" xfId="0" applyNumberFormat="1" applyFont="1" applyBorder="1" applyAlignment="1" applyProtection="1">
      <alignment/>
      <protection locked="0"/>
    </xf>
    <xf numFmtId="0" fontId="15" fillId="0" borderId="10" xfId="0" applyFont="1" applyBorder="1" applyAlignment="1">
      <alignment horizontal="left" vertical="top" wrapText="1"/>
    </xf>
    <xf numFmtId="0" fontId="2" fillId="0" borderId="0" xfId="0" applyFont="1" applyFill="1" applyAlignment="1" applyProtection="1">
      <alignment/>
      <protection/>
    </xf>
    <xf numFmtId="0" fontId="14" fillId="0" borderId="10" xfId="0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0" fontId="1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5" fillId="0" borderId="0" xfId="0" applyFont="1" applyBorder="1" applyAlignment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4" fontId="11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2" fontId="6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11" fillId="0" borderId="0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top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vertical="top" wrapText="1"/>
      <protection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38" fillId="0" borderId="10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49" fontId="45" fillId="0" borderId="11" xfId="0" applyNumberFormat="1" applyFont="1" applyBorder="1" applyAlignment="1" applyProtection="1">
      <alignment horizontal="center" wrapText="1"/>
      <protection/>
    </xf>
    <xf numFmtId="49" fontId="43" fillId="0" borderId="11" xfId="0" applyNumberFormat="1" applyFont="1" applyBorder="1" applyAlignment="1" applyProtection="1">
      <alignment/>
      <protection/>
    </xf>
    <xf numFmtId="49" fontId="45" fillId="0" borderId="11" xfId="0" applyNumberFormat="1" applyFont="1" applyBorder="1" applyAlignment="1" applyProtection="1">
      <alignment/>
      <protection/>
    </xf>
    <xf numFmtId="49" fontId="45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49" fontId="40" fillId="0" borderId="0" xfId="0" applyNumberFormat="1" applyFont="1" applyAlignment="1" applyProtection="1">
      <alignment horizontal="center"/>
      <protection/>
    </xf>
    <xf numFmtId="0" fontId="40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horizontal="center"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vertical="center" wrapText="1"/>
      <protection/>
    </xf>
    <xf numFmtId="0" fontId="44" fillId="0" borderId="12" xfId="0" applyFont="1" applyBorder="1" applyAlignment="1" applyProtection="1">
      <alignment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horizontal="center" vertical="top" wrapText="1"/>
      <protection/>
    </xf>
    <xf numFmtId="0" fontId="47" fillId="0" borderId="0" xfId="0" applyFont="1" applyAlignment="1">
      <alignment/>
    </xf>
    <xf numFmtId="0" fontId="39" fillId="0" borderId="0" xfId="0" applyFont="1" applyAlignment="1" applyProtection="1">
      <alignment vertical="center" wrapText="1"/>
      <protection/>
    </xf>
    <xf numFmtId="0" fontId="49" fillId="0" borderId="0" xfId="0" applyFont="1" applyAlignment="1" applyProtection="1">
      <alignment vertical="center" wrapText="1"/>
      <protection/>
    </xf>
    <xf numFmtId="0" fontId="47" fillId="0" borderId="0" xfId="0" applyFont="1" applyAlignment="1" applyProtection="1">
      <alignment/>
      <protection/>
    </xf>
    <xf numFmtId="0" fontId="39" fillId="0" borderId="0" xfId="0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182" fontId="39" fillId="0" borderId="10" xfId="0" applyNumberFormat="1" applyFont="1" applyBorder="1" applyAlignment="1" applyProtection="1">
      <alignment horizontal="center" vertical="center" wrapText="1"/>
      <protection/>
    </xf>
    <xf numFmtId="182" fontId="41" fillId="0" borderId="10" xfId="0" applyNumberFormat="1" applyFont="1" applyBorder="1" applyAlignment="1" applyProtection="1">
      <alignment horizontal="center" vertical="center" wrapText="1"/>
      <protection/>
    </xf>
    <xf numFmtId="182" fontId="44" fillId="0" borderId="10" xfId="0" applyNumberFormat="1" applyFont="1" applyBorder="1" applyAlignment="1" applyProtection="1">
      <alignment horizontal="center" vertical="center" wrapText="1"/>
      <protection/>
    </xf>
    <xf numFmtId="185" fontId="40" fillId="0" borderId="10" xfId="0" applyNumberFormat="1" applyFont="1" applyBorder="1" applyAlignment="1" applyProtection="1">
      <alignment horizontal="center" vertical="center"/>
      <protection locked="0"/>
    </xf>
    <xf numFmtId="185" fontId="41" fillId="0" borderId="10" xfId="0" applyNumberFormat="1" applyFont="1" applyBorder="1" applyAlignment="1" applyProtection="1">
      <alignment horizontal="center" vertical="center" wrapText="1"/>
      <protection locked="0"/>
    </xf>
    <xf numFmtId="185" fontId="39" fillId="0" borderId="10" xfId="0" applyNumberFormat="1" applyFont="1" applyBorder="1" applyAlignment="1" applyProtection="1">
      <alignment horizontal="center" vertical="center" wrapText="1"/>
      <protection locked="0"/>
    </xf>
    <xf numFmtId="4" fontId="52" fillId="0" borderId="10" xfId="0" applyNumberFormat="1" applyFont="1" applyFill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 vertical="top" wrapText="1"/>
      <protection locked="0"/>
    </xf>
    <xf numFmtId="0" fontId="15" fillId="0" borderId="14" xfId="0" applyFont="1" applyBorder="1" applyAlignment="1">
      <alignment horizontal="left" vertical="top" wrapText="1"/>
    </xf>
    <xf numFmtId="0" fontId="11" fillId="24" borderId="10" xfId="0" applyFont="1" applyFill="1" applyBorder="1" applyAlignment="1">
      <alignment horizontal="left" vertical="center" wrapText="1"/>
    </xf>
    <xf numFmtId="49" fontId="40" fillId="0" borderId="15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Border="1" applyAlignment="1" applyProtection="1">
      <alignment/>
      <protection/>
    </xf>
    <xf numFmtId="49" fontId="40" fillId="0" borderId="11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Alignment="1" applyProtection="1">
      <alignment horizontal="center"/>
      <protection/>
    </xf>
    <xf numFmtId="49" fontId="40" fillId="0" borderId="11" xfId="0" applyNumberFormat="1" applyFont="1" applyFill="1" applyBorder="1" applyAlignment="1" applyProtection="1">
      <alignment horizontal="left"/>
      <protection locked="0"/>
    </xf>
    <xf numFmtId="49" fontId="41" fillId="0" borderId="10" xfId="0" applyNumberFormat="1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left" vertical="center" wrapText="1"/>
      <protection/>
    </xf>
    <xf numFmtId="4" fontId="52" fillId="0" borderId="10" xfId="0" applyNumberFormat="1" applyFont="1" applyFill="1" applyBorder="1" applyAlignment="1" applyProtection="1">
      <alignment horizontal="center" vertical="center"/>
      <protection locked="0"/>
    </xf>
    <xf numFmtId="49" fontId="52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1" fontId="42" fillId="0" borderId="10" xfId="0" applyNumberFormat="1" applyFont="1" applyFill="1" applyBorder="1" applyAlignment="1" applyProtection="1">
      <alignment horizontal="center" vertical="center"/>
      <protection locked="0"/>
    </xf>
    <xf numFmtId="2" fontId="42" fillId="0" borderId="10" xfId="0" applyNumberFormat="1" applyFont="1" applyFill="1" applyBorder="1" applyAlignment="1" applyProtection="1">
      <alignment horizontal="center" vertical="center"/>
      <protection locked="0"/>
    </xf>
    <xf numFmtId="49" fontId="52" fillId="0" borderId="10" xfId="0" applyNumberFormat="1" applyFont="1" applyFill="1" applyBorder="1" applyAlignment="1">
      <alignment horizontal="left" vertical="center" wrapText="1"/>
    </xf>
    <xf numFmtId="4" fontId="52" fillId="0" borderId="10" xfId="0" applyNumberFormat="1" applyFont="1" applyFill="1" applyBorder="1" applyAlignment="1" applyProtection="1">
      <alignment horizontal="center" vertical="center"/>
      <protection locked="0"/>
    </xf>
    <xf numFmtId="49" fontId="52" fillId="0" borderId="16" xfId="0" applyNumberFormat="1" applyFont="1" applyFill="1" applyBorder="1" applyAlignment="1">
      <alignment horizontal="left" vertical="center" wrapText="1"/>
    </xf>
    <xf numFmtId="49" fontId="52" fillId="0" borderId="17" xfId="0" applyNumberFormat="1" applyFont="1" applyFill="1" applyBorder="1" applyAlignment="1">
      <alignment horizontal="left" vertical="center" wrapText="1"/>
    </xf>
    <xf numFmtId="4" fontId="42" fillId="0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wrapText="1"/>
    </xf>
    <xf numFmtId="0" fontId="52" fillId="0" borderId="18" xfId="0" applyFont="1" applyFill="1" applyBorder="1" applyAlignment="1">
      <alignment horizontal="left" wrapText="1"/>
    </xf>
    <xf numFmtId="4" fontId="52" fillId="0" borderId="10" xfId="0" applyNumberFormat="1" applyFont="1" applyFill="1" applyBorder="1" applyAlignment="1" applyProtection="1">
      <alignment horizontal="center" vertical="center"/>
      <protection locked="0"/>
    </xf>
    <xf numFmtId="182" fontId="4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2" fontId="42" fillId="0" borderId="16" xfId="0" applyNumberFormat="1" applyFont="1" applyFill="1" applyBorder="1" applyAlignment="1" applyProtection="1">
      <alignment horizontal="center" vertical="center"/>
      <protection locked="0"/>
    </xf>
    <xf numFmtId="2" fontId="42" fillId="0" borderId="18" xfId="0" applyNumberFormat="1" applyFont="1" applyFill="1" applyBorder="1" applyAlignment="1" applyProtection="1">
      <alignment horizontal="center" vertical="center"/>
      <protection locked="0"/>
    </xf>
    <xf numFmtId="0" fontId="56" fillId="0" borderId="10" xfId="0" applyFont="1" applyFill="1" applyBorder="1" applyAlignment="1">
      <alignment horizontal="left" vertical="top" wrapText="1"/>
    </xf>
    <xf numFmtId="0" fontId="56" fillId="0" borderId="16" xfId="0" applyFont="1" applyFill="1" applyBorder="1" applyAlignment="1">
      <alignment horizontal="left" vertical="top" wrapText="1"/>
    </xf>
    <xf numFmtId="0" fontId="56" fillId="0" borderId="17" xfId="0" applyFont="1" applyFill="1" applyBorder="1" applyAlignment="1">
      <alignment horizontal="left" vertical="top" wrapText="1"/>
    </xf>
    <xf numFmtId="0" fontId="52" fillId="0" borderId="16" xfId="0" applyFont="1" applyBorder="1" applyAlignment="1">
      <alignment horizontal="left" wrapText="1"/>
    </xf>
    <xf numFmtId="0" fontId="52" fillId="0" borderId="17" xfId="0" applyFont="1" applyBorder="1" applyAlignment="1">
      <alignment horizontal="left" wrapText="1"/>
    </xf>
    <xf numFmtId="0" fontId="52" fillId="0" borderId="16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4" fontId="52" fillId="0" borderId="10" xfId="0" applyNumberFormat="1" applyFont="1" applyFill="1" applyBorder="1" applyAlignment="1" applyProtection="1">
      <alignment horizontal="center"/>
      <protection locked="0"/>
    </xf>
    <xf numFmtId="0" fontId="48" fillId="0" borderId="1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 applyProtection="1">
      <alignment horizontal="center"/>
      <protection locked="0"/>
    </xf>
    <xf numFmtId="0" fontId="52" fillId="0" borderId="10" xfId="0" applyFont="1" applyFill="1" applyBorder="1" applyAlignment="1">
      <alignment horizontal="left" wrapText="1"/>
    </xf>
    <xf numFmtId="0" fontId="52" fillId="0" borderId="16" xfId="0" applyFont="1" applyFill="1" applyBorder="1" applyAlignment="1">
      <alignment horizontal="left" vertical="top" wrapText="1"/>
    </xf>
    <xf numFmtId="0" fontId="52" fillId="0" borderId="18" xfId="0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 applyProtection="1">
      <alignment horizontal="center" wrapText="1"/>
      <protection locked="0"/>
    </xf>
    <xf numFmtId="4" fontId="11" fillId="0" borderId="10" xfId="0" applyNumberFormat="1" applyFont="1" applyFill="1" applyBorder="1" applyAlignment="1" applyProtection="1">
      <alignment horizontal="center"/>
      <protection locked="0"/>
    </xf>
    <xf numFmtId="0" fontId="48" fillId="0" borderId="10" xfId="0" applyFont="1" applyFill="1" applyBorder="1" applyAlignment="1">
      <alignment horizontal="left" wrapText="1"/>
    </xf>
    <xf numFmtId="0" fontId="7" fillId="0" borderId="10" xfId="0" applyFont="1" applyBorder="1" applyAlignment="1" applyProtection="1">
      <alignment horizontal="center"/>
      <protection locked="0"/>
    </xf>
    <xf numFmtId="4" fontId="11" fillId="0" borderId="10" xfId="0" applyNumberFormat="1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48" fillId="0" borderId="10" xfId="0" applyFont="1" applyBorder="1" applyAlignment="1">
      <alignment horizontal="left" vertical="top" wrapText="1"/>
    </xf>
    <xf numFmtId="2" fontId="11" fillId="0" borderId="10" xfId="0" applyNumberFormat="1" applyFont="1" applyFill="1" applyBorder="1" applyAlignment="1" applyProtection="1">
      <alignment horizontal="center" vertical="center"/>
      <protection locked="0"/>
    </xf>
    <xf numFmtId="2" fontId="11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>
      <alignment horizontal="left" wrapText="1"/>
    </xf>
    <xf numFmtId="0" fontId="42" fillId="0" borderId="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right"/>
      <protection/>
    </xf>
    <xf numFmtId="185" fontId="40" fillId="0" borderId="10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9" fontId="46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 horizontal="left" wrapText="1"/>
      <protection locked="0"/>
    </xf>
    <xf numFmtId="185" fontId="40" fillId="0" borderId="10" xfId="0" applyNumberFormat="1" applyFont="1" applyFill="1" applyBorder="1" applyAlignment="1" applyProtection="1">
      <alignment horizontal="center" vertical="center"/>
      <protection locked="0"/>
    </xf>
    <xf numFmtId="185" fontId="39" fillId="0" borderId="16" xfId="0" applyNumberFormat="1" applyFont="1" applyBorder="1" applyAlignment="1" applyProtection="1">
      <alignment horizontal="center" vertical="center" wrapText="1"/>
      <protection locked="0"/>
    </xf>
    <xf numFmtId="185" fontId="39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top" wrapText="1"/>
    </xf>
    <xf numFmtId="1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49" fillId="0" borderId="0" xfId="0" applyFont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horizontal="left" vertical="top" wrapText="1"/>
    </xf>
    <xf numFmtId="2" fontId="42" fillId="25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0" fontId="52" fillId="0" borderId="17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center" vertical="top" wrapText="1"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view="pageBreakPreview" zoomScale="75" zoomScaleNormal="75" zoomScaleSheetLayoutView="75" zoomScalePageLayoutView="0" workbookViewId="0" topLeftCell="A35">
      <selection activeCell="A27" sqref="A27"/>
    </sheetView>
  </sheetViews>
  <sheetFormatPr defaultColWidth="9.00390625" defaultRowHeight="12.75"/>
  <cols>
    <col min="1" max="1" width="5.125" style="1" customWidth="1"/>
    <col min="2" max="2" width="15.625" style="1" customWidth="1"/>
    <col min="3" max="3" width="10.625" style="1" customWidth="1"/>
    <col min="4" max="4" width="23.625" style="1" customWidth="1"/>
    <col min="5" max="5" width="15.125" style="1" customWidth="1"/>
    <col min="6" max="6" width="13.125" style="1" customWidth="1"/>
    <col min="7" max="7" width="19.375" style="1" customWidth="1"/>
    <col min="8" max="8" width="16.875" style="1" customWidth="1"/>
    <col min="9" max="9" width="15.125" style="1" customWidth="1"/>
    <col min="10" max="10" width="14.375" style="1" customWidth="1"/>
    <col min="11" max="11" width="11.125" style="1" customWidth="1"/>
    <col min="12" max="12" width="10.00390625" style="1" customWidth="1"/>
    <col min="13" max="13" width="12.125" style="1" customWidth="1"/>
    <col min="14" max="14" width="21.25390625" style="1" customWidth="1"/>
    <col min="15" max="15" width="1.12109375" style="1" hidden="1" customWidth="1"/>
    <col min="16" max="16384" width="9.125" style="1" customWidth="1"/>
  </cols>
  <sheetData>
    <row r="1" spans="11:15" ht="16.5">
      <c r="K1" s="185" t="s">
        <v>0</v>
      </c>
      <c r="L1" s="185"/>
      <c r="M1" s="185"/>
      <c r="N1" s="54"/>
      <c r="O1" s="2"/>
    </row>
    <row r="2" spans="11:15" ht="16.5" customHeight="1">
      <c r="K2" s="3" t="s">
        <v>1</v>
      </c>
      <c r="L2" s="4"/>
      <c r="M2" s="2"/>
      <c r="N2" s="2"/>
      <c r="O2" s="2"/>
    </row>
    <row r="3" spans="11:15" ht="13.5" customHeight="1">
      <c r="K3" s="186" t="s">
        <v>2</v>
      </c>
      <c r="L3" s="186"/>
      <c r="M3" s="186"/>
      <c r="N3" s="5"/>
      <c r="O3" s="2"/>
    </row>
    <row r="4" spans="11:15" ht="16.5">
      <c r="K4" s="5"/>
      <c r="L4" s="2"/>
      <c r="M4" s="2"/>
      <c r="N4" s="2"/>
      <c r="O4" s="2"/>
    </row>
    <row r="5" spans="11:15" ht="19.5" customHeight="1">
      <c r="K5" s="3"/>
      <c r="L5" s="2"/>
      <c r="M5" s="2"/>
      <c r="N5" s="2"/>
      <c r="O5" s="2"/>
    </row>
    <row r="6" spans="1:14" ht="27" customHeight="1">
      <c r="A6" s="73"/>
      <c r="B6" s="73"/>
      <c r="C6" s="73"/>
      <c r="D6" s="74"/>
      <c r="E6" s="74"/>
      <c r="F6" s="74"/>
      <c r="G6" s="74"/>
      <c r="H6" s="75" t="s">
        <v>3</v>
      </c>
      <c r="I6" s="74"/>
      <c r="J6" s="74"/>
      <c r="K6" s="76"/>
      <c r="L6" s="75"/>
      <c r="M6" s="73"/>
      <c r="N6" s="73"/>
    </row>
    <row r="7" spans="1:14" ht="35.25" customHeight="1">
      <c r="A7" s="187" t="s">
        <v>4</v>
      </c>
      <c r="B7" s="187"/>
      <c r="C7" s="187"/>
      <c r="D7" s="187"/>
      <c r="E7" s="187"/>
      <c r="F7" s="187"/>
      <c r="G7" s="187"/>
      <c r="H7" s="187"/>
      <c r="I7" s="187"/>
      <c r="J7" s="187"/>
      <c r="K7" s="77" t="s">
        <v>5</v>
      </c>
      <c r="L7" s="78" t="s">
        <v>6</v>
      </c>
      <c r="M7" s="79" t="s">
        <v>120</v>
      </c>
      <c r="N7" s="80"/>
    </row>
    <row r="8" spans="1:15" ht="33.75" customHeight="1">
      <c r="A8" s="83" t="s">
        <v>7</v>
      </c>
      <c r="B8" s="112" t="s">
        <v>121</v>
      </c>
      <c r="C8" s="85"/>
      <c r="D8" s="171" t="s">
        <v>124</v>
      </c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</row>
    <row r="9" spans="1:15" ht="23.25" customHeight="1">
      <c r="A9" s="81"/>
      <c r="B9" s="113" t="s">
        <v>8</v>
      </c>
      <c r="C9" s="82"/>
      <c r="D9" s="172" t="s">
        <v>9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</row>
    <row r="10" spans="1:15" ht="29.25" customHeight="1">
      <c r="A10" s="84" t="s">
        <v>10</v>
      </c>
      <c r="B10" s="114" t="s">
        <v>122</v>
      </c>
      <c r="C10" s="86"/>
      <c r="D10" s="171" t="s">
        <v>124</v>
      </c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</row>
    <row r="11" spans="1:15" ht="18.75" customHeight="1">
      <c r="A11" s="16"/>
      <c r="B11" s="115" t="s">
        <v>8</v>
      </c>
      <c r="C11" s="87"/>
      <c r="D11" s="190" t="s">
        <v>11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</row>
    <row r="12" spans="1:15" ht="50.25" customHeight="1">
      <c r="A12" s="84" t="s">
        <v>12</v>
      </c>
      <c r="B12" s="116" t="s">
        <v>126</v>
      </c>
      <c r="C12" s="191"/>
      <c r="D12" s="191"/>
      <c r="E12" s="193" t="s">
        <v>125</v>
      </c>
      <c r="F12" s="193"/>
      <c r="G12" s="193"/>
      <c r="H12" s="193"/>
      <c r="I12" s="193"/>
      <c r="J12" s="193"/>
      <c r="K12" s="193"/>
      <c r="L12" s="193"/>
      <c r="M12" s="193"/>
      <c r="N12" s="193"/>
      <c r="O12" s="193"/>
    </row>
    <row r="13" spans="1:15" ht="20.25" customHeight="1">
      <c r="A13" s="16"/>
      <c r="B13" s="38" t="s">
        <v>8</v>
      </c>
      <c r="C13" s="192" t="s">
        <v>13</v>
      </c>
      <c r="D13" s="192"/>
      <c r="E13" s="173" t="s">
        <v>14</v>
      </c>
      <c r="F13" s="173"/>
      <c r="G13" s="173"/>
      <c r="H13" s="173"/>
      <c r="I13" s="173"/>
      <c r="J13" s="173"/>
      <c r="K13" s="173"/>
      <c r="L13" s="173"/>
      <c r="M13" s="173"/>
      <c r="N13" s="173"/>
      <c r="O13" s="173"/>
    </row>
    <row r="14" spans="1:12" ht="27.75" customHeight="1">
      <c r="A14" s="88" t="s">
        <v>15</v>
      </c>
      <c r="B14" s="189" t="s">
        <v>16</v>
      </c>
      <c r="C14" s="189"/>
      <c r="D14" s="189"/>
      <c r="E14" s="189"/>
      <c r="F14" s="189"/>
      <c r="G14" s="189"/>
      <c r="H14" s="189"/>
      <c r="I14" s="189"/>
      <c r="J14" s="7"/>
      <c r="K14" s="7"/>
      <c r="L14" s="7"/>
    </row>
    <row r="15" spans="1:12" ht="29.25" customHeight="1">
      <c r="A15" s="6"/>
      <c r="B15" s="6"/>
      <c r="C15" s="6"/>
      <c r="D15" s="184"/>
      <c r="E15" s="184"/>
      <c r="F15" s="184"/>
      <c r="G15" s="184"/>
      <c r="H15" s="184"/>
      <c r="I15" s="184"/>
      <c r="J15" s="184"/>
      <c r="K15" s="184"/>
      <c r="L15" s="8" t="s">
        <v>17</v>
      </c>
    </row>
    <row r="16" spans="1:14" ht="30" customHeight="1">
      <c r="A16" s="174" t="s">
        <v>18</v>
      </c>
      <c r="B16" s="174"/>
      <c r="C16" s="174"/>
      <c r="D16" s="174"/>
      <c r="E16" s="174"/>
      <c r="F16" s="174" t="s">
        <v>64</v>
      </c>
      <c r="G16" s="174"/>
      <c r="H16" s="174"/>
      <c r="I16" s="174"/>
      <c r="J16" s="174" t="s">
        <v>19</v>
      </c>
      <c r="K16" s="174"/>
      <c r="L16" s="174"/>
      <c r="M16" s="174"/>
      <c r="N16" s="58"/>
    </row>
    <row r="17" spans="1:14" ht="47.25" customHeight="1">
      <c r="A17" s="174" t="s">
        <v>20</v>
      </c>
      <c r="B17" s="174"/>
      <c r="C17" s="174" t="s">
        <v>21</v>
      </c>
      <c r="D17" s="174"/>
      <c r="E17" s="89" t="s">
        <v>22</v>
      </c>
      <c r="F17" s="174" t="s">
        <v>20</v>
      </c>
      <c r="G17" s="174"/>
      <c r="H17" s="89" t="s">
        <v>21</v>
      </c>
      <c r="I17" s="89" t="s">
        <v>22</v>
      </c>
      <c r="J17" s="89" t="s">
        <v>20</v>
      </c>
      <c r="K17" s="174" t="s">
        <v>21</v>
      </c>
      <c r="L17" s="174"/>
      <c r="M17" s="89" t="s">
        <v>22</v>
      </c>
      <c r="N17" s="58"/>
    </row>
    <row r="18" spans="1:14" ht="23.25" customHeight="1">
      <c r="A18" s="167">
        <v>1</v>
      </c>
      <c r="B18" s="167"/>
      <c r="C18" s="167">
        <v>2</v>
      </c>
      <c r="D18" s="167"/>
      <c r="E18" s="22">
        <v>3</v>
      </c>
      <c r="F18" s="167">
        <v>4</v>
      </c>
      <c r="G18" s="167"/>
      <c r="H18" s="22">
        <v>5</v>
      </c>
      <c r="I18" s="22">
        <v>6</v>
      </c>
      <c r="J18" s="22">
        <v>7</v>
      </c>
      <c r="K18" s="167">
        <v>8</v>
      </c>
      <c r="L18" s="167"/>
      <c r="M18" s="22">
        <v>9</v>
      </c>
      <c r="N18" s="59"/>
    </row>
    <row r="19" spans="1:14" ht="34.5" customHeight="1">
      <c r="A19" s="188">
        <v>18312.1</v>
      </c>
      <c r="B19" s="188"/>
      <c r="C19" s="188">
        <v>0</v>
      </c>
      <c r="D19" s="188"/>
      <c r="E19" s="106">
        <f>A19+C19</f>
        <v>18312.1</v>
      </c>
      <c r="F19" s="194">
        <v>18076.1</v>
      </c>
      <c r="G19" s="194"/>
      <c r="H19" s="105">
        <v>0</v>
      </c>
      <c r="I19" s="106">
        <f>H19+F19</f>
        <v>18076.1</v>
      </c>
      <c r="J19" s="107">
        <f>F19-A19</f>
        <v>-236</v>
      </c>
      <c r="K19" s="195">
        <f>H19-C19</f>
        <v>0</v>
      </c>
      <c r="L19" s="196"/>
      <c r="M19" s="107">
        <f>J19+K19</f>
        <v>-236</v>
      </c>
      <c r="N19" s="60"/>
    </row>
    <row r="20" spans="1:14" ht="45.75" customHeight="1">
      <c r="A20" s="88" t="s">
        <v>23</v>
      </c>
      <c r="B20" s="91" t="s">
        <v>24</v>
      </c>
      <c r="C20" s="91"/>
      <c r="D20" s="91"/>
      <c r="E20" s="91"/>
      <c r="F20" s="91"/>
      <c r="G20" s="91"/>
      <c r="H20" s="91"/>
      <c r="I20" s="91"/>
      <c r="J20" s="91"/>
      <c r="K20" s="90"/>
      <c r="L20" s="90"/>
      <c r="M20" s="7"/>
      <c r="N20" s="7"/>
    </row>
    <row r="21" spans="1:14" ht="27.75" customHeigh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8" t="s">
        <v>17</v>
      </c>
      <c r="N21" s="8"/>
    </row>
    <row r="22" spans="1:14" ht="39" customHeight="1">
      <c r="A22" s="178" t="s">
        <v>25</v>
      </c>
      <c r="B22" s="178" t="s">
        <v>26</v>
      </c>
      <c r="C22" s="178" t="s">
        <v>27</v>
      </c>
      <c r="D22" s="178" t="s">
        <v>65</v>
      </c>
      <c r="E22" s="178" t="s">
        <v>28</v>
      </c>
      <c r="F22" s="178"/>
      <c r="G22" s="178"/>
      <c r="H22" s="178" t="s">
        <v>29</v>
      </c>
      <c r="I22" s="178"/>
      <c r="J22" s="178"/>
      <c r="K22" s="178" t="s">
        <v>19</v>
      </c>
      <c r="L22" s="178"/>
      <c r="M22" s="178"/>
      <c r="N22" s="178" t="s">
        <v>96</v>
      </c>
    </row>
    <row r="23" spans="1:14" ht="54" customHeight="1">
      <c r="A23" s="178"/>
      <c r="B23" s="178"/>
      <c r="C23" s="178"/>
      <c r="D23" s="178"/>
      <c r="E23" s="42" t="s">
        <v>20</v>
      </c>
      <c r="F23" s="42" t="s">
        <v>21</v>
      </c>
      <c r="G23" s="42" t="s">
        <v>22</v>
      </c>
      <c r="H23" s="42" t="s">
        <v>20</v>
      </c>
      <c r="I23" s="42" t="s">
        <v>21</v>
      </c>
      <c r="J23" s="42" t="s">
        <v>22</v>
      </c>
      <c r="K23" s="42" t="s">
        <v>20</v>
      </c>
      <c r="L23" s="48" t="s">
        <v>21</v>
      </c>
      <c r="M23" s="42" t="s">
        <v>22</v>
      </c>
      <c r="N23" s="178"/>
    </row>
    <row r="24" spans="1:14" ht="54" customHeight="1">
      <c r="A24" s="42">
        <v>1</v>
      </c>
      <c r="B24" s="42">
        <v>2</v>
      </c>
      <c r="C24" s="42">
        <v>3</v>
      </c>
      <c r="D24" s="42">
        <v>4</v>
      </c>
      <c r="E24" s="42">
        <v>5</v>
      </c>
      <c r="F24" s="42">
        <v>6</v>
      </c>
      <c r="G24" s="42">
        <v>7</v>
      </c>
      <c r="H24" s="42">
        <v>8</v>
      </c>
      <c r="I24" s="42">
        <v>9</v>
      </c>
      <c r="J24" s="42">
        <v>10</v>
      </c>
      <c r="K24" s="42">
        <v>11</v>
      </c>
      <c r="L24" s="48">
        <v>12</v>
      </c>
      <c r="M24" s="42">
        <v>13</v>
      </c>
      <c r="N24" s="42">
        <v>14</v>
      </c>
    </row>
    <row r="25" spans="1:14" ht="32.25" customHeight="1">
      <c r="A25" s="219" t="s">
        <v>157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1"/>
    </row>
    <row r="26" spans="1:14" ht="312" customHeight="1">
      <c r="A26" s="101">
        <v>1</v>
      </c>
      <c r="B26" s="117" t="s">
        <v>123</v>
      </c>
      <c r="C26" s="101">
        <v>1090</v>
      </c>
      <c r="D26" s="118" t="s">
        <v>127</v>
      </c>
      <c r="E26" s="104">
        <v>18312.1</v>
      </c>
      <c r="F26" s="104">
        <v>0</v>
      </c>
      <c r="G26" s="104">
        <f>E26+F26</f>
        <v>18312.1</v>
      </c>
      <c r="H26" s="104">
        <v>18076.1</v>
      </c>
      <c r="I26" s="104">
        <v>0</v>
      </c>
      <c r="J26" s="104">
        <f>H26+I26</f>
        <v>18076.1</v>
      </c>
      <c r="K26" s="102">
        <f>H26-E26</f>
        <v>-236</v>
      </c>
      <c r="L26" s="102">
        <f>I26-F26</f>
        <v>0</v>
      </c>
      <c r="M26" s="102">
        <f>K26+L26</f>
        <v>-236</v>
      </c>
      <c r="N26" s="111" t="s">
        <v>135</v>
      </c>
    </row>
    <row r="27" spans="1:14" ht="27.75" customHeight="1">
      <c r="A27" s="17"/>
      <c r="B27" s="17"/>
      <c r="C27" s="17"/>
      <c r="D27" s="18" t="s">
        <v>37</v>
      </c>
      <c r="E27" s="104">
        <f>E26</f>
        <v>18312.1</v>
      </c>
      <c r="F27" s="104">
        <f aca="true" t="shared" si="0" ref="F27:M27">F26</f>
        <v>0</v>
      </c>
      <c r="G27" s="104">
        <f t="shared" si="0"/>
        <v>18312.1</v>
      </c>
      <c r="H27" s="104">
        <f t="shared" si="0"/>
        <v>18076.1</v>
      </c>
      <c r="I27" s="104">
        <f t="shared" si="0"/>
        <v>0</v>
      </c>
      <c r="J27" s="104">
        <f t="shared" si="0"/>
        <v>18076.1</v>
      </c>
      <c r="K27" s="103">
        <f t="shared" si="0"/>
        <v>-236</v>
      </c>
      <c r="L27" s="103">
        <f t="shared" si="0"/>
        <v>0</v>
      </c>
      <c r="M27" s="103">
        <f t="shared" si="0"/>
        <v>-236</v>
      </c>
      <c r="N27" s="102"/>
    </row>
    <row r="28" spans="1:14" ht="6.75" customHeight="1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55"/>
    </row>
    <row r="29" spans="1:16" ht="20.25" customHeight="1">
      <c r="A29" s="92" t="s">
        <v>30</v>
      </c>
      <c r="B29" s="93" t="s">
        <v>31</v>
      </c>
      <c r="C29" s="94"/>
      <c r="D29" s="95"/>
      <c r="E29" s="96"/>
      <c r="F29" s="96"/>
      <c r="G29" s="96"/>
      <c r="H29" s="96"/>
      <c r="I29" s="97"/>
      <c r="J29" s="97"/>
      <c r="K29" s="97"/>
      <c r="L29" s="97"/>
      <c r="M29" s="97"/>
      <c r="N29" s="97"/>
      <c r="O29" s="98"/>
      <c r="P29" s="98"/>
    </row>
    <row r="30" spans="1:14" ht="14.25" customHeight="1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9" t="s">
        <v>17</v>
      </c>
      <c r="N30" s="9"/>
    </row>
    <row r="31" spans="1:14" ht="33" customHeight="1">
      <c r="A31" s="182" t="s">
        <v>32</v>
      </c>
      <c r="B31" s="182"/>
      <c r="C31" s="182"/>
      <c r="D31" s="182"/>
      <c r="E31" s="182" t="s">
        <v>28</v>
      </c>
      <c r="F31" s="182"/>
      <c r="G31" s="182"/>
      <c r="H31" s="182" t="s">
        <v>33</v>
      </c>
      <c r="I31" s="182"/>
      <c r="J31" s="182"/>
      <c r="K31" s="182" t="s">
        <v>19</v>
      </c>
      <c r="L31" s="182"/>
      <c r="M31" s="182"/>
      <c r="N31" s="178" t="s">
        <v>96</v>
      </c>
    </row>
    <row r="32" spans="1:14" ht="39.75" customHeight="1">
      <c r="A32" s="182"/>
      <c r="B32" s="182"/>
      <c r="C32" s="182"/>
      <c r="D32" s="182"/>
      <c r="E32" s="41" t="s">
        <v>20</v>
      </c>
      <c r="F32" s="41" t="s">
        <v>21</v>
      </c>
      <c r="G32" s="41" t="s">
        <v>22</v>
      </c>
      <c r="H32" s="41" t="s">
        <v>20</v>
      </c>
      <c r="I32" s="41" t="s">
        <v>21</v>
      </c>
      <c r="J32" s="41" t="s">
        <v>22</v>
      </c>
      <c r="K32" s="41" t="s">
        <v>20</v>
      </c>
      <c r="L32" s="51" t="s">
        <v>21</v>
      </c>
      <c r="M32" s="41" t="s">
        <v>22</v>
      </c>
      <c r="N32" s="178"/>
    </row>
    <row r="33" spans="1:14" ht="13.5" customHeight="1">
      <c r="A33" s="199">
        <v>1</v>
      </c>
      <c r="B33" s="199"/>
      <c r="C33" s="199"/>
      <c r="D33" s="199"/>
      <c r="E33" s="44">
        <v>2</v>
      </c>
      <c r="F33" s="44">
        <v>3</v>
      </c>
      <c r="G33" s="44">
        <v>4</v>
      </c>
      <c r="H33" s="44">
        <v>5</v>
      </c>
      <c r="I33" s="44">
        <v>6</v>
      </c>
      <c r="J33" s="44">
        <v>7</v>
      </c>
      <c r="K33" s="44">
        <v>8</v>
      </c>
      <c r="L33" s="44">
        <v>9</v>
      </c>
      <c r="M33" s="44">
        <v>10</v>
      </c>
      <c r="N33" s="44">
        <v>11</v>
      </c>
    </row>
    <row r="34" spans="1:14" ht="20.25" customHeight="1">
      <c r="A34" s="198" t="s">
        <v>34</v>
      </c>
      <c r="B34" s="198"/>
      <c r="C34" s="198"/>
      <c r="D34" s="198"/>
      <c r="E34" s="43"/>
      <c r="F34" s="43"/>
      <c r="G34" s="45"/>
      <c r="H34" s="46"/>
      <c r="I34" s="46"/>
      <c r="J34" s="45"/>
      <c r="K34" s="45"/>
      <c r="L34" s="45"/>
      <c r="M34" s="47"/>
      <c r="N34" s="47"/>
    </row>
    <row r="35" spans="1:14" ht="21.75" customHeight="1">
      <c r="A35" s="198" t="s">
        <v>35</v>
      </c>
      <c r="B35" s="198"/>
      <c r="C35" s="198"/>
      <c r="D35" s="198"/>
      <c r="E35" s="43"/>
      <c r="F35" s="43"/>
      <c r="G35" s="45"/>
      <c r="H35" s="46"/>
      <c r="I35" s="46"/>
      <c r="J35" s="45"/>
      <c r="K35" s="45"/>
      <c r="L35" s="45"/>
      <c r="M35" s="47"/>
      <c r="N35" s="47"/>
    </row>
    <row r="36" spans="1:14" ht="9.75" customHeight="1">
      <c r="A36" s="176" t="s">
        <v>36</v>
      </c>
      <c r="B36" s="176"/>
      <c r="C36" s="176"/>
      <c r="D36" s="176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5" ht="15.75" customHeight="1">
      <c r="A37" s="177" t="s">
        <v>37</v>
      </c>
      <c r="B37" s="177"/>
      <c r="C37" s="177"/>
      <c r="D37" s="17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10"/>
    </row>
    <row r="39" spans="1:12" ht="20.25">
      <c r="A39" s="99" t="s">
        <v>38</v>
      </c>
      <c r="B39" s="100"/>
      <c r="C39" s="100"/>
      <c r="D39" s="100"/>
      <c r="E39" s="85"/>
      <c r="F39" s="85"/>
      <c r="G39" s="85"/>
      <c r="H39" s="85"/>
      <c r="I39" s="12"/>
      <c r="J39" s="12"/>
      <c r="K39" s="12"/>
      <c r="L39" s="12"/>
    </row>
    <row r="40" spans="1:12" ht="16.5">
      <c r="A40" s="11"/>
      <c r="B40" s="11"/>
      <c r="C40" s="11"/>
      <c r="D40" s="11"/>
      <c r="E40" s="12"/>
      <c r="F40" s="12"/>
      <c r="G40" s="12"/>
      <c r="H40" s="12"/>
      <c r="I40" s="12"/>
      <c r="J40" s="12"/>
      <c r="K40" s="12"/>
      <c r="L40" s="12"/>
    </row>
    <row r="41" spans="1:12" ht="16.5">
      <c r="A41" s="200"/>
      <c r="B41" s="200"/>
      <c r="C41" s="200"/>
      <c r="D41" s="200"/>
      <c r="E41" s="13"/>
      <c r="F41" s="13"/>
      <c r="G41" s="13"/>
      <c r="H41" s="13"/>
      <c r="I41" s="13"/>
      <c r="J41" s="13"/>
      <c r="K41" s="13"/>
      <c r="L41" s="13"/>
    </row>
    <row r="42" spans="1:14" ht="12.75" customHeight="1">
      <c r="A42" s="166" t="s">
        <v>39</v>
      </c>
      <c r="B42" s="197" t="s">
        <v>26</v>
      </c>
      <c r="C42" s="166" t="s">
        <v>40</v>
      </c>
      <c r="D42" s="166"/>
      <c r="E42" s="166" t="s">
        <v>41</v>
      </c>
      <c r="F42" s="166" t="s">
        <v>42</v>
      </c>
      <c r="G42" s="166"/>
      <c r="H42" s="168" t="s">
        <v>43</v>
      </c>
      <c r="I42" s="168"/>
      <c r="J42" s="168" t="s">
        <v>101</v>
      </c>
      <c r="K42" s="168"/>
      <c r="L42" s="170" t="s">
        <v>44</v>
      </c>
      <c r="M42" s="170"/>
      <c r="N42" s="61"/>
    </row>
    <row r="43" spans="1:14" ht="42.75" customHeight="1">
      <c r="A43" s="166"/>
      <c r="B43" s="197"/>
      <c r="C43" s="166"/>
      <c r="D43" s="166"/>
      <c r="E43" s="166"/>
      <c r="F43" s="166"/>
      <c r="G43" s="166"/>
      <c r="H43" s="168"/>
      <c r="I43" s="168"/>
      <c r="J43" s="168"/>
      <c r="K43" s="168"/>
      <c r="L43" s="170"/>
      <c r="M43" s="170"/>
      <c r="N43" s="61"/>
    </row>
    <row r="44" spans="1:14" ht="13.5" customHeight="1">
      <c r="A44" s="22">
        <v>1</v>
      </c>
      <c r="B44" s="22">
        <v>2</v>
      </c>
      <c r="C44" s="167">
        <v>3</v>
      </c>
      <c r="D44" s="167"/>
      <c r="E44" s="22">
        <v>4</v>
      </c>
      <c r="F44" s="167">
        <v>5</v>
      </c>
      <c r="G44" s="167"/>
      <c r="H44" s="169">
        <v>6</v>
      </c>
      <c r="I44" s="169"/>
      <c r="J44" s="175">
        <v>7</v>
      </c>
      <c r="K44" s="175"/>
      <c r="L44" s="181">
        <v>8</v>
      </c>
      <c r="M44" s="181"/>
      <c r="N44" s="62"/>
    </row>
    <row r="45" spans="1:14" ht="153.75" customHeight="1">
      <c r="A45" s="48"/>
      <c r="B45" s="117" t="s">
        <v>123</v>
      </c>
      <c r="C45" s="179" t="s">
        <v>128</v>
      </c>
      <c r="D45" s="179"/>
      <c r="E45" s="29"/>
      <c r="F45" s="160"/>
      <c r="G45" s="160"/>
      <c r="H45" s="160"/>
      <c r="I45" s="160"/>
      <c r="J45" s="160"/>
      <c r="K45" s="160"/>
      <c r="L45" s="160"/>
      <c r="M45" s="160"/>
      <c r="N45" s="63"/>
    </row>
    <row r="46" spans="1:14" ht="28.5" customHeight="1">
      <c r="A46" s="49">
        <v>1</v>
      </c>
      <c r="B46" s="28"/>
      <c r="C46" s="163" t="s">
        <v>55</v>
      </c>
      <c r="D46" s="163"/>
      <c r="E46" s="30"/>
      <c r="F46" s="161"/>
      <c r="G46" s="161"/>
      <c r="H46" s="162"/>
      <c r="I46" s="162"/>
      <c r="J46" s="165"/>
      <c r="K46" s="165"/>
      <c r="L46" s="165"/>
      <c r="M46" s="165"/>
      <c r="N46" s="64"/>
    </row>
    <row r="47" spans="1:14" ht="45" customHeight="1">
      <c r="A47" s="49"/>
      <c r="B47" s="28"/>
      <c r="C47" s="130" t="s">
        <v>89</v>
      </c>
      <c r="D47" s="130"/>
      <c r="E47" s="108" t="s">
        <v>69</v>
      </c>
      <c r="F47" s="126" t="s">
        <v>70</v>
      </c>
      <c r="G47" s="126"/>
      <c r="H47" s="129">
        <v>12421257.36</v>
      </c>
      <c r="I47" s="129"/>
      <c r="J47" s="129">
        <v>12292650.04</v>
      </c>
      <c r="K47" s="129"/>
      <c r="L47" s="124">
        <f aca="true" t="shared" si="1" ref="L47:L60">J47-H47</f>
        <v>-128607.3200000003</v>
      </c>
      <c r="M47" s="124"/>
      <c r="N47" s="64"/>
    </row>
    <row r="48" spans="1:14" ht="42" customHeight="1">
      <c r="A48" s="49"/>
      <c r="B48" s="28"/>
      <c r="C48" s="130" t="s">
        <v>73</v>
      </c>
      <c r="D48" s="130"/>
      <c r="E48" s="108" t="s">
        <v>69</v>
      </c>
      <c r="F48" s="126" t="s">
        <v>70</v>
      </c>
      <c r="G48" s="126"/>
      <c r="H48" s="129">
        <v>196710</v>
      </c>
      <c r="I48" s="129"/>
      <c r="J48" s="129">
        <v>196710</v>
      </c>
      <c r="K48" s="129"/>
      <c r="L48" s="124">
        <f t="shared" si="1"/>
        <v>0</v>
      </c>
      <c r="M48" s="124"/>
      <c r="N48" s="64"/>
    </row>
    <row r="49" spans="1:14" ht="42" customHeight="1">
      <c r="A49" s="49"/>
      <c r="B49" s="28"/>
      <c r="C49" s="130" t="s">
        <v>74</v>
      </c>
      <c r="D49" s="130"/>
      <c r="E49" s="108" t="s">
        <v>69</v>
      </c>
      <c r="F49" s="126" t="s">
        <v>70</v>
      </c>
      <c r="G49" s="126"/>
      <c r="H49" s="129">
        <v>14700</v>
      </c>
      <c r="I49" s="129"/>
      <c r="J49" s="129">
        <v>14700</v>
      </c>
      <c r="K49" s="129"/>
      <c r="L49" s="124">
        <f t="shared" si="1"/>
        <v>0</v>
      </c>
      <c r="M49" s="124"/>
      <c r="N49" s="64"/>
    </row>
    <row r="50" spans="1:14" ht="28.5" customHeight="1">
      <c r="A50" s="49"/>
      <c r="B50" s="28"/>
      <c r="C50" s="133" t="s">
        <v>85</v>
      </c>
      <c r="D50" s="134"/>
      <c r="E50" s="108" t="s">
        <v>69</v>
      </c>
      <c r="F50" s="126" t="s">
        <v>70</v>
      </c>
      <c r="G50" s="126"/>
      <c r="H50" s="129">
        <v>4380</v>
      </c>
      <c r="I50" s="129"/>
      <c r="J50" s="129">
        <v>4380</v>
      </c>
      <c r="K50" s="129"/>
      <c r="L50" s="124">
        <f t="shared" si="1"/>
        <v>0</v>
      </c>
      <c r="M50" s="124"/>
      <c r="N50" s="64"/>
    </row>
    <row r="51" spans="1:14" ht="117.75" customHeight="1">
      <c r="A51" s="49"/>
      <c r="B51" s="28"/>
      <c r="C51" s="130" t="s">
        <v>129</v>
      </c>
      <c r="D51" s="130"/>
      <c r="E51" s="108" t="s">
        <v>69</v>
      </c>
      <c r="F51" s="126" t="s">
        <v>70</v>
      </c>
      <c r="G51" s="126"/>
      <c r="H51" s="129">
        <v>635600</v>
      </c>
      <c r="I51" s="129"/>
      <c r="J51" s="129">
        <v>632177.96</v>
      </c>
      <c r="K51" s="129"/>
      <c r="L51" s="124">
        <f t="shared" si="1"/>
        <v>-3422.0400000000373</v>
      </c>
      <c r="M51" s="124"/>
      <c r="N51" s="64"/>
    </row>
    <row r="52" spans="1:14" ht="34.5" customHeight="1">
      <c r="A52" s="49"/>
      <c r="B52" s="28"/>
      <c r="C52" s="130" t="s">
        <v>102</v>
      </c>
      <c r="D52" s="130"/>
      <c r="E52" s="108" t="s">
        <v>69</v>
      </c>
      <c r="F52" s="126" t="s">
        <v>70</v>
      </c>
      <c r="G52" s="126"/>
      <c r="H52" s="129">
        <v>23320</v>
      </c>
      <c r="I52" s="129"/>
      <c r="J52" s="129">
        <v>6863.26</v>
      </c>
      <c r="K52" s="129"/>
      <c r="L52" s="124">
        <f t="shared" si="1"/>
        <v>-16456.739999999998</v>
      </c>
      <c r="M52" s="124"/>
      <c r="N52" s="64"/>
    </row>
    <row r="53" spans="1:14" ht="61.5" customHeight="1">
      <c r="A53" s="49"/>
      <c r="B53" s="28"/>
      <c r="C53" s="130" t="s">
        <v>75</v>
      </c>
      <c r="D53" s="130"/>
      <c r="E53" s="108" t="s">
        <v>69</v>
      </c>
      <c r="F53" s="126" t="s">
        <v>70</v>
      </c>
      <c r="G53" s="126"/>
      <c r="H53" s="129">
        <v>115300</v>
      </c>
      <c r="I53" s="129"/>
      <c r="J53" s="129">
        <v>99167.27</v>
      </c>
      <c r="K53" s="129"/>
      <c r="L53" s="124">
        <f t="shared" si="1"/>
        <v>-16132.729999999996</v>
      </c>
      <c r="M53" s="124"/>
      <c r="N53" s="64"/>
    </row>
    <row r="54" spans="1:14" ht="118.5" customHeight="1">
      <c r="A54" s="49"/>
      <c r="B54" s="28"/>
      <c r="C54" s="130" t="s">
        <v>106</v>
      </c>
      <c r="D54" s="130"/>
      <c r="E54" s="108" t="s">
        <v>69</v>
      </c>
      <c r="F54" s="126" t="s">
        <v>70</v>
      </c>
      <c r="G54" s="126"/>
      <c r="H54" s="129">
        <v>344919</v>
      </c>
      <c r="I54" s="129"/>
      <c r="J54" s="129">
        <v>344919</v>
      </c>
      <c r="K54" s="129"/>
      <c r="L54" s="124">
        <f t="shared" si="1"/>
        <v>0</v>
      </c>
      <c r="M54" s="124"/>
      <c r="N54" s="64"/>
    </row>
    <row r="55" spans="1:14" ht="63.75" customHeight="1">
      <c r="A55" s="49"/>
      <c r="B55" s="28"/>
      <c r="C55" s="130" t="s">
        <v>76</v>
      </c>
      <c r="D55" s="130"/>
      <c r="E55" s="108" t="s">
        <v>69</v>
      </c>
      <c r="F55" s="126" t="s">
        <v>70</v>
      </c>
      <c r="G55" s="126"/>
      <c r="H55" s="129">
        <v>2793693</v>
      </c>
      <c r="I55" s="129"/>
      <c r="J55" s="129">
        <v>2793692.16</v>
      </c>
      <c r="K55" s="129"/>
      <c r="L55" s="124">
        <f t="shared" si="1"/>
        <v>-0.8399999998509884</v>
      </c>
      <c r="M55" s="124"/>
      <c r="N55" s="64"/>
    </row>
    <row r="56" spans="1:14" ht="84.75" customHeight="1">
      <c r="A56" s="49"/>
      <c r="B56" s="28"/>
      <c r="C56" s="155" t="s">
        <v>103</v>
      </c>
      <c r="D56" s="156"/>
      <c r="E56" s="108" t="s">
        <v>69</v>
      </c>
      <c r="F56" s="126" t="s">
        <v>70</v>
      </c>
      <c r="G56" s="126"/>
      <c r="H56" s="129">
        <v>90656</v>
      </c>
      <c r="I56" s="129"/>
      <c r="J56" s="129">
        <v>85369.45</v>
      </c>
      <c r="K56" s="129"/>
      <c r="L56" s="124">
        <f t="shared" si="1"/>
        <v>-5286.550000000003</v>
      </c>
      <c r="M56" s="124"/>
      <c r="N56" s="64"/>
    </row>
    <row r="57" spans="1:14" ht="73.5" customHeight="1">
      <c r="A57" s="49"/>
      <c r="B57" s="28"/>
      <c r="C57" s="133" t="s">
        <v>104</v>
      </c>
      <c r="D57" s="134"/>
      <c r="E57" s="108" t="s">
        <v>69</v>
      </c>
      <c r="F57" s="126" t="s">
        <v>70</v>
      </c>
      <c r="G57" s="126"/>
      <c r="H57" s="129">
        <v>4000</v>
      </c>
      <c r="I57" s="129"/>
      <c r="J57" s="129">
        <v>4000</v>
      </c>
      <c r="K57" s="129"/>
      <c r="L57" s="124">
        <f t="shared" si="1"/>
        <v>0</v>
      </c>
      <c r="M57" s="124"/>
      <c r="N57" s="64"/>
    </row>
    <row r="58" spans="1:14" ht="99" customHeight="1">
      <c r="A58" s="49"/>
      <c r="B58" s="28"/>
      <c r="C58" s="154" t="s">
        <v>90</v>
      </c>
      <c r="D58" s="154"/>
      <c r="E58" s="108" t="s">
        <v>69</v>
      </c>
      <c r="F58" s="126" t="s">
        <v>70</v>
      </c>
      <c r="G58" s="126"/>
      <c r="H58" s="129">
        <v>595680</v>
      </c>
      <c r="I58" s="129"/>
      <c r="J58" s="129">
        <v>595680</v>
      </c>
      <c r="K58" s="129"/>
      <c r="L58" s="124">
        <f t="shared" si="1"/>
        <v>0</v>
      </c>
      <c r="M58" s="124"/>
      <c r="N58" s="64"/>
    </row>
    <row r="59" spans="1:14" ht="194.25" customHeight="1">
      <c r="A59" s="49"/>
      <c r="B59" s="28"/>
      <c r="C59" s="127" t="s">
        <v>130</v>
      </c>
      <c r="D59" s="128"/>
      <c r="E59" s="108" t="s">
        <v>69</v>
      </c>
      <c r="F59" s="126" t="s">
        <v>70</v>
      </c>
      <c r="G59" s="126"/>
      <c r="H59" s="129">
        <v>37800</v>
      </c>
      <c r="I59" s="129"/>
      <c r="J59" s="129">
        <v>26019.88</v>
      </c>
      <c r="K59" s="129"/>
      <c r="L59" s="124">
        <f t="shared" si="1"/>
        <v>-11780.119999999999</v>
      </c>
      <c r="M59" s="124"/>
      <c r="N59" s="64"/>
    </row>
    <row r="60" spans="1:14" ht="177.75" customHeight="1">
      <c r="A60" s="49"/>
      <c r="B60" s="28"/>
      <c r="C60" s="132" t="s">
        <v>105</v>
      </c>
      <c r="D60" s="132"/>
      <c r="E60" s="108" t="s">
        <v>69</v>
      </c>
      <c r="F60" s="126" t="s">
        <v>70</v>
      </c>
      <c r="G60" s="126"/>
      <c r="H60" s="129">
        <v>456539</v>
      </c>
      <c r="I60" s="129"/>
      <c r="J60" s="129">
        <v>456538.68</v>
      </c>
      <c r="K60" s="129"/>
      <c r="L60" s="124">
        <f t="shared" si="1"/>
        <v>-0.3200000000069849</v>
      </c>
      <c r="M60" s="124"/>
      <c r="N60" s="64"/>
    </row>
    <row r="61" spans="1:14" ht="130.5" customHeight="1">
      <c r="A61" s="49"/>
      <c r="B61" s="28"/>
      <c r="C61" s="127" t="s">
        <v>131</v>
      </c>
      <c r="D61" s="128"/>
      <c r="E61" s="108" t="s">
        <v>69</v>
      </c>
      <c r="F61" s="126" t="s">
        <v>70</v>
      </c>
      <c r="G61" s="126"/>
      <c r="H61" s="129">
        <v>19320</v>
      </c>
      <c r="I61" s="129"/>
      <c r="J61" s="129">
        <v>19320</v>
      </c>
      <c r="K61" s="129"/>
      <c r="L61" s="124">
        <f>J61-H61</f>
        <v>0</v>
      </c>
      <c r="M61" s="124"/>
      <c r="N61" s="64"/>
    </row>
    <row r="62" spans="1:14" ht="130.5" customHeight="1">
      <c r="A62" s="49"/>
      <c r="B62" s="28"/>
      <c r="C62" s="127" t="s">
        <v>132</v>
      </c>
      <c r="D62" s="128"/>
      <c r="E62" s="108" t="s">
        <v>69</v>
      </c>
      <c r="F62" s="126" t="s">
        <v>70</v>
      </c>
      <c r="G62" s="126"/>
      <c r="H62" s="129">
        <v>498198</v>
      </c>
      <c r="I62" s="129"/>
      <c r="J62" s="129">
        <v>498198</v>
      </c>
      <c r="K62" s="129"/>
      <c r="L62" s="124">
        <f>J62-H62</f>
        <v>0</v>
      </c>
      <c r="M62" s="124"/>
      <c r="N62" s="64"/>
    </row>
    <row r="63" spans="1:14" ht="81" customHeight="1">
      <c r="A63" s="49"/>
      <c r="B63" s="28"/>
      <c r="C63" s="127" t="s">
        <v>133</v>
      </c>
      <c r="D63" s="128"/>
      <c r="E63" s="108" t="s">
        <v>69</v>
      </c>
      <c r="F63" s="126" t="s">
        <v>70</v>
      </c>
      <c r="G63" s="126"/>
      <c r="H63" s="129">
        <v>50000</v>
      </c>
      <c r="I63" s="129"/>
      <c r="J63" s="129">
        <v>0</v>
      </c>
      <c r="K63" s="129"/>
      <c r="L63" s="124">
        <f>J63-H63</f>
        <v>-50000</v>
      </c>
      <c r="M63" s="124"/>
      <c r="N63" s="64"/>
    </row>
    <row r="64" spans="1:14" ht="114" customHeight="1">
      <c r="A64" s="49"/>
      <c r="B64" s="28"/>
      <c r="C64" s="127" t="s">
        <v>134</v>
      </c>
      <c r="D64" s="128"/>
      <c r="E64" s="108" t="s">
        <v>69</v>
      </c>
      <c r="F64" s="126" t="s">
        <v>70</v>
      </c>
      <c r="G64" s="126"/>
      <c r="H64" s="129">
        <v>10000</v>
      </c>
      <c r="I64" s="129"/>
      <c r="J64" s="129">
        <v>5740</v>
      </c>
      <c r="K64" s="129"/>
      <c r="L64" s="124">
        <f>J64-H64</f>
        <v>-4260</v>
      </c>
      <c r="M64" s="124"/>
      <c r="N64" s="64"/>
    </row>
    <row r="65" spans="1:14" ht="84.75" customHeight="1">
      <c r="A65" s="109"/>
      <c r="B65" s="110"/>
      <c r="C65" s="210" t="s">
        <v>136</v>
      </c>
      <c r="D65" s="211"/>
      <c r="E65" s="211"/>
      <c r="F65" s="211"/>
      <c r="G65" s="211"/>
      <c r="H65" s="211"/>
      <c r="I65" s="211"/>
      <c r="J65" s="211"/>
      <c r="K65" s="211"/>
      <c r="L65" s="211"/>
      <c r="M65" s="212"/>
      <c r="N65" s="40"/>
    </row>
    <row r="66" spans="1:14" ht="26.25" customHeight="1">
      <c r="A66" s="49">
        <v>2</v>
      </c>
      <c r="B66" s="28"/>
      <c r="C66" s="159" t="s">
        <v>57</v>
      </c>
      <c r="D66" s="159"/>
      <c r="E66" s="53"/>
      <c r="F66" s="158"/>
      <c r="G66" s="158"/>
      <c r="H66" s="153"/>
      <c r="I66" s="153"/>
      <c r="J66" s="164"/>
      <c r="K66" s="164"/>
      <c r="L66" s="164"/>
      <c r="M66" s="164"/>
      <c r="N66" s="64"/>
    </row>
    <row r="67" spans="1:14" ht="45" customHeight="1">
      <c r="A67" s="49"/>
      <c r="B67" s="31"/>
      <c r="C67" s="130" t="s">
        <v>77</v>
      </c>
      <c r="D67" s="152"/>
      <c r="E67" s="53"/>
      <c r="F67" s="157"/>
      <c r="G67" s="157"/>
      <c r="H67" s="153"/>
      <c r="I67" s="153"/>
      <c r="J67" s="203"/>
      <c r="K67" s="203"/>
      <c r="L67" s="164"/>
      <c r="M67" s="164"/>
      <c r="N67" s="64"/>
    </row>
    <row r="68" spans="1:14" ht="43.5" customHeight="1">
      <c r="A68" s="49"/>
      <c r="B68" s="31"/>
      <c r="C68" s="130" t="s">
        <v>91</v>
      </c>
      <c r="D68" s="130"/>
      <c r="E68" s="119" t="s">
        <v>72</v>
      </c>
      <c r="F68" s="126" t="s">
        <v>70</v>
      </c>
      <c r="G68" s="126"/>
      <c r="H68" s="122">
        <v>4752</v>
      </c>
      <c r="I68" s="122"/>
      <c r="J68" s="123">
        <v>4692</v>
      </c>
      <c r="K68" s="123"/>
      <c r="L68" s="123">
        <f>J68-H68</f>
        <v>-60</v>
      </c>
      <c r="M68" s="123"/>
      <c r="N68" s="65"/>
    </row>
    <row r="69" spans="1:14" ht="29.25" customHeight="1">
      <c r="A69" s="49"/>
      <c r="B69" s="31"/>
      <c r="C69" s="130" t="s">
        <v>78</v>
      </c>
      <c r="D69" s="130"/>
      <c r="E69" s="119" t="s">
        <v>95</v>
      </c>
      <c r="F69" s="126" t="s">
        <v>70</v>
      </c>
      <c r="G69" s="126"/>
      <c r="H69" s="122">
        <v>6210</v>
      </c>
      <c r="I69" s="122"/>
      <c r="J69" s="123">
        <v>6210</v>
      </c>
      <c r="K69" s="123"/>
      <c r="L69" s="123">
        <f aca="true" t="shared" si="2" ref="L69:L76">J69-H69</f>
        <v>0</v>
      </c>
      <c r="M69" s="123"/>
      <c r="N69" s="65"/>
    </row>
    <row r="70" spans="1:14" ht="36.75" customHeight="1">
      <c r="A70" s="49"/>
      <c r="B70" s="31"/>
      <c r="C70" s="130" t="s">
        <v>79</v>
      </c>
      <c r="D70" s="130"/>
      <c r="E70" s="119" t="s">
        <v>72</v>
      </c>
      <c r="F70" s="126" t="s">
        <v>70</v>
      </c>
      <c r="G70" s="126"/>
      <c r="H70" s="122">
        <v>245</v>
      </c>
      <c r="I70" s="122"/>
      <c r="J70" s="123">
        <v>245</v>
      </c>
      <c r="K70" s="123"/>
      <c r="L70" s="123">
        <f t="shared" si="2"/>
        <v>0</v>
      </c>
      <c r="M70" s="123"/>
      <c r="N70" s="65"/>
    </row>
    <row r="71" spans="1:14" ht="29.25" customHeight="1">
      <c r="A71" s="49"/>
      <c r="B71" s="31"/>
      <c r="C71" s="133" t="s">
        <v>92</v>
      </c>
      <c r="D71" s="134"/>
      <c r="E71" s="119" t="s">
        <v>72</v>
      </c>
      <c r="F71" s="126" t="s">
        <v>70</v>
      </c>
      <c r="G71" s="126"/>
      <c r="H71" s="122">
        <v>76</v>
      </c>
      <c r="I71" s="122"/>
      <c r="J71" s="123">
        <v>76</v>
      </c>
      <c r="K71" s="123"/>
      <c r="L71" s="123">
        <f>J71-H71</f>
        <v>0</v>
      </c>
      <c r="M71" s="123"/>
      <c r="N71" s="65"/>
    </row>
    <row r="72" spans="1:14" ht="58.5" customHeight="1">
      <c r="A72" s="49"/>
      <c r="B72" s="31"/>
      <c r="C72" s="130" t="s">
        <v>107</v>
      </c>
      <c r="D72" s="130"/>
      <c r="E72" s="119" t="s">
        <v>72</v>
      </c>
      <c r="F72" s="126" t="s">
        <v>70</v>
      </c>
      <c r="G72" s="126"/>
      <c r="H72" s="122">
        <v>8</v>
      </c>
      <c r="I72" s="122"/>
      <c r="J72" s="123">
        <v>8</v>
      </c>
      <c r="K72" s="123"/>
      <c r="L72" s="123">
        <f>J72-H72</f>
        <v>0</v>
      </c>
      <c r="M72" s="123"/>
      <c r="N72" s="65"/>
    </row>
    <row r="73" spans="1:14" ht="43.5" customHeight="1">
      <c r="A73" s="49"/>
      <c r="B73" s="31"/>
      <c r="C73" s="130" t="s">
        <v>80</v>
      </c>
      <c r="D73" s="130"/>
      <c r="E73" s="119" t="s">
        <v>72</v>
      </c>
      <c r="F73" s="126" t="s">
        <v>70</v>
      </c>
      <c r="G73" s="126"/>
      <c r="H73" s="122">
        <v>21</v>
      </c>
      <c r="I73" s="122"/>
      <c r="J73" s="123">
        <v>16</v>
      </c>
      <c r="K73" s="123"/>
      <c r="L73" s="123">
        <f t="shared" si="2"/>
        <v>-5</v>
      </c>
      <c r="M73" s="123"/>
      <c r="N73" s="65"/>
    </row>
    <row r="74" spans="1:14" ht="42" customHeight="1">
      <c r="A74" s="49"/>
      <c r="B74" s="31"/>
      <c r="C74" s="130" t="s">
        <v>81</v>
      </c>
      <c r="D74" s="130"/>
      <c r="E74" s="119" t="s">
        <v>72</v>
      </c>
      <c r="F74" s="126" t="s">
        <v>70</v>
      </c>
      <c r="G74" s="126"/>
      <c r="H74" s="122">
        <v>21</v>
      </c>
      <c r="I74" s="122"/>
      <c r="J74" s="123">
        <v>21</v>
      </c>
      <c r="K74" s="123"/>
      <c r="L74" s="123">
        <f t="shared" si="2"/>
        <v>0</v>
      </c>
      <c r="M74" s="123"/>
      <c r="N74" s="65"/>
    </row>
    <row r="75" spans="1:14" ht="119.25" customHeight="1">
      <c r="A75" s="49"/>
      <c r="B75" s="31"/>
      <c r="C75" s="130" t="s">
        <v>106</v>
      </c>
      <c r="D75" s="130"/>
      <c r="E75" s="119" t="s">
        <v>72</v>
      </c>
      <c r="F75" s="126" t="s">
        <v>70</v>
      </c>
      <c r="G75" s="126"/>
      <c r="H75" s="122">
        <v>190</v>
      </c>
      <c r="I75" s="122"/>
      <c r="J75" s="123">
        <v>190</v>
      </c>
      <c r="K75" s="123"/>
      <c r="L75" s="123">
        <f t="shared" si="2"/>
        <v>0</v>
      </c>
      <c r="M75" s="123"/>
      <c r="N75" s="65"/>
    </row>
    <row r="76" spans="1:14" ht="66.75" customHeight="1">
      <c r="A76" s="49"/>
      <c r="B76" s="31"/>
      <c r="C76" s="130" t="s">
        <v>76</v>
      </c>
      <c r="D76" s="130"/>
      <c r="E76" s="119" t="s">
        <v>72</v>
      </c>
      <c r="F76" s="126" t="s">
        <v>70</v>
      </c>
      <c r="G76" s="126"/>
      <c r="H76" s="122">
        <v>12</v>
      </c>
      <c r="I76" s="122"/>
      <c r="J76" s="123">
        <v>12</v>
      </c>
      <c r="K76" s="123"/>
      <c r="L76" s="123">
        <f t="shared" si="2"/>
        <v>0</v>
      </c>
      <c r="M76" s="123"/>
      <c r="N76" s="65"/>
    </row>
    <row r="77" spans="1:14" ht="81" customHeight="1">
      <c r="A77" s="49"/>
      <c r="B77" s="31"/>
      <c r="C77" s="155" t="s">
        <v>103</v>
      </c>
      <c r="D77" s="156"/>
      <c r="E77" s="119" t="s">
        <v>72</v>
      </c>
      <c r="F77" s="126" t="s">
        <v>70</v>
      </c>
      <c r="G77" s="126"/>
      <c r="H77" s="122">
        <v>7</v>
      </c>
      <c r="I77" s="122"/>
      <c r="J77" s="123">
        <v>7</v>
      </c>
      <c r="K77" s="123"/>
      <c r="L77" s="123">
        <f aca="true" t="shared" si="3" ref="L77:L85">J77-H77</f>
        <v>0</v>
      </c>
      <c r="M77" s="123"/>
      <c r="N77" s="65"/>
    </row>
    <row r="78" spans="1:14" ht="82.5" customHeight="1">
      <c r="A78" s="49"/>
      <c r="B78" s="31"/>
      <c r="C78" s="133" t="s">
        <v>104</v>
      </c>
      <c r="D78" s="134"/>
      <c r="E78" s="119" t="s">
        <v>72</v>
      </c>
      <c r="F78" s="126" t="s">
        <v>70</v>
      </c>
      <c r="G78" s="126"/>
      <c r="H78" s="122">
        <v>4</v>
      </c>
      <c r="I78" s="122"/>
      <c r="J78" s="123">
        <v>4</v>
      </c>
      <c r="K78" s="123"/>
      <c r="L78" s="123">
        <f t="shared" si="3"/>
        <v>0</v>
      </c>
      <c r="M78" s="123"/>
      <c r="N78" s="65"/>
    </row>
    <row r="79" spans="1:14" ht="99" customHeight="1">
      <c r="A79" s="49"/>
      <c r="B79" s="31"/>
      <c r="C79" s="155" t="s">
        <v>90</v>
      </c>
      <c r="D79" s="156"/>
      <c r="E79" s="119" t="s">
        <v>72</v>
      </c>
      <c r="F79" s="126" t="s">
        <v>70</v>
      </c>
      <c r="G79" s="126"/>
      <c r="H79" s="122">
        <v>16</v>
      </c>
      <c r="I79" s="122"/>
      <c r="J79" s="123">
        <v>16</v>
      </c>
      <c r="K79" s="123"/>
      <c r="L79" s="123">
        <f t="shared" si="3"/>
        <v>0</v>
      </c>
      <c r="M79" s="123"/>
      <c r="N79" s="65"/>
    </row>
    <row r="80" spans="1:14" ht="194.25" customHeight="1">
      <c r="A80" s="49"/>
      <c r="B80" s="31"/>
      <c r="C80" s="125" t="s">
        <v>137</v>
      </c>
      <c r="D80" s="125"/>
      <c r="E80" s="120" t="s">
        <v>138</v>
      </c>
      <c r="F80" s="126" t="s">
        <v>70</v>
      </c>
      <c r="G80" s="126"/>
      <c r="H80" s="122">
        <v>3</v>
      </c>
      <c r="I80" s="122"/>
      <c r="J80" s="123">
        <v>2</v>
      </c>
      <c r="K80" s="123"/>
      <c r="L80" s="123">
        <f t="shared" si="3"/>
        <v>-1</v>
      </c>
      <c r="M80" s="123"/>
      <c r="N80" s="65"/>
    </row>
    <row r="81" spans="1:14" ht="175.5" customHeight="1">
      <c r="A81" s="49"/>
      <c r="B81" s="31"/>
      <c r="C81" s="132" t="s">
        <v>119</v>
      </c>
      <c r="D81" s="132"/>
      <c r="E81" s="119" t="s">
        <v>72</v>
      </c>
      <c r="F81" s="126" t="s">
        <v>70</v>
      </c>
      <c r="G81" s="126"/>
      <c r="H81" s="122">
        <v>437</v>
      </c>
      <c r="I81" s="122"/>
      <c r="J81" s="123">
        <v>437</v>
      </c>
      <c r="K81" s="123"/>
      <c r="L81" s="123">
        <f t="shared" si="3"/>
        <v>0</v>
      </c>
      <c r="M81" s="123"/>
      <c r="N81" s="65"/>
    </row>
    <row r="82" spans="1:14" ht="123" customHeight="1">
      <c r="A82" s="49"/>
      <c r="B82" s="31"/>
      <c r="C82" s="125" t="s">
        <v>139</v>
      </c>
      <c r="D82" s="125"/>
      <c r="E82" s="120" t="s">
        <v>143</v>
      </c>
      <c r="F82" s="126" t="s">
        <v>70</v>
      </c>
      <c r="G82" s="126"/>
      <c r="H82" s="122">
        <v>21</v>
      </c>
      <c r="I82" s="122"/>
      <c r="J82" s="123">
        <v>21</v>
      </c>
      <c r="K82" s="123"/>
      <c r="L82" s="123">
        <f>J82-H82</f>
        <v>0</v>
      </c>
      <c r="M82" s="123"/>
      <c r="N82" s="65"/>
    </row>
    <row r="83" spans="1:14" ht="136.5" customHeight="1">
      <c r="A83" s="49"/>
      <c r="B83" s="31"/>
      <c r="C83" s="125" t="s">
        <v>140</v>
      </c>
      <c r="D83" s="125"/>
      <c r="E83" s="120" t="s">
        <v>144</v>
      </c>
      <c r="F83" s="126" t="s">
        <v>70</v>
      </c>
      <c r="G83" s="126"/>
      <c r="H83" s="122">
        <v>49</v>
      </c>
      <c r="I83" s="122"/>
      <c r="J83" s="123">
        <v>49</v>
      </c>
      <c r="K83" s="123"/>
      <c r="L83" s="123">
        <f>J83-H83</f>
        <v>0</v>
      </c>
      <c r="M83" s="123"/>
      <c r="N83" s="65"/>
    </row>
    <row r="84" spans="1:14" ht="63" customHeight="1">
      <c r="A84" s="49"/>
      <c r="B84" s="31"/>
      <c r="C84" s="125" t="s">
        <v>141</v>
      </c>
      <c r="D84" s="125"/>
      <c r="E84" s="120" t="s">
        <v>138</v>
      </c>
      <c r="F84" s="126" t="s">
        <v>70</v>
      </c>
      <c r="G84" s="126"/>
      <c r="H84" s="122">
        <v>1</v>
      </c>
      <c r="I84" s="122"/>
      <c r="J84" s="123">
        <v>1</v>
      </c>
      <c r="K84" s="123"/>
      <c r="L84" s="123">
        <f>J84-H84</f>
        <v>0</v>
      </c>
      <c r="M84" s="123"/>
      <c r="N84" s="65"/>
    </row>
    <row r="85" spans="1:14" ht="119.25" customHeight="1">
      <c r="A85" s="49"/>
      <c r="B85" s="31"/>
      <c r="C85" s="125" t="s">
        <v>142</v>
      </c>
      <c r="D85" s="125"/>
      <c r="E85" s="120" t="s">
        <v>143</v>
      </c>
      <c r="F85" s="126" t="s">
        <v>70</v>
      </c>
      <c r="G85" s="126"/>
      <c r="H85" s="122">
        <v>160</v>
      </c>
      <c r="I85" s="122"/>
      <c r="J85" s="123">
        <v>137</v>
      </c>
      <c r="K85" s="123"/>
      <c r="L85" s="123">
        <f t="shared" si="3"/>
        <v>-23</v>
      </c>
      <c r="M85" s="123"/>
      <c r="N85" s="65"/>
    </row>
    <row r="86" spans="1:14" ht="63" customHeight="1">
      <c r="A86" s="52"/>
      <c r="B86" s="34"/>
      <c r="C86" s="214" t="s">
        <v>145</v>
      </c>
      <c r="D86" s="215"/>
      <c r="E86" s="215"/>
      <c r="F86" s="215"/>
      <c r="G86" s="215"/>
      <c r="H86" s="215"/>
      <c r="I86" s="215"/>
      <c r="J86" s="215"/>
      <c r="K86" s="215"/>
      <c r="L86" s="215"/>
      <c r="M86" s="216"/>
      <c r="N86" s="40"/>
    </row>
    <row r="87" spans="1:14" ht="27.75" customHeight="1">
      <c r="A87" s="52">
        <v>3</v>
      </c>
      <c r="B87" s="34"/>
      <c r="C87" s="159" t="s">
        <v>58</v>
      </c>
      <c r="D87" s="159"/>
      <c r="E87" s="53"/>
      <c r="F87" s="158"/>
      <c r="G87" s="158"/>
      <c r="H87" s="153"/>
      <c r="I87" s="153"/>
      <c r="J87" s="164"/>
      <c r="K87" s="164"/>
      <c r="L87" s="164"/>
      <c r="M87" s="164"/>
      <c r="N87" s="64"/>
    </row>
    <row r="88" spans="1:14" ht="47.25" customHeight="1">
      <c r="A88" s="52"/>
      <c r="B88" s="34"/>
      <c r="C88" s="130" t="s">
        <v>82</v>
      </c>
      <c r="D88" s="152"/>
      <c r="E88" s="108" t="s">
        <v>69</v>
      </c>
      <c r="F88" s="148" t="s">
        <v>150</v>
      </c>
      <c r="G88" s="148"/>
      <c r="H88" s="124">
        <f>H47/H68</f>
        <v>2613.9009595959596</v>
      </c>
      <c r="I88" s="124"/>
      <c r="J88" s="124">
        <f>J47/J68</f>
        <v>2619.9168883205452</v>
      </c>
      <c r="K88" s="124"/>
      <c r="L88" s="124">
        <f>J88-H88</f>
        <v>6.015928724585592</v>
      </c>
      <c r="M88" s="124"/>
      <c r="N88" s="64"/>
    </row>
    <row r="89" spans="1:14" ht="44.25" customHeight="1">
      <c r="A89" s="52"/>
      <c r="B89" s="34"/>
      <c r="C89" s="155" t="s">
        <v>108</v>
      </c>
      <c r="D89" s="156"/>
      <c r="E89" s="108" t="s">
        <v>69</v>
      </c>
      <c r="F89" s="148" t="s">
        <v>150</v>
      </c>
      <c r="G89" s="148"/>
      <c r="H89" s="123">
        <v>35</v>
      </c>
      <c r="I89" s="123"/>
      <c r="J89" s="123">
        <v>35</v>
      </c>
      <c r="K89" s="123"/>
      <c r="L89" s="123">
        <f aca="true" t="shared" si="4" ref="L89:L101">J89-H89</f>
        <v>0</v>
      </c>
      <c r="M89" s="123"/>
      <c r="N89" s="64"/>
    </row>
    <row r="90" spans="1:14" ht="45" customHeight="1">
      <c r="A90" s="52"/>
      <c r="B90" s="34"/>
      <c r="C90" s="155" t="s">
        <v>109</v>
      </c>
      <c r="D90" s="156"/>
      <c r="E90" s="108" t="s">
        <v>69</v>
      </c>
      <c r="F90" s="148" t="s">
        <v>150</v>
      </c>
      <c r="G90" s="148"/>
      <c r="H90" s="123">
        <f>H49/H70</f>
        <v>60</v>
      </c>
      <c r="I90" s="123"/>
      <c r="J90" s="123">
        <f>J49/J70</f>
        <v>60</v>
      </c>
      <c r="K90" s="123"/>
      <c r="L90" s="123">
        <f t="shared" si="4"/>
        <v>0</v>
      </c>
      <c r="M90" s="123"/>
      <c r="N90" s="64"/>
    </row>
    <row r="91" spans="1:14" ht="77.25" customHeight="1">
      <c r="A91" s="52"/>
      <c r="B91" s="34"/>
      <c r="C91" s="130" t="s">
        <v>83</v>
      </c>
      <c r="D91" s="130"/>
      <c r="E91" s="108" t="s">
        <v>69</v>
      </c>
      <c r="F91" s="148" t="s">
        <v>150</v>
      </c>
      <c r="G91" s="148"/>
      <c r="H91" s="124">
        <f>H53/H73</f>
        <v>5490.476190476191</v>
      </c>
      <c r="I91" s="124"/>
      <c r="J91" s="124">
        <f>J53/J73</f>
        <v>6197.954375</v>
      </c>
      <c r="K91" s="124"/>
      <c r="L91" s="124">
        <f t="shared" si="4"/>
        <v>707.4781845238094</v>
      </c>
      <c r="M91" s="124"/>
      <c r="N91" s="64"/>
    </row>
    <row r="92" spans="1:14" ht="99" customHeight="1">
      <c r="A92" s="52"/>
      <c r="B92" s="34"/>
      <c r="C92" s="130" t="s">
        <v>110</v>
      </c>
      <c r="D92" s="130"/>
      <c r="E92" s="108" t="s">
        <v>69</v>
      </c>
      <c r="F92" s="148" t="s">
        <v>150</v>
      </c>
      <c r="G92" s="148"/>
      <c r="H92" s="124">
        <f>H54/H75</f>
        <v>1815.3631578947368</v>
      </c>
      <c r="I92" s="124"/>
      <c r="J92" s="124">
        <f>J54/J75</f>
        <v>1815.3631578947368</v>
      </c>
      <c r="K92" s="124"/>
      <c r="L92" s="124">
        <f t="shared" si="4"/>
        <v>0</v>
      </c>
      <c r="M92" s="124"/>
      <c r="N92" s="64"/>
    </row>
    <row r="93" spans="1:14" ht="80.25" customHeight="1">
      <c r="A93" s="52"/>
      <c r="B93" s="34"/>
      <c r="C93" s="130" t="s">
        <v>84</v>
      </c>
      <c r="D93" s="130"/>
      <c r="E93" s="108" t="s">
        <v>69</v>
      </c>
      <c r="F93" s="148" t="s">
        <v>150</v>
      </c>
      <c r="G93" s="148"/>
      <c r="H93" s="124">
        <v>232807.68</v>
      </c>
      <c r="I93" s="124"/>
      <c r="J93" s="124">
        <f>J55/J76</f>
        <v>232807.68000000002</v>
      </c>
      <c r="K93" s="124"/>
      <c r="L93" s="124">
        <f t="shared" si="4"/>
        <v>0</v>
      </c>
      <c r="M93" s="124"/>
      <c r="N93" s="64"/>
    </row>
    <row r="94" spans="1:14" ht="37.5" customHeight="1" hidden="1">
      <c r="A94" s="52"/>
      <c r="B94" s="34"/>
      <c r="C94" s="218"/>
      <c r="D94" s="218"/>
      <c r="E94" s="108" t="s">
        <v>69</v>
      </c>
      <c r="F94" s="148" t="s">
        <v>150</v>
      </c>
      <c r="G94" s="148"/>
      <c r="H94" s="213"/>
      <c r="I94" s="213"/>
      <c r="J94" s="213"/>
      <c r="K94" s="213"/>
      <c r="L94" s="124">
        <f t="shared" si="4"/>
        <v>0</v>
      </c>
      <c r="M94" s="124"/>
      <c r="N94" s="64"/>
    </row>
    <row r="95" spans="1:14" ht="117.75" customHeight="1">
      <c r="A95" s="52"/>
      <c r="B95" s="34"/>
      <c r="C95" s="155" t="s">
        <v>93</v>
      </c>
      <c r="D95" s="156"/>
      <c r="E95" s="108" t="s">
        <v>69</v>
      </c>
      <c r="F95" s="148" t="s">
        <v>150</v>
      </c>
      <c r="G95" s="148"/>
      <c r="H95" s="139">
        <f>H58/H79</f>
        <v>37230</v>
      </c>
      <c r="I95" s="140"/>
      <c r="J95" s="139">
        <f>J58/J79</f>
        <v>37230</v>
      </c>
      <c r="K95" s="140"/>
      <c r="L95" s="124">
        <f t="shared" si="4"/>
        <v>0</v>
      </c>
      <c r="M95" s="124"/>
      <c r="N95" s="64"/>
    </row>
    <row r="96" spans="1:14" ht="112.5" customHeight="1">
      <c r="A96" s="52"/>
      <c r="B96" s="34"/>
      <c r="C96" s="146" t="s">
        <v>111</v>
      </c>
      <c r="D96" s="147"/>
      <c r="E96" s="108" t="s">
        <v>69</v>
      </c>
      <c r="F96" s="148" t="s">
        <v>150</v>
      </c>
      <c r="G96" s="148"/>
      <c r="H96" s="139">
        <f>H57/H78</f>
        <v>1000</v>
      </c>
      <c r="I96" s="140"/>
      <c r="J96" s="139">
        <f>J57/J78</f>
        <v>1000</v>
      </c>
      <c r="K96" s="140"/>
      <c r="L96" s="124">
        <f t="shared" si="4"/>
        <v>0</v>
      </c>
      <c r="M96" s="124"/>
      <c r="N96" s="64"/>
    </row>
    <row r="97" spans="1:14" ht="123" customHeight="1">
      <c r="A97" s="52"/>
      <c r="B97" s="34"/>
      <c r="C97" s="146" t="s">
        <v>112</v>
      </c>
      <c r="D97" s="147"/>
      <c r="E97" s="108" t="s">
        <v>69</v>
      </c>
      <c r="F97" s="148" t="s">
        <v>150</v>
      </c>
      <c r="G97" s="148"/>
      <c r="H97" s="139">
        <f>H56/H77</f>
        <v>12950.857142857143</v>
      </c>
      <c r="I97" s="140"/>
      <c r="J97" s="139">
        <f>J56/J77</f>
        <v>12195.635714285714</v>
      </c>
      <c r="K97" s="140"/>
      <c r="L97" s="124">
        <f t="shared" si="4"/>
        <v>-755.221428571429</v>
      </c>
      <c r="M97" s="124"/>
      <c r="N97" s="64"/>
    </row>
    <row r="98" spans="1:14" ht="45" customHeight="1">
      <c r="A98" s="52"/>
      <c r="B98" s="34"/>
      <c r="C98" s="146" t="s">
        <v>146</v>
      </c>
      <c r="D98" s="147"/>
      <c r="E98" s="108" t="s">
        <v>69</v>
      </c>
      <c r="F98" s="148" t="s">
        <v>150</v>
      </c>
      <c r="G98" s="148"/>
      <c r="H98" s="139">
        <f>H62/H83</f>
        <v>10167.30612244898</v>
      </c>
      <c r="I98" s="140"/>
      <c r="J98" s="139">
        <f>J62/J83</f>
        <v>10167.30612244898</v>
      </c>
      <c r="K98" s="140"/>
      <c r="L98" s="124">
        <f t="shared" si="4"/>
        <v>0</v>
      </c>
      <c r="M98" s="124"/>
      <c r="N98" s="64"/>
    </row>
    <row r="99" spans="1:14" ht="78.75" customHeight="1">
      <c r="A99" s="52"/>
      <c r="B99" s="34"/>
      <c r="C99" s="144" t="s">
        <v>94</v>
      </c>
      <c r="D99" s="145"/>
      <c r="E99" s="108" t="s">
        <v>69</v>
      </c>
      <c r="F99" s="148" t="s">
        <v>150</v>
      </c>
      <c r="G99" s="148"/>
      <c r="H99" s="139">
        <f>H51/H72</f>
        <v>79450</v>
      </c>
      <c r="I99" s="140"/>
      <c r="J99" s="139">
        <f>J51/J72</f>
        <v>79022.245</v>
      </c>
      <c r="K99" s="140"/>
      <c r="L99" s="124">
        <f t="shared" si="4"/>
        <v>-427.75500000000466</v>
      </c>
      <c r="M99" s="124"/>
      <c r="N99" s="64"/>
    </row>
    <row r="100" spans="1:14" ht="47.25" customHeight="1">
      <c r="A100" s="52"/>
      <c r="B100" s="34"/>
      <c r="C100" s="144" t="s">
        <v>113</v>
      </c>
      <c r="D100" s="145"/>
      <c r="E100" s="108" t="s">
        <v>69</v>
      </c>
      <c r="F100" s="148" t="s">
        <v>150</v>
      </c>
      <c r="G100" s="148"/>
      <c r="H100" s="139">
        <f>H50/H71</f>
        <v>57.63157894736842</v>
      </c>
      <c r="I100" s="140"/>
      <c r="J100" s="139">
        <f>J50/J71</f>
        <v>57.63157894736842</v>
      </c>
      <c r="K100" s="140"/>
      <c r="L100" s="124">
        <f t="shared" si="4"/>
        <v>0</v>
      </c>
      <c r="M100" s="124"/>
      <c r="N100" s="64"/>
    </row>
    <row r="101" spans="1:14" ht="130.5" customHeight="1">
      <c r="A101" s="52"/>
      <c r="B101" s="34"/>
      <c r="C101" s="144" t="s">
        <v>114</v>
      </c>
      <c r="D101" s="145"/>
      <c r="E101" s="108" t="s">
        <v>69</v>
      </c>
      <c r="F101" s="148" t="s">
        <v>150</v>
      </c>
      <c r="G101" s="148"/>
      <c r="H101" s="139">
        <f>H60/H81</f>
        <v>1044.7116704805492</v>
      </c>
      <c r="I101" s="140"/>
      <c r="J101" s="139">
        <f>J60/J81</f>
        <v>1044.710938215103</v>
      </c>
      <c r="K101" s="140"/>
      <c r="L101" s="124">
        <f t="shared" si="4"/>
        <v>-0.0007322654462313949</v>
      </c>
      <c r="M101" s="124"/>
      <c r="N101" s="64"/>
    </row>
    <row r="102" spans="1:14" ht="76.5" customHeight="1">
      <c r="A102" s="52"/>
      <c r="B102" s="34"/>
      <c r="C102" s="133" t="s">
        <v>147</v>
      </c>
      <c r="D102" s="217"/>
      <c r="E102" s="108" t="s">
        <v>69</v>
      </c>
      <c r="F102" s="148" t="s">
        <v>150</v>
      </c>
      <c r="G102" s="148"/>
      <c r="H102" s="139">
        <f>H61/H82</f>
        <v>920</v>
      </c>
      <c r="I102" s="140"/>
      <c r="J102" s="139">
        <f>J61/J82</f>
        <v>920</v>
      </c>
      <c r="K102" s="140"/>
      <c r="L102" s="124">
        <f>J102-H102</f>
        <v>0</v>
      </c>
      <c r="M102" s="124"/>
      <c r="N102" s="64"/>
    </row>
    <row r="103" spans="1:14" ht="192.75" customHeight="1">
      <c r="A103" s="52"/>
      <c r="B103" s="34"/>
      <c r="C103" s="127" t="s">
        <v>148</v>
      </c>
      <c r="D103" s="128"/>
      <c r="E103" s="108" t="s">
        <v>69</v>
      </c>
      <c r="F103" s="148" t="s">
        <v>150</v>
      </c>
      <c r="G103" s="148"/>
      <c r="H103" s="139">
        <f>H59/H80</f>
        <v>12600</v>
      </c>
      <c r="I103" s="140"/>
      <c r="J103" s="139">
        <f>J59/J80</f>
        <v>13009.94</v>
      </c>
      <c r="K103" s="140"/>
      <c r="L103" s="124">
        <f>J103-H103</f>
        <v>409.9400000000005</v>
      </c>
      <c r="M103" s="124"/>
      <c r="N103" s="64"/>
    </row>
    <row r="104" spans="1:14" ht="152.25" customHeight="1">
      <c r="A104" s="52"/>
      <c r="B104" s="34"/>
      <c r="C104" s="127" t="s">
        <v>149</v>
      </c>
      <c r="D104" s="128"/>
      <c r="E104" s="108" t="s">
        <v>69</v>
      </c>
      <c r="F104" s="148" t="s">
        <v>150</v>
      </c>
      <c r="G104" s="148"/>
      <c r="H104" s="124">
        <f>H64/H85</f>
        <v>62.5</v>
      </c>
      <c r="I104" s="124"/>
      <c r="J104" s="124">
        <f>J64/J85</f>
        <v>41.8978102189781</v>
      </c>
      <c r="K104" s="124"/>
      <c r="L104" s="124">
        <f>J104-H104</f>
        <v>-20.6021897810219</v>
      </c>
      <c r="M104" s="124"/>
      <c r="N104" s="64"/>
    </row>
    <row r="105" spans="1:14" ht="21.75" customHeight="1">
      <c r="A105" s="52"/>
      <c r="B105" s="34"/>
      <c r="C105" s="137" t="s">
        <v>151</v>
      </c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64"/>
    </row>
    <row r="106" spans="1:14" ht="20.25" customHeight="1">
      <c r="A106" s="49">
        <v>4</v>
      </c>
      <c r="B106" s="31"/>
      <c r="C106" s="149" t="s">
        <v>59</v>
      </c>
      <c r="D106" s="150"/>
      <c r="E106" s="150"/>
      <c r="F106" s="150"/>
      <c r="G106" s="150"/>
      <c r="H106" s="150"/>
      <c r="I106" s="150"/>
      <c r="J106" s="150"/>
      <c r="K106" s="150"/>
      <c r="L106" s="150"/>
      <c r="M106" s="151"/>
      <c r="N106" s="40"/>
    </row>
    <row r="107" spans="1:14" ht="57.75" customHeight="1">
      <c r="A107" s="49"/>
      <c r="B107" s="31"/>
      <c r="C107" s="141" t="s">
        <v>115</v>
      </c>
      <c r="D107" s="141"/>
      <c r="E107" s="121" t="s">
        <v>118</v>
      </c>
      <c r="F107" s="135" t="s">
        <v>150</v>
      </c>
      <c r="G107" s="135"/>
      <c r="H107" s="131">
        <v>100</v>
      </c>
      <c r="I107" s="131"/>
      <c r="J107" s="131">
        <v>100</v>
      </c>
      <c r="K107" s="131"/>
      <c r="L107" s="131">
        <f>J107-H107</f>
        <v>0</v>
      </c>
      <c r="M107" s="131"/>
      <c r="N107" s="40"/>
    </row>
    <row r="108" spans="1:14" ht="59.25" customHeight="1">
      <c r="A108" s="49"/>
      <c r="B108" s="31"/>
      <c r="C108" s="141" t="s">
        <v>116</v>
      </c>
      <c r="D108" s="141"/>
      <c r="E108" s="121" t="s">
        <v>118</v>
      </c>
      <c r="F108" s="135" t="s">
        <v>150</v>
      </c>
      <c r="G108" s="135"/>
      <c r="H108" s="131">
        <v>100</v>
      </c>
      <c r="I108" s="131"/>
      <c r="J108" s="131">
        <v>100</v>
      </c>
      <c r="K108" s="131"/>
      <c r="L108" s="131">
        <f>J108-H108</f>
        <v>0</v>
      </c>
      <c r="M108" s="131"/>
      <c r="N108" s="40"/>
    </row>
    <row r="109" spans="1:14" ht="121.5" customHeight="1">
      <c r="A109" s="49"/>
      <c r="B109" s="31"/>
      <c r="C109" s="141" t="s">
        <v>117</v>
      </c>
      <c r="D109" s="141"/>
      <c r="E109" s="121" t="s">
        <v>118</v>
      </c>
      <c r="F109" s="135" t="s">
        <v>150</v>
      </c>
      <c r="G109" s="135"/>
      <c r="H109" s="136">
        <f>175/275*100</f>
        <v>63.63636363636363</v>
      </c>
      <c r="I109" s="136"/>
      <c r="J109" s="136">
        <f>175/275*100</f>
        <v>63.63636363636363</v>
      </c>
      <c r="K109" s="136"/>
      <c r="L109" s="131">
        <f>J109-H109</f>
        <v>0</v>
      </c>
      <c r="M109" s="131"/>
      <c r="N109" s="40"/>
    </row>
    <row r="110" spans="1:14" ht="94.5" customHeight="1">
      <c r="A110" s="50"/>
      <c r="B110" s="31"/>
      <c r="C110" s="142" t="s">
        <v>152</v>
      </c>
      <c r="D110" s="143"/>
      <c r="E110" s="121" t="s">
        <v>118</v>
      </c>
      <c r="F110" s="135" t="s">
        <v>150</v>
      </c>
      <c r="G110" s="135"/>
      <c r="H110" s="136">
        <f>4752/4147*100</f>
        <v>114.58885941644563</v>
      </c>
      <c r="I110" s="136"/>
      <c r="J110" s="136">
        <f>4692/4147*100</f>
        <v>113.14203038340969</v>
      </c>
      <c r="K110" s="136"/>
      <c r="L110" s="136">
        <f>J110-H110</f>
        <v>-1.4468290330359395</v>
      </c>
      <c r="M110" s="136"/>
      <c r="N110" s="64"/>
    </row>
    <row r="111" spans="1:14" ht="30.75" customHeight="1">
      <c r="A111" s="50"/>
      <c r="B111" s="31"/>
      <c r="C111" s="137" t="s">
        <v>153</v>
      </c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40"/>
    </row>
    <row r="112" spans="1:14" ht="16.5">
      <c r="A112" s="50"/>
      <c r="B112" s="31"/>
      <c r="C112" s="202" t="s">
        <v>60</v>
      </c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66"/>
    </row>
    <row r="113" spans="1:14" s="32" customFormat="1" ht="13.5" customHeight="1">
      <c r="A113" s="33"/>
      <c r="B113" s="34"/>
      <c r="C113" s="138" t="s">
        <v>56</v>
      </c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40"/>
    </row>
    <row r="114" spans="1:12" ht="40.5" customHeight="1">
      <c r="A114" s="208"/>
      <c r="B114" s="208"/>
      <c r="C114" s="208"/>
      <c r="D114" s="208"/>
      <c r="E114" s="208"/>
      <c r="F114" s="208"/>
      <c r="G114" s="208"/>
      <c r="H114" s="14"/>
      <c r="I114" s="14"/>
      <c r="J114" s="14"/>
      <c r="K114" s="14"/>
      <c r="L114" s="14"/>
    </row>
    <row r="115" spans="1:15" s="15" customFormat="1" ht="36" customHeight="1">
      <c r="A115" s="209" t="s">
        <v>97</v>
      </c>
      <c r="B115" s="209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</row>
    <row r="116" spans="1:15" s="15" customFormat="1" ht="12.75" customHeight="1">
      <c r="A116" s="209"/>
      <c r="B116" s="209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</row>
    <row r="117" spans="1:15" s="15" customFormat="1" ht="12" customHeight="1">
      <c r="A117" s="19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 t="s">
        <v>17</v>
      </c>
      <c r="O117" s="21"/>
    </row>
    <row r="118" spans="1:15" s="15" customFormat="1" ht="48" customHeight="1">
      <c r="A118" s="201" t="s">
        <v>45</v>
      </c>
      <c r="B118" s="201" t="s">
        <v>46</v>
      </c>
      <c r="C118" s="201" t="s">
        <v>26</v>
      </c>
      <c r="D118" s="201" t="s">
        <v>47</v>
      </c>
      <c r="E118" s="201"/>
      <c r="F118" s="201"/>
      <c r="G118" s="201" t="s">
        <v>61</v>
      </c>
      <c r="H118" s="201"/>
      <c r="I118" s="201"/>
      <c r="J118" s="201" t="s">
        <v>62</v>
      </c>
      <c r="K118" s="201"/>
      <c r="L118" s="201"/>
      <c r="M118" s="201" t="s">
        <v>63</v>
      </c>
      <c r="N118" s="201"/>
      <c r="O118" s="201"/>
    </row>
    <row r="119" spans="1:15" s="15" customFormat="1" ht="51" customHeight="1">
      <c r="A119" s="201"/>
      <c r="B119" s="201"/>
      <c r="C119" s="201"/>
      <c r="D119" s="56" t="s">
        <v>20</v>
      </c>
      <c r="E119" s="56" t="s">
        <v>21</v>
      </c>
      <c r="F119" s="56" t="s">
        <v>22</v>
      </c>
      <c r="G119" s="56" t="s">
        <v>20</v>
      </c>
      <c r="H119" s="56" t="s">
        <v>21</v>
      </c>
      <c r="I119" s="56" t="s">
        <v>22</v>
      </c>
      <c r="J119" s="56" t="s">
        <v>20</v>
      </c>
      <c r="K119" s="56" t="s">
        <v>21</v>
      </c>
      <c r="L119" s="56" t="s">
        <v>22</v>
      </c>
      <c r="M119" s="56" t="s">
        <v>20</v>
      </c>
      <c r="N119" s="56" t="s">
        <v>21</v>
      </c>
      <c r="O119" s="56" t="s">
        <v>22</v>
      </c>
    </row>
    <row r="120" spans="1:15" s="15" customFormat="1" ht="16.5" customHeight="1">
      <c r="A120" s="69">
        <v>1</v>
      </c>
      <c r="B120" s="69">
        <v>2</v>
      </c>
      <c r="C120" s="69" t="s">
        <v>12</v>
      </c>
      <c r="D120" s="69">
        <v>4</v>
      </c>
      <c r="E120" s="69">
        <v>5</v>
      </c>
      <c r="F120" s="69">
        <v>6</v>
      </c>
      <c r="G120" s="69">
        <v>7</v>
      </c>
      <c r="H120" s="69">
        <v>8</v>
      </c>
      <c r="I120" s="69">
        <v>9</v>
      </c>
      <c r="J120" s="69">
        <v>10</v>
      </c>
      <c r="K120" s="69">
        <v>11</v>
      </c>
      <c r="L120" s="69">
        <v>12</v>
      </c>
      <c r="M120" s="69">
        <v>13</v>
      </c>
      <c r="N120" s="69">
        <v>14</v>
      </c>
      <c r="O120" s="69">
        <v>15</v>
      </c>
    </row>
    <row r="121" spans="1:15" s="15" customFormat="1" ht="38.25" customHeight="1">
      <c r="A121" s="67"/>
      <c r="B121" s="35" t="s">
        <v>35</v>
      </c>
      <c r="C121" s="35"/>
      <c r="D121" s="67" t="s">
        <v>48</v>
      </c>
      <c r="E121" s="67" t="s">
        <v>48</v>
      </c>
      <c r="F121" s="67" t="s">
        <v>48</v>
      </c>
      <c r="G121" s="67" t="s">
        <v>48</v>
      </c>
      <c r="H121" s="67" t="s">
        <v>48</v>
      </c>
      <c r="I121" s="67" t="s">
        <v>48</v>
      </c>
      <c r="J121" s="67" t="s">
        <v>48</v>
      </c>
      <c r="K121" s="67" t="s">
        <v>48</v>
      </c>
      <c r="L121" s="67" t="s">
        <v>48</v>
      </c>
      <c r="M121" s="67" t="s">
        <v>48</v>
      </c>
      <c r="N121" s="67"/>
      <c r="O121" s="67" t="s">
        <v>48</v>
      </c>
    </row>
    <row r="122" spans="1:15" s="15" customFormat="1" ht="33.75" customHeight="1">
      <c r="A122" s="67"/>
      <c r="B122" s="68" t="s">
        <v>49</v>
      </c>
      <c r="C122" s="56"/>
      <c r="D122" s="67" t="s">
        <v>48</v>
      </c>
      <c r="E122" s="67"/>
      <c r="F122" s="67" t="s">
        <v>48</v>
      </c>
      <c r="G122" s="67" t="s">
        <v>48</v>
      </c>
      <c r="H122" s="67"/>
      <c r="I122" s="67" t="s">
        <v>48</v>
      </c>
      <c r="J122" s="67" t="s">
        <v>48</v>
      </c>
      <c r="K122" s="67"/>
      <c r="L122" s="67" t="s">
        <v>48</v>
      </c>
      <c r="M122" s="67" t="s">
        <v>48</v>
      </c>
      <c r="N122" s="67"/>
      <c r="O122" s="67" t="s">
        <v>48</v>
      </c>
    </row>
    <row r="123" spans="1:15" s="15" customFormat="1" ht="54.75" customHeight="1">
      <c r="A123" s="67"/>
      <c r="B123" s="70" t="s">
        <v>51</v>
      </c>
      <c r="C123" s="56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1:15" s="15" customFormat="1" ht="48.75" customHeight="1">
      <c r="A124" s="67"/>
      <c r="B124" s="71" t="s">
        <v>66</v>
      </c>
      <c r="C124" s="36"/>
      <c r="D124" s="67" t="s">
        <v>50</v>
      </c>
      <c r="E124" s="67" t="s">
        <v>48</v>
      </c>
      <c r="F124" s="67"/>
      <c r="G124" s="67" t="s">
        <v>50</v>
      </c>
      <c r="H124" s="67" t="s">
        <v>48</v>
      </c>
      <c r="I124" s="67" t="s">
        <v>48</v>
      </c>
      <c r="J124" s="67" t="s">
        <v>50</v>
      </c>
      <c r="K124" s="67" t="s">
        <v>48</v>
      </c>
      <c r="L124" s="67" t="s">
        <v>48</v>
      </c>
      <c r="M124" s="67" t="s">
        <v>50</v>
      </c>
      <c r="N124" s="67"/>
      <c r="O124" s="67" t="s">
        <v>48</v>
      </c>
    </row>
    <row r="125" spans="1:15" s="15" customFormat="1" ht="19.5" customHeight="1">
      <c r="A125" s="67"/>
      <c r="B125" s="56" t="s">
        <v>52</v>
      </c>
      <c r="C125" s="36"/>
      <c r="D125" s="67"/>
      <c r="E125" s="67"/>
      <c r="F125" s="67"/>
      <c r="G125" s="67"/>
      <c r="H125" s="67"/>
      <c r="I125" s="67"/>
      <c r="J125" s="67"/>
      <c r="K125" s="67"/>
      <c r="L125" s="67" t="s">
        <v>48</v>
      </c>
      <c r="M125" s="67" t="s">
        <v>48</v>
      </c>
      <c r="N125" s="67"/>
      <c r="O125" s="67" t="s">
        <v>48</v>
      </c>
    </row>
    <row r="126" spans="1:15" s="15" customFormat="1" ht="19.5" customHeight="1">
      <c r="A126" s="67"/>
      <c r="B126" s="201" t="s">
        <v>67</v>
      </c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</row>
    <row r="127" spans="1:15" s="15" customFormat="1" ht="32.25" customHeight="1">
      <c r="A127" s="67"/>
      <c r="B127" s="72" t="s">
        <v>68</v>
      </c>
      <c r="C127" s="36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</row>
    <row r="128" spans="1:15" s="15" customFormat="1" ht="19.5" customHeight="1">
      <c r="A128" s="67"/>
      <c r="B128" s="56" t="s">
        <v>52</v>
      </c>
      <c r="C128" s="36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</row>
    <row r="129" spans="1:15" s="15" customFormat="1" ht="24.75" customHeight="1">
      <c r="A129" s="67"/>
      <c r="B129" s="67" t="s">
        <v>37</v>
      </c>
      <c r="C129" s="3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</row>
    <row r="130" spans="1:15" s="15" customFormat="1" ht="4.5" customHeight="1">
      <c r="A130" s="23"/>
      <c r="B130" s="23"/>
      <c r="C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</row>
    <row r="131" spans="1:15" s="15" customFormat="1" ht="18.75" customHeight="1">
      <c r="A131" s="206" t="s">
        <v>86</v>
      </c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</row>
    <row r="132" spans="1:15" s="15" customFormat="1" ht="18.75" customHeight="1">
      <c r="A132" s="206" t="s">
        <v>87</v>
      </c>
      <c r="B132" s="206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</row>
    <row r="133" spans="1:15" s="15" customFormat="1" ht="20.25" customHeight="1">
      <c r="A133" s="206" t="s">
        <v>88</v>
      </c>
      <c r="B133" s="206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</row>
    <row r="134" spans="1:15" s="15" customFormat="1" ht="13.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s="15" customFormat="1" ht="6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s="15" customFormat="1" ht="15" customHeight="1">
      <c r="A136" s="204" t="s">
        <v>154</v>
      </c>
      <c r="B136" s="204"/>
      <c r="C136" s="204"/>
      <c r="D136" s="204"/>
      <c r="E136" s="204"/>
      <c r="F136" s="204"/>
      <c r="G136" s="204"/>
      <c r="H136" s="20"/>
      <c r="I136" s="20"/>
      <c r="J136" s="25"/>
      <c r="K136" s="25"/>
      <c r="L136" s="25"/>
      <c r="M136" s="25"/>
      <c r="N136" s="25"/>
      <c r="O136" s="25"/>
    </row>
    <row r="137" spans="1:15" ht="21.75" customHeight="1">
      <c r="A137" s="204" t="s">
        <v>100</v>
      </c>
      <c r="B137" s="204"/>
      <c r="C137" s="204"/>
      <c r="D137" s="204"/>
      <c r="E137" s="204"/>
      <c r="F137" s="204"/>
      <c r="G137" s="204"/>
      <c r="H137" s="207"/>
      <c r="I137" s="207"/>
      <c r="J137" s="25"/>
      <c r="K137" s="207" t="s">
        <v>155</v>
      </c>
      <c r="L137" s="207"/>
      <c r="M137" s="207"/>
      <c r="N137" s="207"/>
      <c r="O137" s="207"/>
    </row>
    <row r="138" spans="1:15" ht="16.5">
      <c r="A138" s="20"/>
      <c r="B138" s="20"/>
      <c r="C138" s="20"/>
      <c r="D138" s="20"/>
      <c r="E138" s="20"/>
      <c r="F138" s="20"/>
      <c r="G138" s="20"/>
      <c r="H138" s="205" t="s">
        <v>53</v>
      </c>
      <c r="I138" s="205"/>
      <c r="J138" s="25"/>
      <c r="K138" s="205" t="s">
        <v>54</v>
      </c>
      <c r="L138" s="205"/>
      <c r="M138" s="205"/>
      <c r="N138" s="205"/>
      <c r="O138" s="205"/>
    </row>
    <row r="139" spans="1:15" ht="4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5"/>
      <c r="K139" s="20"/>
      <c r="L139" s="20"/>
      <c r="M139" s="20"/>
      <c r="N139" s="20"/>
      <c r="O139" s="20"/>
    </row>
    <row r="140" spans="1:15" ht="27" customHeight="1">
      <c r="A140" s="204" t="s">
        <v>71</v>
      </c>
      <c r="B140" s="204"/>
      <c r="C140" s="204"/>
      <c r="D140" s="204"/>
      <c r="E140" s="204"/>
      <c r="F140" s="204"/>
      <c r="G140" s="204"/>
      <c r="H140" s="207"/>
      <c r="I140" s="207"/>
      <c r="J140" s="25"/>
      <c r="K140" s="207" t="s">
        <v>99</v>
      </c>
      <c r="L140" s="207"/>
      <c r="M140" s="207"/>
      <c r="N140" s="207"/>
      <c r="O140" s="207"/>
    </row>
    <row r="141" spans="1:15" ht="16.5">
      <c r="A141" s="204"/>
      <c r="B141" s="204"/>
      <c r="C141" s="204"/>
      <c r="D141" s="204"/>
      <c r="E141" s="204"/>
      <c r="F141" s="204"/>
      <c r="G141" s="204"/>
      <c r="H141" s="205" t="s">
        <v>53</v>
      </c>
      <c r="I141" s="205"/>
      <c r="J141" s="25"/>
      <c r="K141" s="205" t="s">
        <v>54</v>
      </c>
      <c r="L141" s="205"/>
      <c r="M141" s="205"/>
      <c r="N141" s="205"/>
      <c r="O141" s="205"/>
    </row>
    <row r="142" spans="1:15" ht="16.5">
      <c r="A142" s="57" t="s">
        <v>98</v>
      </c>
      <c r="B142" s="57" t="s">
        <v>156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2" ht="16.5">
      <c r="A143" s="57"/>
      <c r="B143" s="57"/>
    </row>
    <row r="144" ht="16.5">
      <c r="B144" s="39"/>
    </row>
  </sheetData>
  <sheetProtection selectLockedCells="1" selectUnlockedCells="1"/>
  <mergeCells count="406">
    <mergeCell ref="C109:D109"/>
    <mergeCell ref="F109:G109"/>
    <mergeCell ref="H109:I109"/>
    <mergeCell ref="J109:K109"/>
    <mergeCell ref="L109:M109"/>
    <mergeCell ref="H102:I102"/>
    <mergeCell ref="H103:I103"/>
    <mergeCell ref="J102:K102"/>
    <mergeCell ref="J103:K103"/>
    <mergeCell ref="L102:M102"/>
    <mergeCell ref="L103:M103"/>
    <mergeCell ref="C102:D102"/>
    <mergeCell ref="C103:D103"/>
    <mergeCell ref="F102:G102"/>
    <mergeCell ref="F103:G103"/>
    <mergeCell ref="J64:K64"/>
    <mergeCell ref="F64:G64"/>
    <mergeCell ref="C94:D94"/>
    <mergeCell ref="F94:G94"/>
    <mergeCell ref="C87:D87"/>
    <mergeCell ref="L62:M62"/>
    <mergeCell ref="L63:M63"/>
    <mergeCell ref="L64:M64"/>
    <mergeCell ref="J95:K95"/>
    <mergeCell ref="C81:D81"/>
    <mergeCell ref="F80:G80"/>
    <mergeCell ref="F81:G81"/>
    <mergeCell ref="H80:I80"/>
    <mergeCell ref="F62:G62"/>
    <mergeCell ref="F63:G63"/>
    <mergeCell ref="H62:I62"/>
    <mergeCell ref="H63:I63"/>
    <mergeCell ref="C95:D95"/>
    <mergeCell ref="C96:D96"/>
    <mergeCell ref="C62:D62"/>
    <mergeCell ref="C63:D63"/>
    <mergeCell ref="C64:D64"/>
    <mergeCell ref="F95:G95"/>
    <mergeCell ref="H81:I81"/>
    <mergeCell ref="F89:G89"/>
    <mergeCell ref="L100:M100"/>
    <mergeCell ref="J97:K97"/>
    <mergeCell ref="F97:G97"/>
    <mergeCell ref="L93:M93"/>
    <mergeCell ref="J90:K90"/>
    <mergeCell ref="L77:M77"/>
    <mergeCell ref="L96:M96"/>
    <mergeCell ref="L97:M97"/>
    <mergeCell ref="L79:M79"/>
    <mergeCell ref="J78:K78"/>
    <mergeCell ref="L78:M78"/>
    <mergeCell ref="L80:M80"/>
    <mergeCell ref="L81:M81"/>
    <mergeCell ref="L89:M89"/>
    <mergeCell ref="L92:M92"/>
    <mergeCell ref="H96:I96"/>
    <mergeCell ref="L90:M90"/>
    <mergeCell ref="J94:K94"/>
    <mergeCell ref="J93:K93"/>
    <mergeCell ref="L94:M94"/>
    <mergeCell ref="H97:I97"/>
    <mergeCell ref="H101:I101"/>
    <mergeCell ref="J96:K96"/>
    <mergeCell ref="J101:K101"/>
    <mergeCell ref="F100:G100"/>
    <mergeCell ref="F96:G96"/>
    <mergeCell ref="J98:K98"/>
    <mergeCell ref="H99:I99"/>
    <mergeCell ref="H100:I100"/>
    <mergeCell ref="J99:K99"/>
    <mergeCell ref="C80:D80"/>
    <mergeCell ref="C72:D72"/>
    <mergeCell ref="F72:G72"/>
    <mergeCell ref="H72:I72"/>
    <mergeCell ref="J72:K72"/>
    <mergeCell ref="L72:M72"/>
    <mergeCell ref="C78:D78"/>
    <mergeCell ref="F78:G78"/>
    <mergeCell ref="H78:I78"/>
    <mergeCell ref="L74:M74"/>
    <mergeCell ref="H71:I71"/>
    <mergeCell ref="J71:K71"/>
    <mergeCell ref="C57:D57"/>
    <mergeCell ref="C56:D56"/>
    <mergeCell ref="C86:M86"/>
    <mergeCell ref="J79:K79"/>
    <mergeCell ref="L85:M85"/>
    <mergeCell ref="F77:G77"/>
    <mergeCell ref="L76:M76"/>
    <mergeCell ref="J74:K74"/>
    <mergeCell ref="H91:I91"/>
    <mergeCell ref="J91:K91"/>
    <mergeCell ref="J92:K92"/>
    <mergeCell ref="H94:I94"/>
    <mergeCell ref="L104:M104"/>
    <mergeCell ref="C91:D91"/>
    <mergeCell ref="H92:I92"/>
    <mergeCell ref="H93:I93"/>
    <mergeCell ref="L101:M101"/>
    <mergeCell ref="F101:G101"/>
    <mergeCell ref="F90:G90"/>
    <mergeCell ref="L91:M91"/>
    <mergeCell ref="F92:G92"/>
    <mergeCell ref="H104:I104"/>
    <mergeCell ref="J104:K104"/>
    <mergeCell ref="H90:I90"/>
    <mergeCell ref="L99:M99"/>
    <mergeCell ref="H98:I98"/>
    <mergeCell ref="F98:G98"/>
    <mergeCell ref="F99:G99"/>
    <mergeCell ref="J88:K88"/>
    <mergeCell ref="H89:I89"/>
    <mergeCell ref="J89:K89"/>
    <mergeCell ref="C79:D79"/>
    <mergeCell ref="F79:G79"/>
    <mergeCell ref="H79:I79"/>
    <mergeCell ref="C89:D89"/>
    <mergeCell ref="J80:K80"/>
    <mergeCell ref="J81:K81"/>
    <mergeCell ref="F88:G88"/>
    <mergeCell ref="J62:K62"/>
    <mergeCell ref="J63:K63"/>
    <mergeCell ref="F68:G68"/>
    <mergeCell ref="F75:G75"/>
    <mergeCell ref="H69:I69"/>
    <mergeCell ref="H74:I74"/>
    <mergeCell ref="J73:K73"/>
    <mergeCell ref="H75:I75"/>
    <mergeCell ref="J68:K68"/>
    <mergeCell ref="J75:K75"/>
    <mergeCell ref="J70:K70"/>
    <mergeCell ref="H66:I66"/>
    <mergeCell ref="J66:K66"/>
    <mergeCell ref="L67:M67"/>
    <mergeCell ref="H67:I67"/>
    <mergeCell ref="H64:I64"/>
    <mergeCell ref="J51:K51"/>
    <mergeCell ref="J52:K52"/>
    <mergeCell ref="C51:D51"/>
    <mergeCell ref="J53:K53"/>
    <mergeCell ref="J54:K54"/>
    <mergeCell ref="J58:K58"/>
    <mergeCell ref="F56:G56"/>
    <mergeCell ref="H55:I55"/>
    <mergeCell ref="J55:K55"/>
    <mergeCell ref="F57:G57"/>
    <mergeCell ref="L52:M52"/>
    <mergeCell ref="F54:G54"/>
    <mergeCell ref="C65:M65"/>
    <mergeCell ref="H53:I53"/>
    <mergeCell ref="F52:G52"/>
    <mergeCell ref="F53:G53"/>
    <mergeCell ref="F60:G60"/>
    <mergeCell ref="H60:I60"/>
    <mergeCell ref="J60:K60"/>
    <mergeCell ref="J59:K59"/>
    <mergeCell ref="L53:M53"/>
    <mergeCell ref="L54:M54"/>
    <mergeCell ref="L55:M55"/>
    <mergeCell ref="L59:M59"/>
    <mergeCell ref="L60:M60"/>
    <mergeCell ref="L71:M71"/>
    <mergeCell ref="L68:M68"/>
    <mergeCell ref="L56:M56"/>
    <mergeCell ref="L57:M57"/>
    <mergeCell ref="L58:M58"/>
    <mergeCell ref="H49:I49"/>
    <mergeCell ref="F51:G51"/>
    <mergeCell ref="H50:I50"/>
    <mergeCell ref="C111:M111"/>
    <mergeCell ref="L88:M88"/>
    <mergeCell ref="F104:G104"/>
    <mergeCell ref="L50:M50"/>
    <mergeCell ref="L69:M69"/>
    <mergeCell ref="L70:M70"/>
    <mergeCell ref="L73:M73"/>
    <mergeCell ref="C113:M113"/>
    <mergeCell ref="A137:G137"/>
    <mergeCell ref="H137:I137"/>
    <mergeCell ref="A114:G114"/>
    <mergeCell ref="A118:A119"/>
    <mergeCell ref="B118:B119"/>
    <mergeCell ref="C118:C119"/>
    <mergeCell ref="A115:O116"/>
    <mergeCell ref="A136:G136"/>
    <mergeCell ref="A140:G140"/>
    <mergeCell ref="A132:O132"/>
    <mergeCell ref="H140:I140"/>
    <mergeCell ref="K140:O140"/>
    <mergeCell ref="K137:O137"/>
    <mergeCell ref="G118:I118"/>
    <mergeCell ref="B126:O126"/>
    <mergeCell ref="M118:O118"/>
    <mergeCell ref="A133:O133"/>
    <mergeCell ref="D118:F118"/>
    <mergeCell ref="J76:K76"/>
    <mergeCell ref="C93:D93"/>
    <mergeCell ref="J77:K77"/>
    <mergeCell ref="C90:D90"/>
    <mergeCell ref="A141:G141"/>
    <mergeCell ref="H141:I141"/>
    <mergeCell ref="K141:O141"/>
    <mergeCell ref="H138:I138"/>
    <mergeCell ref="K138:O138"/>
    <mergeCell ref="A131:O131"/>
    <mergeCell ref="L66:M66"/>
    <mergeCell ref="J118:L118"/>
    <mergeCell ref="C55:D55"/>
    <mergeCell ref="F55:G55"/>
    <mergeCell ref="J56:K56"/>
    <mergeCell ref="J57:K57"/>
    <mergeCell ref="L87:M87"/>
    <mergeCell ref="L75:M75"/>
    <mergeCell ref="C112:M112"/>
    <mergeCell ref="J67:K67"/>
    <mergeCell ref="A42:A43"/>
    <mergeCell ref="E42:E43"/>
    <mergeCell ref="C44:D44"/>
    <mergeCell ref="A31:D32"/>
    <mergeCell ref="B42:B43"/>
    <mergeCell ref="A34:D34"/>
    <mergeCell ref="A33:D33"/>
    <mergeCell ref="C42:D43"/>
    <mergeCell ref="A35:D35"/>
    <mergeCell ref="A41:D41"/>
    <mergeCell ref="E12:O12"/>
    <mergeCell ref="F19:G19"/>
    <mergeCell ref="D15:K15"/>
    <mergeCell ref="K19:L19"/>
    <mergeCell ref="H22:J22"/>
    <mergeCell ref="C17:D17"/>
    <mergeCell ref="K17:L17"/>
    <mergeCell ref="C18:D18"/>
    <mergeCell ref="F17:G17"/>
    <mergeCell ref="A19:B19"/>
    <mergeCell ref="C19:D19"/>
    <mergeCell ref="J16:M16"/>
    <mergeCell ref="B14:I14"/>
    <mergeCell ref="D11:O11"/>
    <mergeCell ref="A16:E16"/>
    <mergeCell ref="C12:D12"/>
    <mergeCell ref="C13:D13"/>
    <mergeCell ref="F18:G18"/>
    <mergeCell ref="A18:B18"/>
    <mergeCell ref="K1:M1"/>
    <mergeCell ref="K3:M3"/>
    <mergeCell ref="A7:J7"/>
    <mergeCell ref="K18:L18"/>
    <mergeCell ref="J48:K48"/>
    <mergeCell ref="F47:G47"/>
    <mergeCell ref="F48:G48"/>
    <mergeCell ref="C47:D47"/>
    <mergeCell ref="H48:I48"/>
    <mergeCell ref="C22:C23"/>
    <mergeCell ref="K31:M31"/>
    <mergeCell ref="E31:G31"/>
    <mergeCell ref="E22:G22"/>
    <mergeCell ref="H31:J31"/>
    <mergeCell ref="A28:M28"/>
    <mergeCell ref="A30:L30"/>
    <mergeCell ref="K22:M22"/>
    <mergeCell ref="D22:D23"/>
    <mergeCell ref="A25:N25"/>
    <mergeCell ref="C45:D45"/>
    <mergeCell ref="J45:K45"/>
    <mergeCell ref="B22:B23"/>
    <mergeCell ref="A17:B17"/>
    <mergeCell ref="A21:L21"/>
    <mergeCell ref="A22:A23"/>
    <mergeCell ref="L44:M44"/>
    <mergeCell ref="H42:I43"/>
    <mergeCell ref="L45:M45"/>
    <mergeCell ref="H45:I45"/>
    <mergeCell ref="D8:O8"/>
    <mergeCell ref="D9:O9"/>
    <mergeCell ref="E13:O13"/>
    <mergeCell ref="F16:I16"/>
    <mergeCell ref="J44:K44"/>
    <mergeCell ref="A36:D36"/>
    <mergeCell ref="A37:D37"/>
    <mergeCell ref="D10:O10"/>
    <mergeCell ref="N22:N23"/>
    <mergeCell ref="N31:N32"/>
    <mergeCell ref="J46:K46"/>
    <mergeCell ref="L46:M46"/>
    <mergeCell ref="F42:G43"/>
    <mergeCell ref="F44:G44"/>
    <mergeCell ref="H47:I47"/>
    <mergeCell ref="L48:M48"/>
    <mergeCell ref="J47:K47"/>
    <mergeCell ref="J42:K43"/>
    <mergeCell ref="H44:I44"/>
    <mergeCell ref="L42:M43"/>
    <mergeCell ref="J87:K87"/>
    <mergeCell ref="F70:G70"/>
    <mergeCell ref="F73:G73"/>
    <mergeCell ref="J69:K69"/>
    <mergeCell ref="F76:G76"/>
    <mergeCell ref="F87:G87"/>
    <mergeCell ref="F85:G85"/>
    <mergeCell ref="H85:I85"/>
    <mergeCell ref="J85:K85"/>
    <mergeCell ref="F83:G83"/>
    <mergeCell ref="C52:D52"/>
    <mergeCell ref="C48:D48"/>
    <mergeCell ref="C53:D53"/>
    <mergeCell ref="F45:G45"/>
    <mergeCell ref="H70:I70"/>
    <mergeCell ref="F46:G46"/>
    <mergeCell ref="H46:I46"/>
    <mergeCell ref="C46:D46"/>
    <mergeCell ref="C54:D54"/>
    <mergeCell ref="H68:I68"/>
    <mergeCell ref="C76:D76"/>
    <mergeCell ref="C77:D77"/>
    <mergeCell ref="C68:D68"/>
    <mergeCell ref="F67:G67"/>
    <mergeCell ref="F66:G66"/>
    <mergeCell ref="C73:D73"/>
    <mergeCell ref="F69:G69"/>
    <mergeCell ref="C66:D66"/>
    <mergeCell ref="C67:D67"/>
    <mergeCell ref="C71:D71"/>
    <mergeCell ref="J61:K61"/>
    <mergeCell ref="L61:M61"/>
    <mergeCell ref="C70:D70"/>
    <mergeCell ref="H76:I76"/>
    <mergeCell ref="H77:I77"/>
    <mergeCell ref="H73:I73"/>
    <mergeCell ref="C69:D69"/>
    <mergeCell ref="F71:G71"/>
    <mergeCell ref="C74:D74"/>
    <mergeCell ref="F74:G74"/>
    <mergeCell ref="H54:I54"/>
    <mergeCell ref="C58:D58"/>
    <mergeCell ref="F58:G58"/>
    <mergeCell ref="H58:I58"/>
    <mergeCell ref="H56:I56"/>
    <mergeCell ref="H57:I57"/>
    <mergeCell ref="C88:D88"/>
    <mergeCell ref="C92:D92"/>
    <mergeCell ref="J49:K49"/>
    <mergeCell ref="C59:D59"/>
    <mergeCell ref="F59:G59"/>
    <mergeCell ref="H59:I59"/>
    <mergeCell ref="H52:I52"/>
    <mergeCell ref="H87:I87"/>
    <mergeCell ref="H88:I88"/>
    <mergeCell ref="F91:G91"/>
    <mergeCell ref="F108:G108"/>
    <mergeCell ref="C97:D97"/>
    <mergeCell ref="C98:D98"/>
    <mergeCell ref="C99:D99"/>
    <mergeCell ref="F84:G84"/>
    <mergeCell ref="C84:D84"/>
    <mergeCell ref="F93:G93"/>
    <mergeCell ref="C85:D85"/>
    <mergeCell ref="C106:M106"/>
    <mergeCell ref="L98:M98"/>
    <mergeCell ref="J100:K100"/>
    <mergeCell ref="J110:K110"/>
    <mergeCell ref="H95:I95"/>
    <mergeCell ref="L95:M95"/>
    <mergeCell ref="C107:D107"/>
    <mergeCell ref="C108:D108"/>
    <mergeCell ref="C110:D110"/>
    <mergeCell ref="C100:D100"/>
    <mergeCell ref="C101:D101"/>
    <mergeCell ref="C104:D104"/>
    <mergeCell ref="F107:G107"/>
    <mergeCell ref="L107:M107"/>
    <mergeCell ref="L108:M108"/>
    <mergeCell ref="L110:M110"/>
    <mergeCell ref="C105:M105"/>
    <mergeCell ref="F110:G110"/>
    <mergeCell ref="H107:I107"/>
    <mergeCell ref="H108:I108"/>
    <mergeCell ref="H110:I110"/>
    <mergeCell ref="J107:K107"/>
    <mergeCell ref="J108:K108"/>
    <mergeCell ref="C60:D60"/>
    <mergeCell ref="C50:D50"/>
    <mergeCell ref="F50:G50"/>
    <mergeCell ref="J50:K50"/>
    <mergeCell ref="L47:M47"/>
    <mergeCell ref="L49:M49"/>
    <mergeCell ref="H51:I51"/>
    <mergeCell ref="F49:G49"/>
    <mergeCell ref="C49:D49"/>
    <mergeCell ref="L51:M51"/>
    <mergeCell ref="C82:D82"/>
    <mergeCell ref="F82:G82"/>
    <mergeCell ref="H82:I82"/>
    <mergeCell ref="H83:I83"/>
    <mergeCell ref="C61:D61"/>
    <mergeCell ref="F61:G61"/>
    <mergeCell ref="H61:I61"/>
    <mergeCell ref="C75:D75"/>
    <mergeCell ref="C83:D83"/>
    <mergeCell ref="H84:I84"/>
    <mergeCell ref="J82:K82"/>
    <mergeCell ref="J83:K83"/>
    <mergeCell ref="L82:M82"/>
    <mergeCell ref="L83:M83"/>
    <mergeCell ref="J84:K84"/>
    <mergeCell ref="L84:M84"/>
  </mergeCells>
  <printOptions/>
  <pageMargins left="0.6694444444444444" right="0.39375" top="0.5902777777777778" bottom="0.39375" header="0.5118055555555555" footer="0.5118055555555555"/>
  <pageSetup horizontalDpi="600" verticalDpi="600" orientation="landscape" paperSize="9" scale="68" r:id="rId1"/>
  <rowBreaks count="4" manualBreakCount="4">
    <brk id="19" max="255" man="1"/>
    <brk id="37" max="14" man="1"/>
    <brk id="53" max="14" man="1"/>
    <brk id="6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</cp:lastModifiedBy>
  <cp:lastPrinted>2019-02-12T15:24:11Z</cp:lastPrinted>
  <dcterms:created xsi:type="dcterms:W3CDTF">2015-01-21T15:14:42Z</dcterms:created>
  <dcterms:modified xsi:type="dcterms:W3CDTF">2019-02-12T15:24:19Z</dcterms:modified>
  <cp:category/>
  <cp:version/>
  <cp:contentType/>
  <cp:contentStatus/>
</cp:coreProperties>
</file>