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1"/>
  </bookViews>
  <sheets>
    <sheet name="паспорт" sheetId="1" r:id="rId1"/>
    <sheet name="паспорт (2)" sheetId="2" r:id="rId2"/>
  </sheets>
  <definedNames/>
  <calcPr fullCalcOnLoad="1"/>
</workbook>
</file>

<file path=xl/sharedStrings.xml><?xml version="1.0" encoding="utf-8"?>
<sst xmlns="http://schemas.openxmlformats.org/spreadsheetml/2006/main" count="406" uniqueCount="151">
  <si>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</si>
  <si>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</si>
  <si>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</si>
  <si>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</si>
  <si>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</si>
  <si>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</si>
  <si>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</si>
  <si>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</si>
  <si>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</si>
  <si>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</si>
  <si>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</si>
  <si>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</si>
  <si>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</si>
  <si>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</si>
  <si>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</si>
  <si>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</si>
  <si>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</si>
  <si>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</si>
  <si>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</si>
  <si>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</si>
  <si>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</si>
  <si>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</si>
  <si>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</si>
  <si>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</si>
  <si>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</si>
  <si>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</si>
  <si>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</si>
  <si>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</si>
  <si>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</si>
  <si>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</si>
  <si>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</si>
  <si>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</si>
  <si>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</si>
  <si>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</si>
  <si>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</si>
  <si>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</si>
  <si>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</si>
  <si>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</si>
  <si>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</si>
  <si>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управління культури Житомирської міської ради</t>
  </si>
  <si>
    <t>бюджетної програми місцевого бюджету на  2019 рік</t>
  </si>
  <si>
    <t>Управління культури Житомирської міської ради</t>
  </si>
  <si>
    <t xml:space="preserve">Підстави для виконання бюджетної програми: </t>
  </si>
  <si>
    <t>Бюджетний кодекс України</t>
  </si>
  <si>
    <t>Мета бюджетної програми:</t>
  </si>
  <si>
    <t>грн.</t>
  </si>
  <si>
    <t>од.</t>
  </si>
  <si>
    <t>%</t>
  </si>
  <si>
    <t>міської ради</t>
  </si>
  <si>
    <t>Директор департаменту бюджету</t>
  </si>
  <si>
    <t>Д.А. Прохорчук</t>
  </si>
  <si>
    <t>0829</t>
  </si>
  <si>
    <t>Підтримка та розвиток культурноосвітніх заходів</t>
  </si>
  <si>
    <t>Інші заходи в галузі культури</t>
  </si>
  <si>
    <t>Реалізація єдиної політики у сфері організації масових заходів, концертів, конкурсів, фестивалів, виявлення талановитих особистостей, відзначення свят  та ювілейних дат</t>
  </si>
  <si>
    <t>Інші заходи в галузі культури і мистецтва</t>
  </si>
  <si>
    <t>Використання товарів і послуг</t>
  </si>
  <si>
    <t>Поточні трансферти</t>
  </si>
  <si>
    <t>Соціальне забезпечення</t>
  </si>
  <si>
    <t>Разом по КТКВК 1014082</t>
  </si>
  <si>
    <t>Кількість населення</t>
  </si>
  <si>
    <t>тис.чол.</t>
  </si>
  <si>
    <t>статистичні дані</t>
  </si>
  <si>
    <t>видатки на проведення заходів в т.ч.</t>
  </si>
  <si>
    <t>державні</t>
  </si>
  <si>
    <t>загальноміські</t>
  </si>
  <si>
    <t>мистецькі</t>
  </si>
  <si>
    <t xml:space="preserve">організаційно-масові </t>
  </si>
  <si>
    <t>спільні проекти з громадськими організаціями</t>
  </si>
  <si>
    <t>Кількість заходів:</t>
  </si>
  <si>
    <t>План проведення заходів</t>
  </si>
  <si>
    <t>Кількість учасників заходів</t>
  </si>
  <si>
    <t>середні витрати на проведення одного заходу в т.ч.</t>
  </si>
  <si>
    <t>розрахунок (відношення видатків на проведення заходів до загальної кількості заходів)</t>
  </si>
  <si>
    <t>розрахунок (відношення видатків на проведення державних заходів до загальної кількості заходів)</t>
  </si>
  <si>
    <t>розрахунок (відношення видатків на проведення загальноміських заходів до загальної кількості заходів)</t>
  </si>
  <si>
    <t>розрахунок (відношення видатків на проведення мистецьких заходів до загальної кількості заходів)</t>
  </si>
  <si>
    <t>розрахунок (відношення видатків на проведення організаційно-масових заходів до загальної кількості заходів)</t>
  </si>
  <si>
    <t>розрахунок (відношення видатків на проведення спільних проектів з громадськими організаціями до загальної кількості заходів)розрахунок</t>
  </si>
  <si>
    <t>динаміка кількості учасників заходів</t>
  </si>
  <si>
    <t>розрахунок (відношення кількості учасників до аналогічного періоду минулого року)</t>
  </si>
  <si>
    <t>відсоток кількості учасників заходів до кількості населення</t>
  </si>
  <si>
    <t>розрахунок (відношення кількості учасників до кількості населення)</t>
  </si>
  <si>
    <t>та фінансів міської ради</t>
  </si>
  <si>
    <t xml:space="preserve">( у редакції наказу Міністерства фінансів України від </t>
  </si>
  <si>
    <t>29 грудня 2018 року № 1209)</t>
  </si>
  <si>
    <t>Наказ</t>
  </si>
  <si>
    <r>
      <t>Рішення міської ради від 18.12.2018 №1297 "Про бюджет Житомирської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(бюджет міста Житомира ) на 2019 рік" ( зі змінами )</t>
    </r>
  </si>
  <si>
    <t>Цілі державної політики, на досягнення яким спрямована реалізація бюджетної програми</t>
  </si>
  <si>
    <t>№</t>
  </si>
  <si>
    <t>Цілі державної політики</t>
  </si>
  <si>
    <t>Забезпечення діяльності базової мережі закладів культури, закладів освіти культури</t>
  </si>
  <si>
    <t>11.</t>
  </si>
  <si>
    <t>Департамент бюджету та фінансів</t>
  </si>
  <si>
    <t>Житомирської міської ради</t>
  </si>
  <si>
    <t>Дата погодження</t>
  </si>
  <si>
    <t>М.П.</t>
  </si>
  <si>
    <t>2019 р.</t>
  </si>
  <si>
    <t>видатки на надання консультаційних послуг з української мови</t>
  </si>
  <si>
    <t>Кількість консультаційних послуг</t>
  </si>
  <si>
    <t>Рішення міської ради від 23.04.2019р.</t>
  </si>
  <si>
    <t>середні витрати на надання однієї послуги</t>
  </si>
  <si>
    <t>розрахунок</t>
  </si>
  <si>
    <t xml:space="preserve">від                                 2019 року  № </t>
  </si>
  <si>
    <r>
      <t>Комплексна цільова програма розвитку культури Житомирської міської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"Нова основа культурного розвитку Житомирської міської об</t>
    </r>
    <r>
      <rPr>
        <sz val="12"/>
        <color indexed="8"/>
        <rFont val="Calibri"/>
        <family val="2"/>
      </rPr>
      <t>'</t>
    </r>
    <r>
      <rPr>
        <sz val="12"/>
        <color indexed="8"/>
        <rFont val="Times New Roman"/>
        <family val="1"/>
      </rPr>
      <t>єднаної територіальної громади на 2018-2020 роки"</t>
    </r>
  </si>
  <si>
    <t>Комплексна цільова програма розвитку культури Житомирської міської об'єднаної територіальної громади "Нова основа культурного розвитку Житомирської міської об'єднаної територіальної громади на 2018-2020 роки"</t>
  </si>
  <si>
    <t>(КОД)</t>
  </si>
  <si>
    <t xml:space="preserve">Інші заходи в галузі культури і мистецтва </t>
  </si>
  <si>
    <t>"Концепція інтегрованого розвитку Житомира до 2030 року"</t>
  </si>
  <si>
    <t>№ з/п</t>
  </si>
  <si>
    <t>1.1.</t>
  </si>
  <si>
    <t>1.2.</t>
  </si>
  <si>
    <t>1.2.1.</t>
  </si>
  <si>
    <t>1.2.2.</t>
  </si>
  <si>
    <t>1.2.3.</t>
  </si>
  <si>
    <t>1.2.4.</t>
  </si>
  <si>
    <t>1.2.5.</t>
  </si>
  <si>
    <t>1.3.</t>
  </si>
  <si>
    <t>2.1.</t>
  </si>
  <si>
    <t>2.1.1.</t>
  </si>
  <si>
    <t>2.1.2.</t>
  </si>
  <si>
    <t>2.1.3.</t>
  </si>
  <si>
    <t>2.1.4.</t>
  </si>
  <si>
    <t>2.1.5.</t>
  </si>
  <si>
    <t>2.2.</t>
  </si>
  <si>
    <t>2.3.</t>
  </si>
  <si>
    <t>розрахунок до кошторису</t>
  </si>
  <si>
    <t>3.1.</t>
  </si>
  <si>
    <t>3.1.1.</t>
  </si>
  <si>
    <t>3.1.2.</t>
  </si>
  <si>
    <t>3.1.3.</t>
  </si>
  <si>
    <t>3.1.4.</t>
  </si>
  <si>
    <t>3.1.5.</t>
  </si>
  <si>
    <t>3.2.</t>
  </si>
  <si>
    <t>4.1.</t>
  </si>
  <si>
    <t>4.2.</t>
  </si>
  <si>
    <t>Рішення міської ради 2019 рік</t>
  </si>
  <si>
    <t xml:space="preserve">Наказ Міністерства фінансів України від 26.08.2014 №836 "Про деякі питання запровадження програмно цільового методу складання та виконання місцевих бюджетів" зі змінами </t>
  </si>
  <si>
    <t>Обсяг бюджетних призначень / бюджетних асигнувань - 8190000 гривень, у тому числі загального фонду - 8190000 гривень та спеціального фонду - 0,00 гривень.</t>
  </si>
  <si>
    <t>1.4.</t>
  </si>
  <si>
    <t>Рішення міської ради від 17.09.2019р.</t>
  </si>
  <si>
    <t>Видатки на проведення святкового ярмарку на вулиці Михайлівькій в рамках Другого форуму регіонів України та Республіки Білорусь</t>
  </si>
  <si>
    <t>2.4.</t>
  </si>
  <si>
    <t>3.3.</t>
  </si>
  <si>
    <t>В.о. начальника управління культури</t>
  </si>
  <si>
    <t>Н. М. Марчук</t>
  </si>
  <si>
    <t>Кількість днів для проведення ярмарки</t>
  </si>
  <si>
    <t xml:space="preserve">середні витрати одного дня на проведення ярмарку </t>
  </si>
  <si>
    <t>Наказ Міністерства фінансів України 26 серпня 2014 року № 836</t>
  </si>
  <si>
    <r>
      <t>Рішення міської ради від 18.12.2018 №1297 "Про бюджет Житомирської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>єднаної територіальної громади (бюджет міста Житомира ) на 2019 рік" ( зі змінами )</t>
    </r>
  </si>
  <si>
    <r>
      <t>Комплексна цільова програма розвитку культури Житомирської міської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>єднаної територіальної громади "Нова основа культурного розвитку Житомирської міської об</t>
    </r>
    <r>
      <rPr>
        <sz val="11"/>
        <color indexed="8"/>
        <rFont val="Calibri"/>
        <family val="2"/>
      </rPr>
      <t>'</t>
    </r>
    <r>
      <rPr>
        <sz val="11"/>
        <color indexed="8"/>
        <rFont val="Times New Roman"/>
        <family val="1"/>
      </rPr>
      <t>єднаної територіальної громади на 2018-2020 роки"</t>
    </r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</si>
</sst>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i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27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28" borderId="6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1" applyNumberFormat="0" applyAlignment="0" applyProtection="0"/>
    <xf numFmtId="0" fontId="41" fillId="0" borderId="7" applyNumberFormat="0" applyFill="0" applyAlignment="0" applyProtection="0"/>
    <xf numFmtId="0" fontId="42" fillId="31" borderId="0" applyNumberFormat="0" applyBorder="0" applyAlignment="0" applyProtection="0"/>
    <xf numFmtId="0" fontId="0" fillId="32" borderId="8" applyNumberFormat="0" applyFon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46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/>
    </xf>
    <xf numFmtId="0" fontId="52" fillId="0" borderId="0" xfId="0" applyFont="1" applyAlignment="1">
      <alignment vertical="center" wrapText="1"/>
    </xf>
    <xf numFmtId="0" fontId="53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vertical="center" wrapText="1"/>
    </xf>
    <xf numFmtId="0" fontId="52" fillId="0" borderId="11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  <xf numFmtId="182" fontId="52" fillId="0" borderId="11" xfId="0" applyNumberFormat="1" applyFont="1" applyBorder="1" applyAlignment="1">
      <alignment horizontal="center" vertical="center" wrapText="1"/>
    </xf>
    <xf numFmtId="1" fontId="52" fillId="0" borderId="11" xfId="0" applyNumberFormat="1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/>
    </xf>
    <xf numFmtId="0" fontId="54" fillId="0" borderId="11" xfId="0" applyFont="1" applyBorder="1" applyAlignment="1">
      <alignment horizontal="center"/>
    </xf>
    <xf numFmtId="0" fontId="53" fillId="0" borderId="0" xfId="0" applyFont="1" applyAlignment="1">
      <alignment vertical="center" wrapText="1"/>
    </xf>
    <xf numFmtId="0" fontId="53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left" vertical="center" wrapText="1"/>
    </xf>
    <xf numFmtId="0" fontId="49" fillId="0" borderId="15" xfId="0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51" fillId="0" borderId="13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4" xfId="0" applyFont="1" applyBorder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47" fillId="0" borderId="10" xfId="0" applyFont="1" applyBorder="1" applyAlignment="1">
      <alignment/>
    </xf>
    <xf numFmtId="0" fontId="48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left" wrapText="1"/>
    </xf>
    <xf numFmtId="0" fontId="46" fillId="0" borderId="0" xfId="0" applyFont="1" applyAlignment="1">
      <alignment horizontal="left" wrapText="1"/>
    </xf>
    <xf numFmtId="0" fontId="50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/>
    </xf>
    <xf numFmtId="0" fontId="50" fillId="0" borderId="13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7" fillId="0" borderId="0" xfId="0" applyFont="1" applyAlignment="1">
      <alignment horizontal="center"/>
    </xf>
    <xf numFmtId="0" fontId="50" fillId="0" borderId="15" xfId="0" applyFont="1" applyBorder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58" fillId="0" borderId="0" xfId="0" applyFont="1" applyAlignment="1">
      <alignment horizontal="left" wrapText="1"/>
    </xf>
    <xf numFmtId="0" fontId="52" fillId="0" borderId="0" xfId="0" applyFont="1" applyAlignment="1">
      <alignment horizontal="left" wrapText="1"/>
    </xf>
    <xf numFmtId="0" fontId="52" fillId="0" borderId="0" xfId="0" applyFont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left" vertical="center" wrapText="1"/>
    </xf>
    <xf numFmtId="0" fontId="59" fillId="0" borderId="14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left" vertical="center" wrapText="1"/>
    </xf>
    <xf numFmtId="0" fontId="55" fillId="0" borderId="14" xfId="0" applyFont="1" applyBorder="1" applyAlignment="1">
      <alignment horizontal="left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0" fontId="53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left" vertical="center"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0"/>
  <sheetViews>
    <sheetView zoomScalePageLayoutView="0" workbookViewId="0" topLeftCell="A94">
      <selection activeCell="D108" sqref="D108"/>
    </sheetView>
  </sheetViews>
  <sheetFormatPr defaultColWidth="21.57421875" defaultRowHeight="15"/>
  <cols>
    <col min="1" max="1" width="6.57421875" style="4" customWidth="1"/>
    <col min="2" max="2" width="32.28125" style="4" customWidth="1"/>
    <col min="3" max="3" width="18.00390625" style="4" customWidth="1"/>
    <col min="4" max="4" width="25.8515625" style="4" customWidth="1"/>
    <col min="5" max="5" width="21.7109375" style="4" customWidth="1"/>
    <col min="6" max="6" width="18.57421875" style="4" customWidth="1"/>
    <col min="7" max="7" width="19.140625" style="4" customWidth="1"/>
    <col min="8" max="16384" width="21.57421875" style="4" customWidth="1"/>
  </cols>
  <sheetData>
    <row r="1" spans="1:5" ht="13.5" customHeight="1">
      <c r="A1" s="1"/>
      <c r="E1" s="37" t="s">
        <v>0</v>
      </c>
    </row>
    <row r="2" spans="1:7" ht="16.5">
      <c r="A2" s="1"/>
      <c r="E2" s="80" t="s">
        <v>148</v>
      </c>
      <c r="F2" s="80"/>
      <c r="G2" s="80"/>
    </row>
    <row r="3" spans="1:7" ht="16.5">
      <c r="A3" s="25"/>
      <c r="E3" s="80" t="s">
        <v>84</v>
      </c>
      <c r="F3" s="80"/>
      <c r="G3" s="80"/>
    </row>
    <row r="4" spans="1:7" ht="16.5">
      <c r="A4" s="25"/>
      <c r="E4" s="80" t="s">
        <v>85</v>
      </c>
      <c r="F4" s="80"/>
      <c r="G4" s="80"/>
    </row>
    <row r="5" spans="1:7" ht="15.75">
      <c r="A5" s="25"/>
      <c r="E5" s="83" t="s">
        <v>0</v>
      </c>
      <c r="F5" s="83"/>
      <c r="G5" s="83"/>
    </row>
    <row r="6" spans="1:7" ht="15.75">
      <c r="A6" s="25"/>
      <c r="E6" s="84" t="s">
        <v>86</v>
      </c>
      <c r="F6" s="84"/>
      <c r="G6" s="84"/>
    </row>
    <row r="7" spans="1:7" ht="15.75">
      <c r="A7" s="1"/>
      <c r="B7" s="1"/>
      <c r="E7" s="81" t="s">
        <v>39</v>
      </c>
      <c r="F7" s="81"/>
      <c r="G7" s="81"/>
    </row>
    <row r="8" spans="1:7" ht="15" customHeight="1">
      <c r="A8" s="1"/>
      <c r="E8" s="82" t="s">
        <v>1</v>
      </c>
      <c r="F8" s="82"/>
      <c r="G8" s="82"/>
    </row>
    <row r="9" spans="1:7" ht="15.75">
      <c r="A9" s="1"/>
      <c r="E9" s="71" t="s">
        <v>103</v>
      </c>
      <c r="F9" s="71"/>
      <c r="G9" s="71"/>
    </row>
    <row r="11" spans="1:7" ht="15.75">
      <c r="A11" s="85" t="s">
        <v>2</v>
      </c>
      <c r="B11" s="85"/>
      <c r="C11" s="85"/>
      <c r="D11" s="85"/>
      <c r="E11" s="85"/>
      <c r="F11" s="85"/>
      <c r="G11" s="85"/>
    </row>
    <row r="12" spans="1:7" ht="15.75">
      <c r="A12" s="85" t="s">
        <v>40</v>
      </c>
      <c r="B12" s="85"/>
      <c r="C12" s="85"/>
      <c r="D12" s="85"/>
      <c r="E12" s="85"/>
      <c r="F12" s="85"/>
      <c r="G12" s="85"/>
    </row>
    <row r="13" spans="3:6" ht="15">
      <c r="C13" s="95"/>
      <c r="D13" s="95"/>
      <c r="E13" s="95"/>
      <c r="F13" s="95"/>
    </row>
    <row r="14" spans="1:7" ht="15.75">
      <c r="A14" s="69" t="s">
        <v>3</v>
      </c>
      <c r="B14" s="6">
        <v>1000000</v>
      </c>
      <c r="C14" s="69"/>
      <c r="D14" s="70" t="s">
        <v>41</v>
      </c>
      <c r="E14" s="70"/>
      <c r="F14" s="70"/>
      <c r="G14" s="70"/>
    </row>
    <row r="15" spans="1:7" ht="15">
      <c r="A15" s="69"/>
      <c r="B15" s="7" t="s">
        <v>106</v>
      </c>
      <c r="C15" s="69"/>
      <c r="D15" s="87" t="s">
        <v>37</v>
      </c>
      <c r="E15" s="87"/>
      <c r="F15" s="87"/>
      <c r="G15" s="87"/>
    </row>
    <row r="16" spans="1:7" ht="15.75">
      <c r="A16" s="69" t="s">
        <v>4</v>
      </c>
      <c r="B16" s="6">
        <v>1010000</v>
      </c>
      <c r="C16" s="69"/>
      <c r="D16" s="86" t="s">
        <v>41</v>
      </c>
      <c r="E16" s="86"/>
      <c r="F16" s="86"/>
      <c r="G16" s="86"/>
    </row>
    <row r="17" spans="1:7" ht="15">
      <c r="A17" s="69"/>
      <c r="B17" s="7" t="s">
        <v>106</v>
      </c>
      <c r="C17" s="69"/>
      <c r="D17" s="82" t="s">
        <v>36</v>
      </c>
      <c r="E17" s="82"/>
      <c r="F17" s="82"/>
      <c r="G17" s="82"/>
    </row>
    <row r="18" spans="1:7" ht="22.5" customHeight="1">
      <c r="A18" s="69" t="s">
        <v>5</v>
      </c>
      <c r="B18" s="6">
        <v>1014082</v>
      </c>
      <c r="C18" s="16" t="s">
        <v>51</v>
      </c>
      <c r="D18" s="70" t="s">
        <v>107</v>
      </c>
      <c r="E18" s="70"/>
      <c r="F18" s="70"/>
      <c r="G18" s="70"/>
    </row>
    <row r="19" spans="1:7" ht="15">
      <c r="A19" s="69"/>
      <c r="B19" s="8" t="s">
        <v>106</v>
      </c>
      <c r="C19" s="8" t="s">
        <v>6</v>
      </c>
      <c r="D19" s="87" t="s">
        <v>38</v>
      </c>
      <c r="E19" s="87"/>
      <c r="F19" s="87"/>
      <c r="G19" s="87"/>
    </row>
    <row r="20" spans="1:7" ht="42" customHeight="1">
      <c r="A20" s="2" t="s">
        <v>7</v>
      </c>
      <c r="B20" s="71" t="s">
        <v>138</v>
      </c>
      <c r="C20" s="71"/>
      <c r="D20" s="71"/>
      <c r="E20" s="71"/>
      <c r="F20" s="71"/>
      <c r="G20" s="71"/>
    </row>
    <row r="21" spans="1:7" ht="15.75">
      <c r="A21" s="2" t="s">
        <v>8</v>
      </c>
      <c r="B21" s="71" t="s">
        <v>42</v>
      </c>
      <c r="C21" s="71"/>
      <c r="D21" s="71"/>
      <c r="E21" s="71"/>
      <c r="F21" s="71"/>
      <c r="G21" s="71"/>
    </row>
    <row r="22" spans="1:7" ht="15.75">
      <c r="A22" s="13"/>
      <c r="B22" s="15"/>
      <c r="C22" s="15"/>
      <c r="D22" s="70" t="s">
        <v>43</v>
      </c>
      <c r="E22" s="70"/>
      <c r="F22" s="70"/>
      <c r="G22" s="70"/>
    </row>
    <row r="23" spans="1:7" ht="33" customHeight="1">
      <c r="A23" s="13"/>
      <c r="B23" s="15"/>
      <c r="C23" s="15"/>
      <c r="D23" s="68" t="s">
        <v>87</v>
      </c>
      <c r="E23" s="68"/>
      <c r="F23" s="68"/>
      <c r="G23" s="68"/>
    </row>
    <row r="24" spans="1:7" ht="47.25" customHeight="1">
      <c r="A24" s="13"/>
      <c r="B24" s="15"/>
      <c r="C24" s="15"/>
      <c r="D24" s="68" t="s">
        <v>104</v>
      </c>
      <c r="E24" s="68"/>
      <c r="F24" s="68"/>
      <c r="G24" s="68"/>
    </row>
    <row r="25" spans="1:7" ht="52.5" customHeight="1">
      <c r="A25" s="13"/>
      <c r="B25" s="15"/>
      <c r="C25" s="15"/>
      <c r="D25" s="68" t="s">
        <v>137</v>
      </c>
      <c r="E25" s="68"/>
      <c r="F25" s="68"/>
      <c r="G25" s="68"/>
    </row>
    <row r="26" spans="1:7" ht="21" customHeight="1">
      <c r="A26" s="24"/>
      <c r="B26" s="23"/>
      <c r="C26" s="23"/>
      <c r="D26" s="72" t="s">
        <v>108</v>
      </c>
      <c r="E26" s="72"/>
      <c r="F26" s="72"/>
      <c r="G26" s="72"/>
    </row>
    <row r="27" spans="1:7" ht="20.25" customHeight="1">
      <c r="A27" s="27" t="s">
        <v>9</v>
      </c>
      <c r="B27" s="66" t="s">
        <v>88</v>
      </c>
      <c r="C27" s="66"/>
      <c r="D27" s="66"/>
      <c r="E27" s="66"/>
      <c r="F27" s="66"/>
      <c r="G27" s="66"/>
    </row>
    <row r="28" spans="1:7" ht="12.75" customHeight="1">
      <c r="A28" s="27"/>
      <c r="B28" s="28"/>
      <c r="C28" s="28"/>
      <c r="D28" s="28"/>
      <c r="E28" s="28"/>
      <c r="F28" s="28"/>
      <c r="G28" s="28"/>
    </row>
    <row r="29" spans="1:7" ht="18" customHeight="1">
      <c r="A29" s="29" t="s">
        <v>89</v>
      </c>
      <c r="B29" s="60" t="s">
        <v>90</v>
      </c>
      <c r="C29" s="67"/>
      <c r="D29" s="67"/>
      <c r="E29" s="67"/>
      <c r="F29" s="67"/>
      <c r="G29" s="61"/>
    </row>
    <row r="30" spans="1:7" ht="21.75" customHeight="1">
      <c r="A30" s="29">
        <v>1</v>
      </c>
      <c r="B30" s="64" t="s">
        <v>91</v>
      </c>
      <c r="C30" s="68"/>
      <c r="D30" s="68"/>
      <c r="E30" s="68"/>
      <c r="F30" s="68"/>
      <c r="G30" s="65"/>
    </row>
    <row r="31" spans="1:7" ht="18.75" customHeight="1">
      <c r="A31" s="27"/>
      <c r="B31" s="26"/>
      <c r="C31" s="26"/>
      <c r="D31" s="28"/>
      <c r="E31" s="28"/>
      <c r="F31" s="28"/>
      <c r="G31" s="28"/>
    </row>
    <row r="32" spans="1:7" ht="18" customHeight="1">
      <c r="A32" s="2" t="s">
        <v>10</v>
      </c>
      <c r="B32" s="71" t="s">
        <v>44</v>
      </c>
      <c r="C32" s="71"/>
      <c r="D32" s="70" t="s">
        <v>52</v>
      </c>
      <c r="E32" s="70"/>
      <c r="F32" s="70"/>
      <c r="G32" s="70"/>
    </row>
    <row r="33" spans="1:4" ht="18" customHeight="1">
      <c r="A33" s="2" t="s">
        <v>14</v>
      </c>
      <c r="B33" s="84" t="s">
        <v>11</v>
      </c>
      <c r="C33" s="84"/>
      <c r="D33" s="14"/>
    </row>
    <row r="34" ht="15.75">
      <c r="A34" s="3"/>
    </row>
    <row r="35" spans="1:7" ht="15.75">
      <c r="A35" s="9" t="s">
        <v>12</v>
      </c>
      <c r="B35" s="73" t="s">
        <v>13</v>
      </c>
      <c r="C35" s="73"/>
      <c r="D35" s="73"/>
      <c r="E35" s="73"/>
      <c r="F35" s="73"/>
      <c r="G35" s="73"/>
    </row>
    <row r="36" spans="1:7" ht="15.75">
      <c r="A36" s="17"/>
      <c r="B36" s="77" t="s">
        <v>53</v>
      </c>
      <c r="C36" s="78"/>
      <c r="D36" s="78"/>
      <c r="E36" s="78"/>
      <c r="F36" s="78"/>
      <c r="G36" s="79"/>
    </row>
    <row r="37" spans="1:7" ht="36.75" customHeight="1">
      <c r="A37" s="17">
        <v>1</v>
      </c>
      <c r="B37" s="74" t="s">
        <v>54</v>
      </c>
      <c r="C37" s="75"/>
      <c r="D37" s="75"/>
      <c r="E37" s="75"/>
      <c r="F37" s="75"/>
      <c r="G37" s="76"/>
    </row>
    <row r="38" ht="15.75">
      <c r="A38" s="3"/>
    </row>
    <row r="39" spans="1:7" ht="18.75" customHeight="1">
      <c r="A39" s="69" t="s">
        <v>21</v>
      </c>
      <c r="B39" s="71" t="s">
        <v>15</v>
      </c>
      <c r="C39" s="71"/>
      <c r="D39" s="71"/>
      <c r="E39" s="71"/>
      <c r="F39" s="71"/>
      <c r="G39" s="71"/>
    </row>
    <row r="40" spans="1:2" ht="15.75">
      <c r="A40" s="69"/>
      <c r="B40" s="1" t="s">
        <v>16</v>
      </c>
    </row>
    <row r="41" ht="15.75">
      <c r="A41" s="3"/>
    </row>
    <row r="42" spans="1:6" ht="21.75" customHeight="1">
      <c r="A42" s="9" t="s">
        <v>12</v>
      </c>
      <c r="B42" s="60" t="s">
        <v>17</v>
      </c>
      <c r="C42" s="61"/>
      <c r="D42" s="32" t="s">
        <v>18</v>
      </c>
      <c r="E42" s="32" t="s">
        <v>19</v>
      </c>
      <c r="F42" s="9" t="s">
        <v>20</v>
      </c>
    </row>
    <row r="43" spans="1:6" ht="15">
      <c r="A43" s="38">
        <v>1</v>
      </c>
      <c r="B43" s="62">
        <v>2</v>
      </c>
      <c r="C43" s="63"/>
      <c r="D43" s="38">
        <v>3</v>
      </c>
      <c r="E43" s="38">
        <v>4</v>
      </c>
      <c r="F43" s="38">
        <v>6</v>
      </c>
    </row>
    <row r="44" spans="1:6" ht="15" customHeight="1">
      <c r="A44" s="20">
        <v>1</v>
      </c>
      <c r="B44" s="64" t="s">
        <v>56</v>
      </c>
      <c r="C44" s="65"/>
      <c r="D44" s="32">
        <v>5780000</v>
      </c>
      <c r="E44" s="32">
        <v>0</v>
      </c>
      <c r="F44" s="20">
        <f>C44+D44</f>
        <v>5780000</v>
      </c>
    </row>
    <row r="45" spans="1:6" ht="19.5" customHeight="1">
      <c r="A45" s="20">
        <v>2</v>
      </c>
      <c r="B45" s="64" t="s">
        <v>57</v>
      </c>
      <c r="C45" s="65"/>
      <c r="D45" s="32">
        <v>2260000</v>
      </c>
      <c r="E45" s="32">
        <v>0</v>
      </c>
      <c r="F45" s="20">
        <f>C45+D45</f>
        <v>2260000</v>
      </c>
    </row>
    <row r="46" spans="1:6" ht="18.75" customHeight="1">
      <c r="A46" s="20">
        <v>3</v>
      </c>
      <c r="B46" s="64" t="s">
        <v>58</v>
      </c>
      <c r="C46" s="65"/>
      <c r="D46" s="32">
        <v>150000</v>
      </c>
      <c r="E46" s="32">
        <v>0</v>
      </c>
      <c r="F46" s="20">
        <f>C46+D46</f>
        <v>150000</v>
      </c>
    </row>
    <row r="47" spans="1:6" ht="21" customHeight="1">
      <c r="A47" s="22"/>
      <c r="B47" s="77" t="s">
        <v>59</v>
      </c>
      <c r="C47" s="79"/>
      <c r="D47" s="22">
        <f>D44+D45+D46</f>
        <v>8190000</v>
      </c>
      <c r="E47" s="22">
        <f>E44+E45+E46</f>
        <v>0</v>
      </c>
      <c r="F47" s="22">
        <f>F44+F45+F46</f>
        <v>8190000</v>
      </c>
    </row>
    <row r="48" ht="18" customHeight="1">
      <c r="A48" s="3"/>
    </row>
    <row r="49" spans="1:7" ht="18" customHeight="1">
      <c r="A49" s="69" t="s">
        <v>24</v>
      </c>
      <c r="B49" s="71" t="s">
        <v>22</v>
      </c>
      <c r="C49" s="71"/>
      <c r="D49" s="71"/>
      <c r="E49" s="71"/>
      <c r="F49" s="71"/>
      <c r="G49" s="71"/>
    </row>
    <row r="50" spans="1:2" ht="13.5" customHeight="1">
      <c r="A50" s="69"/>
      <c r="B50" s="37" t="s">
        <v>16</v>
      </c>
    </row>
    <row r="51" ht="15.75">
      <c r="A51" s="3"/>
    </row>
    <row r="52" spans="1:6" ht="32.25" customHeight="1">
      <c r="A52" s="33" t="s">
        <v>109</v>
      </c>
      <c r="B52" s="60" t="s">
        <v>23</v>
      </c>
      <c r="C52" s="61"/>
      <c r="D52" s="31" t="s">
        <v>18</v>
      </c>
      <c r="E52" s="31" t="s">
        <v>19</v>
      </c>
      <c r="F52" s="31" t="s">
        <v>20</v>
      </c>
    </row>
    <row r="53" spans="1:6" ht="15" customHeight="1">
      <c r="A53" s="36">
        <v>1</v>
      </c>
      <c r="B53" s="60">
        <v>2</v>
      </c>
      <c r="C53" s="61"/>
      <c r="D53" s="31">
        <v>3</v>
      </c>
      <c r="E53" s="31">
        <v>4</v>
      </c>
      <c r="F53" s="31">
        <v>5</v>
      </c>
    </row>
    <row r="54" spans="1:6" ht="82.5" customHeight="1">
      <c r="A54" s="35">
        <v>1</v>
      </c>
      <c r="B54" s="64" t="s">
        <v>105</v>
      </c>
      <c r="C54" s="65"/>
      <c r="D54" s="10">
        <f>D47</f>
        <v>8190000</v>
      </c>
      <c r="E54" s="10">
        <f>E47</f>
        <v>0</v>
      </c>
      <c r="F54" s="10">
        <f>F47</f>
        <v>8190000</v>
      </c>
    </row>
    <row r="55" spans="1:6" ht="15.75">
      <c r="A55" s="33"/>
      <c r="B55" s="93" t="s">
        <v>20</v>
      </c>
      <c r="C55" s="94"/>
      <c r="D55" s="19">
        <f>D54</f>
        <v>8190000</v>
      </c>
      <c r="E55" s="19">
        <f>E54</f>
        <v>0</v>
      </c>
      <c r="F55" s="19">
        <f>F54</f>
        <v>8190000</v>
      </c>
    </row>
    <row r="56" spans="1:3" ht="12" customHeight="1">
      <c r="A56" s="3"/>
      <c r="C56" s="34"/>
    </row>
    <row r="57" spans="1:7" ht="15.75">
      <c r="A57" s="2" t="s">
        <v>92</v>
      </c>
      <c r="B57" s="71" t="s">
        <v>25</v>
      </c>
      <c r="C57" s="71"/>
      <c r="D57" s="71"/>
      <c r="E57" s="71"/>
      <c r="F57" s="71"/>
      <c r="G57" s="71"/>
    </row>
    <row r="58" ht="13.5" customHeight="1">
      <c r="A58" s="3"/>
    </row>
    <row r="59" spans="1:7" ht="32.25" customHeight="1">
      <c r="A59" s="9" t="s">
        <v>12</v>
      </c>
      <c r="B59" s="9" t="s">
        <v>26</v>
      </c>
      <c r="C59" s="9" t="s">
        <v>27</v>
      </c>
      <c r="D59" s="9" t="s">
        <v>28</v>
      </c>
      <c r="E59" s="9" t="s">
        <v>18</v>
      </c>
      <c r="F59" s="9" t="s">
        <v>19</v>
      </c>
      <c r="G59" s="9" t="s">
        <v>20</v>
      </c>
    </row>
    <row r="60" spans="1:7" ht="15">
      <c r="A60" s="38">
        <v>1</v>
      </c>
      <c r="B60" s="38">
        <v>2</v>
      </c>
      <c r="C60" s="38">
        <v>3</v>
      </c>
      <c r="D60" s="38">
        <v>4</v>
      </c>
      <c r="E60" s="38">
        <v>5</v>
      </c>
      <c r="F60" s="38">
        <v>6</v>
      </c>
      <c r="G60" s="38">
        <v>7</v>
      </c>
    </row>
    <row r="61" spans="1:7" ht="21.75" customHeight="1">
      <c r="A61" s="18"/>
      <c r="B61" s="93" t="s">
        <v>55</v>
      </c>
      <c r="C61" s="96"/>
      <c r="D61" s="96"/>
      <c r="E61" s="96"/>
      <c r="F61" s="96"/>
      <c r="G61" s="94"/>
    </row>
    <row r="62" spans="1:7" ht="15.75">
      <c r="A62" s="17">
        <v>1</v>
      </c>
      <c r="B62" s="74" t="s">
        <v>54</v>
      </c>
      <c r="C62" s="75"/>
      <c r="D62" s="75"/>
      <c r="E62" s="75"/>
      <c r="F62" s="75"/>
      <c r="G62" s="76"/>
    </row>
    <row r="63" spans="1:7" ht="15.75">
      <c r="A63" s="20">
        <v>1</v>
      </c>
      <c r="B63" s="19" t="s">
        <v>29</v>
      </c>
      <c r="C63" s="20"/>
      <c r="D63" s="20"/>
      <c r="E63" s="20"/>
      <c r="F63" s="20"/>
      <c r="G63" s="20"/>
    </row>
    <row r="64" spans="1:7" ht="22.5" customHeight="1">
      <c r="A64" s="39" t="s">
        <v>110</v>
      </c>
      <c r="B64" s="40" t="s">
        <v>60</v>
      </c>
      <c r="C64" s="39" t="s">
        <v>61</v>
      </c>
      <c r="D64" s="39" t="s">
        <v>62</v>
      </c>
      <c r="E64" s="39">
        <v>265.6</v>
      </c>
      <c r="F64" s="39">
        <v>0</v>
      </c>
      <c r="G64" s="39">
        <f aca="true" t="shared" si="0" ref="G64:G72">E64+F64</f>
        <v>265.6</v>
      </c>
    </row>
    <row r="65" spans="1:7" ht="33" customHeight="1">
      <c r="A65" s="39" t="s">
        <v>111</v>
      </c>
      <c r="B65" s="41" t="s">
        <v>63</v>
      </c>
      <c r="C65" s="39" t="s">
        <v>45</v>
      </c>
      <c r="D65" s="89" t="s">
        <v>136</v>
      </c>
      <c r="E65" s="39">
        <f>E66+E67+E68+E69+E70</f>
        <v>7858000</v>
      </c>
      <c r="F65" s="39">
        <f>F66+F67+F68+F69+F70</f>
        <v>0</v>
      </c>
      <c r="G65" s="39">
        <f t="shared" si="0"/>
        <v>7858000</v>
      </c>
    </row>
    <row r="66" spans="1:7" ht="15">
      <c r="A66" s="39" t="s">
        <v>112</v>
      </c>
      <c r="B66" s="40" t="s">
        <v>64</v>
      </c>
      <c r="C66" s="39" t="s">
        <v>45</v>
      </c>
      <c r="D66" s="90"/>
      <c r="E66" s="39">
        <v>1350000</v>
      </c>
      <c r="F66" s="39">
        <v>0</v>
      </c>
      <c r="G66" s="39">
        <f t="shared" si="0"/>
        <v>1350000</v>
      </c>
    </row>
    <row r="67" spans="1:7" ht="15">
      <c r="A67" s="39" t="s">
        <v>113</v>
      </c>
      <c r="B67" s="40" t="s">
        <v>65</v>
      </c>
      <c r="C67" s="39" t="s">
        <v>45</v>
      </c>
      <c r="D67" s="90"/>
      <c r="E67" s="39">
        <v>3193000</v>
      </c>
      <c r="F67" s="39">
        <v>0</v>
      </c>
      <c r="G67" s="39">
        <f t="shared" si="0"/>
        <v>3193000</v>
      </c>
    </row>
    <row r="68" spans="1:7" ht="15">
      <c r="A68" s="39" t="s">
        <v>114</v>
      </c>
      <c r="B68" s="40" t="s">
        <v>66</v>
      </c>
      <c r="C68" s="39" t="s">
        <v>45</v>
      </c>
      <c r="D68" s="90"/>
      <c r="E68" s="39">
        <v>1200000</v>
      </c>
      <c r="F68" s="39">
        <v>0</v>
      </c>
      <c r="G68" s="39">
        <f t="shared" si="0"/>
        <v>1200000</v>
      </c>
    </row>
    <row r="69" spans="1:7" ht="15">
      <c r="A69" s="39" t="s">
        <v>115</v>
      </c>
      <c r="B69" s="40" t="s">
        <v>67</v>
      </c>
      <c r="C69" s="39" t="s">
        <v>45</v>
      </c>
      <c r="D69" s="90"/>
      <c r="E69" s="39">
        <v>500000</v>
      </c>
      <c r="F69" s="39">
        <v>0</v>
      </c>
      <c r="G69" s="39">
        <f t="shared" si="0"/>
        <v>500000</v>
      </c>
    </row>
    <row r="70" spans="1:7" ht="34.5" customHeight="1">
      <c r="A70" s="39" t="s">
        <v>116</v>
      </c>
      <c r="B70" s="41" t="s">
        <v>68</v>
      </c>
      <c r="C70" s="39" t="s">
        <v>45</v>
      </c>
      <c r="D70" s="91"/>
      <c r="E70" s="39">
        <v>1615000</v>
      </c>
      <c r="F70" s="39">
        <v>0</v>
      </c>
      <c r="G70" s="39">
        <f t="shared" si="0"/>
        <v>1615000</v>
      </c>
    </row>
    <row r="71" spans="1:7" ht="47.25" customHeight="1">
      <c r="A71" s="39" t="s">
        <v>117</v>
      </c>
      <c r="B71" s="41" t="s">
        <v>98</v>
      </c>
      <c r="C71" s="39" t="s">
        <v>45</v>
      </c>
      <c r="D71" s="42" t="s">
        <v>100</v>
      </c>
      <c r="E71" s="39">
        <v>12000</v>
      </c>
      <c r="F71" s="39">
        <v>0</v>
      </c>
      <c r="G71" s="39">
        <f t="shared" si="0"/>
        <v>12000</v>
      </c>
    </row>
    <row r="72" spans="1:7" ht="60.75" customHeight="1">
      <c r="A72" s="39" t="s">
        <v>139</v>
      </c>
      <c r="B72" s="41" t="s">
        <v>141</v>
      </c>
      <c r="C72" s="39" t="s">
        <v>45</v>
      </c>
      <c r="D72" s="42" t="s">
        <v>140</v>
      </c>
      <c r="E72" s="39">
        <v>320000</v>
      </c>
      <c r="F72" s="39"/>
      <c r="G72" s="39">
        <f t="shared" si="0"/>
        <v>320000</v>
      </c>
    </row>
    <row r="73" spans="1:7" ht="15.75">
      <c r="A73" s="18">
        <v>2</v>
      </c>
      <c r="B73" s="21" t="s">
        <v>30</v>
      </c>
      <c r="C73" s="20"/>
      <c r="D73" s="20"/>
      <c r="E73" s="20"/>
      <c r="F73" s="20"/>
      <c r="G73" s="20"/>
    </row>
    <row r="74" spans="1:7" ht="19.5" customHeight="1">
      <c r="A74" s="39" t="s">
        <v>118</v>
      </c>
      <c r="B74" s="41" t="s">
        <v>69</v>
      </c>
      <c r="C74" s="39" t="s">
        <v>46</v>
      </c>
      <c r="D74" s="89" t="s">
        <v>70</v>
      </c>
      <c r="E74" s="39">
        <f>E75+E76+E77+E78+E79</f>
        <v>57</v>
      </c>
      <c r="F74" s="39">
        <f>F75+F76+F77+F78+F79</f>
        <v>0</v>
      </c>
      <c r="G74" s="39">
        <f aca="true" t="shared" si="1" ref="G74:G81">E74+F74</f>
        <v>57</v>
      </c>
    </row>
    <row r="75" spans="1:7" ht="18.75" customHeight="1">
      <c r="A75" s="39" t="s">
        <v>119</v>
      </c>
      <c r="B75" s="40" t="s">
        <v>64</v>
      </c>
      <c r="C75" s="39" t="s">
        <v>46</v>
      </c>
      <c r="D75" s="90"/>
      <c r="E75" s="39">
        <v>22</v>
      </c>
      <c r="F75" s="39">
        <v>0</v>
      </c>
      <c r="G75" s="39">
        <f t="shared" si="1"/>
        <v>22</v>
      </c>
    </row>
    <row r="76" spans="1:7" ht="19.5" customHeight="1">
      <c r="A76" s="39" t="s">
        <v>120</v>
      </c>
      <c r="B76" s="40" t="s">
        <v>65</v>
      </c>
      <c r="C76" s="39" t="s">
        <v>46</v>
      </c>
      <c r="D76" s="90"/>
      <c r="E76" s="39">
        <v>9</v>
      </c>
      <c r="F76" s="39">
        <v>0</v>
      </c>
      <c r="G76" s="39">
        <f t="shared" si="1"/>
        <v>9</v>
      </c>
    </row>
    <row r="77" spans="1:7" ht="18" customHeight="1">
      <c r="A77" s="39" t="s">
        <v>121</v>
      </c>
      <c r="B77" s="40" t="s">
        <v>66</v>
      </c>
      <c r="C77" s="39" t="s">
        <v>46</v>
      </c>
      <c r="D77" s="90"/>
      <c r="E77" s="39">
        <v>13</v>
      </c>
      <c r="F77" s="39">
        <v>0</v>
      </c>
      <c r="G77" s="39">
        <f t="shared" si="1"/>
        <v>13</v>
      </c>
    </row>
    <row r="78" spans="1:7" ht="18.75" customHeight="1">
      <c r="A78" s="39" t="s">
        <v>122</v>
      </c>
      <c r="B78" s="40" t="s">
        <v>67</v>
      </c>
      <c r="C78" s="39" t="s">
        <v>46</v>
      </c>
      <c r="D78" s="90"/>
      <c r="E78" s="39">
        <v>5</v>
      </c>
      <c r="F78" s="39">
        <v>0</v>
      </c>
      <c r="G78" s="39">
        <f t="shared" si="1"/>
        <v>5</v>
      </c>
    </row>
    <row r="79" spans="1:7" ht="29.25" customHeight="1">
      <c r="A79" s="39" t="s">
        <v>123</v>
      </c>
      <c r="B79" s="41" t="s">
        <v>68</v>
      </c>
      <c r="C79" s="39" t="s">
        <v>46</v>
      </c>
      <c r="D79" s="91"/>
      <c r="E79" s="39">
        <v>8</v>
      </c>
      <c r="F79" s="39">
        <v>0</v>
      </c>
      <c r="G79" s="39">
        <f t="shared" si="1"/>
        <v>8</v>
      </c>
    </row>
    <row r="80" spans="1:7" ht="26.25" customHeight="1">
      <c r="A80" s="39" t="s">
        <v>124</v>
      </c>
      <c r="B80" s="41" t="s">
        <v>71</v>
      </c>
      <c r="C80" s="39" t="s">
        <v>61</v>
      </c>
      <c r="D80" s="39" t="s">
        <v>126</v>
      </c>
      <c r="E80" s="49">
        <v>110</v>
      </c>
      <c r="F80" s="49">
        <v>0</v>
      </c>
      <c r="G80" s="49">
        <f t="shared" si="1"/>
        <v>110</v>
      </c>
    </row>
    <row r="81" spans="1:7" ht="29.25" customHeight="1">
      <c r="A81" s="39" t="s">
        <v>125</v>
      </c>
      <c r="B81" s="41" t="s">
        <v>99</v>
      </c>
      <c r="C81" s="39" t="s">
        <v>46</v>
      </c>
      <c r="D81" s="39" t="s">
        <v>126</v>
      </c>
      <c r="E81" s="49">
        <v>30</v>
      </c>
      <c r="F81" s="49">
        <v>0</v>
      </c>
      <c r="G81" s="49">
        <f t="shared" si="1"/>
        <v>30</v>
      </c>
    </row>
    <row r="82" spans="1:7" ht="27" customHeight="1">
      <c r="A82" s="39" t="s">
        <v>142</v>
      </c>
      <c r="B82" s="41" t="s">
        <v>146</v>
      </c>
      <c r="C82" s="39" t="s">
        <v>46</v>
      </c>
      <c r="D82" s="39" t="s">
        <v>70</v>
      </c>
      <c r="E82" s="49">
        <v>2</v>
      </c>
      <c r="F82" s="49">
        <v>0</v>
      </c>
      <c r="G82" s="49">
        <v>2</v>
      </c>
    </row>
    <row r="83" spans="1:7" ht="19.5" customHeight="1">
      <c r="A83" s="18">
        <v>3</v>
      </c>
      <c r="B83" s="21" t="s">
        <v>31</v>
      </c>
      <c r="C83" s="20"/>
      <c r="D83" s="20"/>
      <c r="E83" s="20"/>
      <c r="F83" s="20"/>
      <c r="G83" s="20"/>
    </row>
    <row r="84" spans="1:7" ht="63" customHeight="1">
      <c r="A84" s="39" t="s">
        <v>127</v>
      </c>
      <c r="B84" s="41" t="s">
        <v>72</v>
      </c>
      <c r="C84" s="39" t="s">
        <v>45</v>
      </c>
      <c r="D84" s="39" t="s">
        <v>73</v>
      </c>
      <c r="E84" s="50">
        <f>E65/E74</f>
        <v>137859.64912280702</v>
      </c>
      <c r="F84" s="39">
        <v>0</v>
      </c>
      <c r="G84" s="50">
        <f aca="true" t="shared" si="2" ref="G84:G90">E84+F84</f>
        <v>137859.64912280702</v>
      </c>
    </row>
    <row r="85" spans="1:7" ht="65.25" customHeight="1">
      <c r="A85" s="39" t="s">
        <v>128</v>
      </c>
      <c r="B85" s="40" t="s">
        <v>64</v>
      </c>
      <c r="C85" s="39" t="s">
        <v>45</v>
      </c>
      <c r="D85" s="39" t="s">
        <v>74</v>
      </c>
      <c r="E85" s="50">
        <f>E84/E74*E75</f>
        <v>53208.987380732535</v>
      </c>
      <c r="F85" s="39">
        <v>0</v>
      </c>
      <c r="G85" s="50">
        <f t="shared" si="2"/>
        <v>53208.987380732535</v>
      </c>
    </row>
    <row r="86" spans="1:7" ht="63" customHeight="1">
      <c r="A86" s="39" t="s">
        <v>129</v>
      </c>
      <c r="B86" s="40" t="s">
        <v>65</v>
      </c>
      <c r="C86" s="39" t="s">
        <v>45</v>
      </c>
      <c r="D86" s="39" t="s">
        <v>75</v>
      </c>
      <c r="E86" s="50">
        <f>E84/E74*E76</f>
        <v>21767.31301939058</v>
      </c>
      <c r="F86" s="39">
        <v>0</v>
      </c>
      <c r="G86" s="50">
        <f t="shared" si="2"/>
        <v>21767.31301939058</v>
      </c>
    </row>
    <row r="87" spans="1:7" ht="69.75" customHeight="1">
      <c r="A87" s="39" t="s">
        <v>130</v>
      </c>
      <c r="B87" s="40" t="s">
        <v>66</v>
      </c>
      <c r="C87" s="39" t="s">
        <v>45</v>
      </c>
      <c r="D87" s="39" t="s">
        <v>76</v>
      </c>
      <c r="E87" s="50">
        <f>E84/E74*E77</f>
        <v>31441.67436134195</v>
      </c>
      <c r="F87" s="39">
        <v>0</v>
      </c>
      <c r="G87" s="50">
        <f t="shared" si="2"/>
        <v>31441.67436134195</v>
      </c>
    </row>
    <row r="88" spans="1:7" ht="83.25" customHeight="1">
      <c r="A88" s="39" t="s">
        <v>131</v>
      </c>
      <c r="B88" s="40" t="s">
        <v>67</v>
      </c>
      <c r="C88" s="39" t="s">
        <v>45</v>
      </c>
      <c r="D88" s="39" t="s">
        <v>77</v>
      </c>
      <c r="E88" s="50">
        <f>E84/E74*E78</f>
        <v>12092.951677439212</v>
      </c>
      <c r="F88" s="39">
        <v>0</v>
      </c>
      <c r="G88" s="50">
        <f t="shared" si="2"/>
        <v>12092.951677439212</v>
      </c>
    </row>
    <row r="89" spans="1:7" ht="111" customHeight="1">
      <c r="A89" s="39" t="s">
        <v>132</v>
      </c>
      <c r="B89" s="41" t="s">
        <v>68</v>
      </c>
      <c r="C89" s="39" t="s">
        <v>45</v>
      </c>
      <c r="D89" s="39" t="s">
        <v>78</v>
      </c>
      <c r="E89" s="50">
        <f>E84/E74*E79</f>
        <v>19348.72268390274</v>
      </c>
      <c r="F89" s="39">
        <v>0</v>
      </c>
      <c r="G89" s="50">
        <f t="shared" si="2"/>
        <v>19348.72268390274</v>
      </c>
    </row>
    <row r="90" spans="1:7" ht="28.5" customHeight="1">
      <c r="A90" s="39" t="s">
        <v>133</v>
      </c>
      <c r="B90" s="41" t="s">
        <v>101</v>
      </c>
      <c r="C90" s="39" t="s">
        <v>45</v>
      </c>
      <c r="D90" s="39" t="s">
        <v>102</v>
      </c>
      <c r="E90" s="50">
        <f>E71/E81</f>
        <v>400</v>
      </c>
      <c r="F90" s="39">
        <v>0</v>
      </c>
      <c r="G90" s="50">
        <f t="shared" si="2"/>
        <v>400</v>
      </c>
    </row>
    <row r="91" spans="1:7" ht="37.5" customHeight="1">
      <c r="A91" s="39" t="s">
        <v>143</v>
      </c>
      <c r="B91" s="41" t="s">
        <v>147</v>
      </c>
      <c r="C91" s="39" t="s">
        <v>45</v>
      </c>
      <c r="D91" s="39" t="s">
        <v>102</v>
      </c>
      <c r="E91" s="50">
        <f>E72/E82</f>
        <v>160000</v>
      </c>
      <c r="F91" s="50">
        <v>0</v>
      </c>
      <c r="G91" s="50">
        <f>G72/G82</f>
        <v>160000</v>
      </c>
    </row>
    <row r="92" spans="1:7" ht="15.75" customHeight="1">
      <c r="A92" s="18">
        <v>4</v>
      </c>
      <c r="B92" s="21" t="s">
        <v>32</v>
      </c>
      <c r="C92" s="20"/>
      <c r="D92" s="20"/>
      <c r="E92" s="20"/>
      <c r="F92" s="20"/>
      <c r="G92" s="20"/>
    </row>
    <row r="93" spans="1:7" ht="66.75" customHeight="1">
      <c r="A93" s="39" t="s">
        <v>134</v>
      </c>
      <c r="B93" s="41" t="s">
        <v>79</v>
      </c>
      <c r="C93" s="39" t="s">
        <v>47</v>
      </c>
      <c r="D93" s="39" t="s">
        <v>80</v>
      </c>
      <c r="E93" s="39">
        <v>0.6</v>
      </c>
      <c r="F93" s="39">
        <v>0</v>
      </c>
      <c r="G93" s="49">
        <f>E93+F93</f>
        <v>0.6</v>
      </c>
    </row>
    <row r="94" spans="1:7" ht="47.25" customHeight="1">
      <c r="A94" s="39" t="s">
        <v>135</v>
      </c>
      <c r="B94" s="41" t="s">
        <v>81</v>
      </c>
      <c r="C94" s="39" t="s">
        <v>47</v>
      </c>
      <c r="D94" s="39" t="s">
        <v>82</v>
      </c>
      <c r="E94" s="39">
        <v>0.4</v>
      </c>
      <c r="F94" s="39">
        <v>0</v>
      </c>
      <c r="G94" s="49">
        <f>E94+F94</f>
        <v>0.4</v>
      </c>
    </row>
    <row r="95" ht="18" customHeight="1">
      <c r="A95" s="3"/>
    </row>
    <row r="96" spans="1:4" ht="15.75">
      <c r="A96" s="97" t="s">
        <v>144</v>
      </c>
      <c r="B96" s="97"/>
      <c r="C96" s="97"/>
      <c r="D96" s="1"/>
    </row>
    <row r="97" spans="1:7" ht="15.75">
      <c r="A97" s="97" t="s">
        <v>48</v>
      </c>
      <c r="B97" s="97"/>
      <c r="C97" s="97"/>
      <c r="D97" s="12"/>
      <c r="E97" s="11"/>
      <c r="F97" s="92" t="s">
        <v>145</v>
      </c>
      <c r="G97" s="92"/>
    </row>
    <row r="98" spans="1:7" ht="10.5" customHeight="1">
      <c r="A98" s="5"/>
      <c r="B98" s="2"/>
      <c r="D98" s="7" t="s">
        <v>33</v>
      </c>
      <c r="F98" s="82" t="s">
        <v>34</v>
      </c>
      <c r="G98" s="82"/>
    </row>
    <row r="99" spans="1:4" ht="17.25" customHeight="1">
      <c r="A99" s="88" t="s">
        <v>35</v>
      </c>
      <c r="B99" s="88"/>
      <c r="C99" s="2"/>
      <c r="D99" s="2"/>
    </row>
    <row r="100" spans="1:4" ht="8.25" customHeight="1">
      <c r="A100" s="26"/>
      <c r="B100" s="26"/>
      <c r="C100" s="27"/>
      <c r="D100" s="27"/>
    </row>
    <row r="101" spans="1:4" ht="15" customHeight="1">
      <c r="A101" s="88" t="s">
        <v>93</v>
      </c>
      <c r="B101" s="88"/>
      <c r="C101" s="88"/>
      <c r="D101" s="27"/>
    </row>
    <row r="102" spans="1:4" ht="16.5" customHeight="1">
      <c r="A102" s="88" t="s">
        <v>94</v>
      </c>
      <c r="B102" s="88"/>
      <c r="C102" s="88"/>
      <c r="D102" s="27"/>
    </row>
    <row r="103" spans="1:4" ht="8.25" customHeight="1">
      <c r="A103" s="26"/>
      <c r="B103" s="26"/>
      <c r="C103" s="27"/>
      <c r="D103" s="27"/>
    </row>
    <row r="104" spans="1:7" ht="15" customHeight="1">
      <c r="A104" s="71" t="s">
        <v>49</v>
      </c>
      <c r="B104" s="71"/>
      <c r="C104" s="71"/>
      <c r="D104" s="12"/>
      <c r="E104" s="11"/>
      <c r="F104" s="92" t="s">
        <v>50</v>
      </c>
      <c r="G104" s="92"/>
    </row>
    <row r="105" spans="1:7" ht="18.75" customHeight="1">
      <c r="A105" s="71" t="s">
        <v>83</v>
      </c>
      <c r="B105" s="71"/>
      <c r="C105" s="71"/>
      <c r="D105" s="7" t="s">
        <v>33</v>
      </c>
      <c r="F105" s="82" t="s">
        <v>34</v>
      </c>
      <c r="G105" s="82"/>
    </row>
    <row r="107" ht="15">
      <c r="A107" s="4" t="s">
        <v>95</v>
      </c>
    </row>
    <row r="108" ht="9" customHeight="1"/>
    <row r="109" spans="1:3" ht="15">
      <c r="A109" s="30"/>
      <c r="B109" s="30"/>
      <c r="C109" s="4" t="s">
        <v>97</v>
      </c>
    </row>
    <row r="110" ht="15">
      <c r="A110" s="4" t="s">
        <v>96</v>
      </c>
    </row>
  </sheetData>
  <sheetProtection/>
  <mergeCells count="68">
    <mergeCell ref="C13:F13"/>
    <mergeCell ref="B61:G61"/>
    <mergeCell ref="B49:G49"/>
    <mergeCell ref="D15:G15"/>
    <mergeCell ref="D14:G14"/>
    <mergeCell ref="A101:C101"/>
    <mergeCell ref="A96:C96"/>
    <mergeCell ref="A97:C97"/>
    <mergeCell ref="B52:C52"/>
    <mergeCell ref="B53:C53"/>
    <mergeCell ref="B54:C54"/>
    <mergeCell ref="B55:C55"/>
    <mergeCell ref="F104:G104"/>
    <mergeCell ref="B47:C47"/>
    <mergeCell ref="A102:C102"/>
    <mergeCell ref="A49:A50"/>
    <mergeCell ref="F105:G105"/>
    <mergeCell ref="A99:B99"/>
    <mergeCell ref="A104:C104"/>
    <mergeCell ref="A105:C105"/>
    <mergeCell ref="B57:G57"/>
    <mergeCell ref="B62:G62"/>
    <mergeCell ref="D65:D70"/>
    <mergeCell ref="F97:G97"/>
    <mergeCell ref="F98:G98"/>
    <mergeCell ref="D74:D79"/>
    <mergeCell ref="A11:G11"/>
    <mergeCell ref="A12:G12"/>
    <mergeCell ref="D25:G25"/>
    <mergeCell ref="B32:C32"/>
    <mergeCell ref="D32:G32"/>
    <mergeCell ref="B33:C33"/>
    <mergeCell ref="D16:G16"/>
    <mergeCell ref="D17:G17"/>
    <mergeCell ref="D19:G19"/>
    <mergeCell ref="D18:G18"/>
    <mergeCell ref="E2:G2"/>
    <mergeCell ref="E7:G7"/>
    <mergeCell ref="E8:G8"/>
    <mergeCell ref="E9:G9"/>
    <mergeCell ref="E3:G3"/>
    <mergeCell ref="E4:G4"/>
    <mergeCell ref="E5:G5"/>
    <mergeCell ref="E6:G6"/>
    <mergeCell ref="A39:A40"/>
    <mergeCell ref="B35:G35"/>
    <mergeCell ref="A14:A15"/>
    <mergeCell ref="C14:C15"/>
    <mergeCell ref="B37:G37"/>
    <mergeCell ref="B36:G36"/>
    <mergeCell ref="B20:G20"/>
    <mergeCell ref="B39:G39"/>
    <mergeCell ref="A16:A17"/>
    <mergeCell ref="C16:C17"/>
    <mergeCell ref="A18:A19"/>
    <mergeCell ref="D22:G22"/>
    <mergeCell ref="D23:G23"/>
    <mergeCell ref="D24:G24"/>
    <mergeCell ref="B21:G21"/>
    <mergeCell ref="D26:G26"/>
    <mergeCell ref="B42:C42"/>
    <mergeCell ref="B43:C43"/>
    <mergeCell ref="B44:C44"/>
    <mergeCell ref="B45:C45"/>
    <mergeCell ref="B46:C46"/>
    <mergeCell ref="B27:G27"/>
    <mergeCell ref="B29:G29"/>
    <mergeCell ref="B30:G30"/>
  </mergeCells>
  <printOptions/>
  <pageMargins left="0.18" right="0.16" top="0.52" bottom="0.29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10"/>
  <sheetViews>
    <sheetView tabSelected="1" zoomScalePageLayoutView="0" workbookViewId="0" topLeftCell="A52">
      <selection activeCell="B57" sqref="B57:G57"/>
    </sheetView>
  </sheetViews>
  <sheetFormatPr defaultColWidth="21.57421875" defaultRowHeight="15"/>
  <cols>
    <col min="1" max="1" width="6.57421875" style="4" customWidth="1"/>
    <col min="2" max="2" width="42.00390625" style="4" customWidth="1"/>
    <col min="3" max="3" width="12.7109375" style="4" customWidth="1"/>
    <col min="4" max="4" width="34.28125" style="4" customWidth="1"/>
    <col min="5" max="5" width="18.7109375" style="4" customWidth="1"/>
    <col min="6" max="6" width="13.57421875" style="4" customWidth="1"/>
    <col min="7" max="7" width="15.140625" style="4" customWidth="1"/>
    <col min="8" max="16384" width="21.57421875" style="4" customWidth="1"/>
  </cols>
  <sheetData>
    <row r="1" spans="1:5" ht="13.5" customHeight="1">
      <c r="A1" s="45"/>
      <c r="E1" s="54" t="s">
        <v>0</v>
      </c>
    </row>
    <row r="2" spans="1:7" ht="24.75" customHeight="1">
      <c r="A2" s="45"/>
      <c r="E2" s="80" t="s">
        <v>148</v>
      </c>
      <c r="F2" s="80"/>
      <c r="G2" s="80"/>
    </row>
    <row r="3" spans="1:7" ht="14.25" customHeight="1">
      <c r="A3" s="45"/>
      <c r="E3" s="80" t="s">
        <v>84</v>
      </c>
      <c r="F3" s="80"/>
      <c r="G3" s="80"/>
    </row>
    <row r="4" spans="1:7" ht="12" customHeight="1">
      <c r="A4" s="45"/>
      <c r="E4" s="80" t="s">
        <v>85</v>
      </c>
      <c r="F4" s="80"/>
      <c r="G4" s="80"/>
    </row>
    <row r="5" spans="1:7" ht="15.75" customHeight="1">
      <c r="A5" s="45"/>
      <c r="E5" s="98" t="s">
        <v>0</v>
      </c>
      <c r="F5" s="98"/>
      <c r="G5" s="98"/>
    </row>
    <row r="6" spans="1:7" ht="12.75" customHeight="1">
      <c r="A6" s="45"/>
      <c r="E6" s="99" t="s">
        <v>86</v>
      </c>
      <c r="F6" s="99"/>
      <c r="G6" s="99"/>
    </row>
    <row r="7" spans="1:7" ht="15" customHeight="1">
      <c r="A7" s="45"/>
      <c r="B7" s="45"/>
      <c r="E7" s="81" t="s">
        <v>39</v>
      </c>
      <c r="F7" s="81"/>
      <c r="G7" s="81"/>
    </row>
    <row r="8" spans="1:7" ht="15" customHeight="1">
      <c r="A8" s="45"/>
      <c r="E8" s="82" t="s">
        <v>1</v>
      </c>
      <c r="F8" s="82"/>
      <c r="G8" s="82"/>
    </row>
    <row r="9" spans="1:7" ht="15.75">
      <c r="A9" s="45"/>
      <c r="E9" s="100" t="s">
        <v>103</v>
      </c>
      <c r="F9" s="100"/>
      <c r="G9" s="100"/>
    </row>
    <row r="11" spans="1:7" ht="15.75">
      <c r="A11" s="85" t="s">
        <v>2</v>
      </c>
      <c r="B11" s="85"/>
      <c r="C11" s="85"/>
      <c r="D11" s="85"/>
      <c r="E11" s="85"/>
      <c r="F11" s="85"/>
      <c r="G11" s="85"/>
    </row>
    <row r="12" spans="1:7" ht="15.75">
      <c r="A12" s="85" t="s">
        <v>40</v>
      </c>
      <c r="B12" s="85"/>
      <c r="C12" s="85"/>
      <c r="D12" s="85"/>
      <c r="E12" s="85"/>
      <c r="F12" s="85"/>
      <c r="G12" s="85"/>
    </row>
    <row r="13" spans="3:6" ht="15">
      <c r="C13" s="95"/>
      <c r="D13" s="95"/>
      <c r="E13" s="95"/>
      <c r="F13" s="95"/>
    </row>
    <row r="14" spans="1:7" ht="15.75">
      <c r="A14" s="69" t="s">
        <v>3</v>
      </c>
      <c r="B14" s="6">
        <v>1000000</v>
      </c>
      <c r="C14" s="69"/>
      <c r="D14" s="70" t="s">
        <v>41</v>
      </c>
      <c r="E14" s="70"/>
      <c r="F14" s="70"/>
      <c r="G14" s="70"/>
    </row>
    <row r="15" spans="1:7" ht="15">
      <c r="A15" s="69"/>
      <c r="B15" s="44" t="s">
        <v>106</v>
      </c>
      <c r="C15" s="69"/>
      <c r="D15" s="87" t="s">
        <v>37</v>
      </c>
      <c r="E15" s="87"/>
      <c r="F15" s="87"/>
      <c r="G15" s="87"/>
    </row>
    <row r="16" spans="1:7" ht="15.75">
      <c r="A16" s="69" t="s">
        <v>4</v>
      </c>
      <c r="B16" s="6">
        <v>1010000</v>
      </c>
      <c r="C16" s="69"/>
      <c r="D16" s="86" t="s">
        <v>41</v>
      </c>
      <c r="E16" s="86"/>
      <c r="F16" s="86"/>
      <c r="G16" s="86"/>
    </row>
    <row r="17" spans="1:7" ht="15">
      <c r="A17" s="69"/>
      <c r="B17" s="44" t="s">
        <v>106</v>
      </c>
      <c r="C17" s="69"/>
      <c r="D17" s="82" t="s">
        <v>36</v>
      </c>
      <c r="E17" s="82"/>
      <c r="F17" s="82"/>
      <c r="G17" s="82"/>
    </row>
    <row r="18" spans="1:7" ht="22.5" customHeight="1">
      <c r="A18" s="69" t="s">
        <v>5</v>
      </c>
      <c r="B18" s="6">
        <v>1014082</v>
      </c>
      <c r="C18" s="16" t="s">
        <v>51</v>
      </c>
      <c r="D18" s="70" t="s">
        <v>107</v>
      </c>
      <c r="E18" s="70"/>
      <c r="F18" s="70"/>
      <c r="G18" s="70"/>
    </row>
    <row r="19" spans="1:7" ht="15">
      <c r="A19" s="69"/>
      <c r="B19" s="8" t="s">
        <v>106</v>
      </c>
      <c r="C19" s="8" t="s">
        <v>6</v>
      </c>
      <c r="D19" s="87" t="s">
        <v>38</v>
      </c>
      <c r="E19" s="87"/>
      <c r="F19" s="87"/>
      <c r="G19" s="87"/>
    </row>
    <row r="20" spans="1:7" ht="42" customHeight="1">
      <c r="A20" s="46" t="s">
        <v>7</v>
      </c>
      <c r="B20" s="71" t="s">
        <v>138</v>
      </c>
      <c r="C20" s="71"/>
      <c r="D20" s="71"/>
      <c r="E20" s="71"/>
      <c r="F20" s="71"/>
      <c r="G20" s="71"/>
    </row>
    <row r="21" spans="1:7" ht="15.75">
      <c r="A21" s="46" t="s">
        <v>8</v>
      </c>
      <c r="B21" s="71" t="s">
        <v>42</v>
      </c>
      <c r="C21" s="71"/>
      <c r="D21" s="71"/>
      <c r="E21" s="71"/>
      <c r="F21" s="71"/>
      <c r="G21" s="71"/>
    </row>
    <row r="22" spans="1:7" ht="15.75">
      <c r="A22" s="46"/>
      <c r="B22" s="43"/>
      <c r="C22" s="43"/>
      <c r="D22" s="101" t="s">
        <v>43</v>
      </c>
      <c r="E22" s="101"/>
      <c r="F22" s="101"/>
      <c r="G22" s="101"/>
    </row>
    <row r="23" spans="1:7" ht="33" customHeight="1">
      <c r="A23" s="46"/>
      <c r="B23" s="43"/>
      <c r="C23" s="43"/>
      <c r="D23" s="102" t="s">
        <v>149</v>
      </c>
      <c r="E23" s="102"/>
      <c r="F23" s="102"/>
      <c r="G23" s="102"/>
    </row>
    <row r="24" spans="1:7" ht="47.25" customHeight="1">
      <c r="A24" s="46"/>
      <c r="B24" s="43"/>
      <c r="C24" s="43"/>
      <c r="D24" s="102" t="s">
        <v>150</v>
      </c>
      <c r="E24" s="102"/>
      <c r="F24" s="102"/>
      <c r="G24" s="102"/>
    </row>
    <row r="25" spans="1:7" ht="40.5" customHeight="1">
      <c r="A25" s="46"/>
      <c r="B25" s="43"/>
      <c r="C25" s="43"/>
      <c r="D25" s="102" t="s">
        <v>137</v>
      </c>
      <c r="E25" s="102"/>
      <c r="F25" s="102"/>
      <c r="G25" s="102"/>
    </row>
    <row r="26" spans="1:7" ht="15.75" customHeight="1">
      <c r="A26" s="46"/>
      <c r="B26" s="43"/>
      <c r="C26" s="43"/>
      <c r="D26" s="103" t="s">
        <v>108</v>
      </c>
      <c r="E26" s="103"/>
      <c r="F26" s="103"/>
      <c r="G26" s="103"/>
    </row>
    <row r="27" spans="1:7" ht="20.25" customHeight="1">
      <c r="A27" s="46" t="s">
        <v>9</v>
      </c>
      <c r="B27" s="66" t="s">
        <v>88</v>
      </c>
      <c r="C27" s="66"/>
      <c r="D27" s="66"/>
      <c r="E27" s="66"/>
      <c r="F27" s="66"/>
      <c r="G27" s="66"/>
    </row>
    <row r="28" spans="1:7" ht="12.75" customHeight="1">
      <c r="A28" s="46"/>
      <c r="B28" s="48"/>
      <c r="C28" s="48"/>
      <c r="D28" s="48"/>
      <c r="E28" s="48"/>
      <c r="F28" s="48"/>
      <c r="G28" s="48"/>
    </row>
    <row r="29" spans="1:7" ht="18" customHeight="1">
      <c r="A29" s="47" t="s">
        <v>89</v>
      </c>
      <c r="B29" s="60" t="s">
        <v>90</v>
      </c>
      <c r="C29" s="67"/>
      <c r="D29" s="67"/>
      <c r="E29" s="67"/>
      <c r="F29" s="67"/>
      <c r="G29" s="61"/>
    </row>
    <row r="30" spans="1:7" ht="21.75" customHeight="1">
      <c r="A30" s="47">
        <v>1</v>
      </c>
      <c r="B30" s="104" t="s">
        <v>91</v>
      </c>
      <c r="C30" s="102"/>
      <c r="D30" s="102"/>
      <c r="E30" s="102"/>
      <c r="F30" s="102"/>
      <c r="G30" s="105"/>
    </row>
    <row r="31" spans="1:7" ht="9" customHeight="1">
      <c r="A31" s="46"/>
      <c r="B31" s="43"/>
      <c r="C31" s="43"/>
      <c r="D31" s="48"/>
      <c r="E31" s="48"/>
      <c r="F31" s="48"/>
      <c r="G31" s="48"/>
    </row>
    <row r="32" spans="1:7" ht="15" customHeight="1">
      <c r="A32" s="46" t="s">
        <v>10</v>
      </c>
      <c r="B32" s="71" t="s">
        <v>44</v>
      </c>
      <c r="C32" s="71"/>
      <c r="D32" s="101" t="s">
        <v>52</v>
      </c>
      <c r="E32" s="101"/>
      <c r="F32" s="101"/>
      <c r="G32" s="101"/>
    </row>
    <row r="33" spans="1:4" ht="18" customHeight="1">
      <c r="A33" s="46" t="s">
        <v>14</v>
      </c>
      <c r="B33" s="84" t="s">
        <v>11</v>
      </c>
      <c r="C33" s="84"/>
      <c r="D33" s="45"/>
    </row>
    <row r="34" ht="10.5" customHeight="1">
      <c r="A34" s="3"/>
    </row>
    <row r="35" spans="1:7" ht="15.75">
      <c r="A35" s="47" t="s">
        <v>12</v>
      </c>
      <c r="B35" s="73" t="s">
        <v>13</v>
      </c>
      <c r="C35" s="73"/>
      <c r="D35" s="73"/>
      <c r="E35" s="73"/>
      <c r="F35" s="73"/>
      <c r="G35" s="73"/>
    </row>
    <row r="36" spans="1:7" ht="15.75">
      <c r="A36" s="17"/>
      <c r="B36" s="77" t="s">
        <v>53</v>
      </c>
      <c r="C36" s="78"/>
      <c r="D36" s="78"/>
      <c r="E36" s="78"/>
      <c r="F36" s="78"/>
      <c r="G36" s="79"/>
    </row>
    <row r="37" spans="1:7" ht="28.5" customHeight="1">
      <c r="A37" s="17">
        <v>1</v>
      </c>
      <c r="B37" s="106" t="s">
        <v>54</v>
      </c>
      <c r="C37" s="107"/>
      <c r="D37" s="107"/>
      <c r="E37" s="107"/>
      <c r="F37" s="107"/>
      <c r="G37" s="108"/>
    </row>
    <row r="38" ht="11.25" customHeight="1">
      <c r="A38" s="3"/>
    </row>
    <row r="39" spans="1:7" ht="14.25" customHeight="1">
      <c r="A39" s="69" t="s">
        <v>21</v>
      </c>
      <c r="B39" s="71" t="s">
        <v>15</v>
      </c>
      <c r="C39" s="71"/>
      <c r="D39" s="71"/>
      <c r="E39" s="71"/>
      <c r="F39" s="71"/>
      <c r="G39" s="71"/>
    </row>
    <row r="40" spans="1:2" ht="15.75">
      <c r="A40" s="69"/>
      <c r="B40" s="45" t="s">
        <v>16</v>
      </c>
    </row>
    <row r="41" ht="15.75">
      <c r="A41" s="3"/>
    </row>
    <row r="42" spans="1:6" ht="21.75" customHeight="1">
      <c r="A42" s="47" t="s">
        <v>12</v>
      </c>
      <c r="B42" s="60" t="s">
        <v>17</v>
      </c>
      <c r="C42" s="61"/>
      <c r="D42" s="47" t="s">
        <v>18</v>
      </c>
      <c r="E42" s="47" t="s">
        <v>19</v>
      </c>
      <c r="F42" s="47" t="s">
        <v>20</v>
      </c>
    </row>
    <row r="43" spans="1:6" ht="15">
      <c r="A43" s="38">
        <v>1</v>
      </c>
      <c r="B43" s="62">
        <v>2</v>
      </c>
      <c r="C43" s="63"/>
      <c r="D43" s="38">
        <v>3</v>
      </c>
      <c r="E43" s="38">
        <v>4</v>
      </c>
      <c r="F43" s="38">
        <v>6</v>
      </c>
    </row>
    <row r="44" spans="1:6" ht="15" customHeight="1">
      <c r="A44" s="39">
        <v>1</v>
      </c>
      <c r="B44" s="104" t="s">
        <v>56</v>
      </c>
      <c r="C44" s="105"/>
      <c r="D44" s="39">
        <v>5780000</v>
      </c>
      <c r="E44" s="39">
        <v>0</v>
      </c>
      <c r="F44" s="39">
        <f>C44+D44</f>
        <v>5780000</v>
      </c>
    </row>
    <row r="45" spans="1:6" ht="19.5" customHeight="1">
      <c r="A45" s="39">
        <v>2</v>
      </c>
      <c r="B45" s="104" t="s">
        <v>57</v>
      </c>
      <c r="C45" s="105"/>
      <c r="D45" s="39">
        <v>2260000</v>
      </c>
      <c r="E45" s="39">
        <v>0</v>
      </c>
      <c r="F45" s="39">
        <f>C45+D45</f>
        <v>2260000</v>
      </c>
    </row>
    <row r="46" spans="1:6" ht="18.75" customHeight="1">
      <c r="A46" s="39">
        <v>3</v>
      </c>
      <c r="B46" s="104" t="s">
        <v>58</v>
      </c>
      <c r="C46" s="105"/>
      <c r="D46" s="39">
        <v>150000</v>
      </c>
      <c r="E46" s="39">
        <v>0</v>
      </c>
      <c r="F46" s="39">
        <f>C46+D46</f>
        <v>150000</v>
      </c>
    </row>
    <row r="47" spans="1:6" ht="14.25" customHeight="1">
      <c r="A47" s="59"/>
      <c r="B47" s="109" t="s">
        <v>59</v>
      </c>
      <c r="C47" s="110"/>
      <c r="D47" s="59">
        <f>D44+D45+D46</f>
        <v>8190000</v>
      </c>
      <c r="E47" s="59">
        <f>E44+E45+E46</f>
        <v>0</v>
      </c>
      <c r="F47" s="59">
        <f>F44+F45+F46</f>
        <v>8190000</v>
      </c>
    </row>
    <row r="48" ht="10.5" customHeight="1">
      <c r="A48" s="3"/>
    </row>
    <row r="49" spans="1:7" ht="18" customHeight="1">
      <c r="A49" s="69" t="s">
        <v>24</v>
      </c>
      <c r="B49" s="71" t="s">
        <v>22</v>
      </c>
      <c r="C49" s="71"/>
      <c r="D49" s="71"/>
      <c r="E49" s="71"/>
      <c r="F49" s="71"/>
      <c r="G49" s="71"/>
    </row>
    <row r="50" spans="1:2" ht="13.5" customHeight="1">
      <c r="A50" s="69"/>
      <c r="B50" s="37" t="s">
        <v>16</v>
      </c>
    </row>
    <row r="51" ht="10.5" customHeight="1">
      <c r="A51" s="3"/>
    </row>
    <row r="52" spans="1:6" ht="20.25" customHeight="1">
      <c r="A52" s="52" t="s">
        <v>109</v>
      </c>
      <c r="B52" s="111" t="s">
        <v>23</v>
      </c>
      <c r="C52" s="112"/>
      <c r="D52" s="39" t="s">
        <v>18</v>
      </c>
      <c r="E52" s="39" t="s">
        <v>19</v>
      </c>
      <c r="F52" s="39" t="s">
        <v>20</v>
      </c>
    </row>
    <row r="53" spans="1:6" ht="14.25" customHeight="1">
      <c r="A53" s="53">
        <v>1</v>
      </c>
      <c r="B53" s="62">
        <v>2</v>
      </c>
      <c r="C53" s="63"/>
      <c r="D53" s="38">
        <v>3</v>
      </c>
      <c r="E53" s="38">
        <v>4</v>
      </c>
      <c r="F53" s="38">
        <v>5</v>
      </c>
    </row>
    <row r="54" spans="1:6" ht="62.25" customHeight="1">
      <c r="A54" s="35">
        <v>1</v>
      </c>
      <c r="B54" s="104" t="s">
        <v>105</v>
      </c>
      <c r="C54" s="105"/>
      <c r="D54" s="40">
        <f>D47</f>
        <v>8190000</v>
      </c>
      <c r="E54" s="40">
        <f>E47</f>
        <v>0</v>
      </c>
      <c r="F54" s="40">
        <f>F47</f>
        <v>8190000</v>
      </c>
    </row>
    <row r="55" spans="1:6" ht="15.75">
      <c r="A55" s="33"/>
      <c r="B55" s="93" t="s">
        <v>20</v>
      </c>
      <c r="C55" s="94"/>
      <c r="D55" s="19">
        <f>D54</f>
        <v>8190000</v>
      </c>
      <c r="E55" s="19">
        <f>E54</f>
        <v>0</v>
      </c>
      <c r="F55" s="19">
        <f>F54</f>
        <v>8190000</v>
      </c>
    </row>
    <row r="56" spans="1:3" ht="7.5" customHeight="1">
      <c r="A56" s="3"/>
      <c r="C56" s="34"/>
    </row>
    <row r="57" spans="1:7" ht="15.75">
      <c r="A57" s="46" t="s">
        <v>92</v>
      </c>
      <c r="B57" s="71" t="s">
        <v>25</v>
      </c>
      <c r="C57" s="71"/>
      <c r="D57" s="71"/>
      <c r="E57" s="71"/>
      <c r="F57" s="71"/>
      <c r="G57" s="71"/>
    </row>
    <row r="58" ht="8.25" customHeight="1">
      <c r="A58" s="3"/>
    </row>
    <row r="59" spans="1:7" ht="32.25" customHeight="1">
      <c r="A59" s="39" t="s">
        <v>12</v>
      </c>
      <c r="B59" s="39" t="s">
        <v>26</v>
      </c>
      <c r="C59" s="39" t="s">
        <v>27</v>
      </c>
      <c r="D59" s="39" t="s">
        <v>28</v>
      </c>
      <c r="E59" s="39" t="s">
        <v>18</v>
      </c>
      <c r="F59" s="39" t="s">
        <v>19</v>
      </c>
      <c r="G59" s="39" t="s">
        <v>20</v>
      </c>
    </row>
    <row r="60" spans="1:7" ht="15">
      <c r="A60" s="38">
        <v>1</v>
      </c>
      <c r="B60" s="38">
        <v>2</v>
      </c>
      <c r="C60" s="38">
        <v>3</v>
      </c>
      <c r="D60" s="38">
        <v>4</v>
      </c>
      <c r="E60" s="38">
        <v>5</v>
      </c>
      <c r="F60" s="38">
        <v>6</v>
      </c>
      <c r="G60" s="38">
        <v>7</v>
      </c>
    </row>
    <row r="61" spans="1:7" ht="18" customHeight="1">
      <c r="A61" s="18"/>
      <c r="B61" s="93" t="s">
        <v>55</v>
      </c>
      <c r="C61" s="96"/>
      <c r="D61" s="96"/>
      <c r="E61" s="96"/>
      <c r="F61" s="96"/>
      <c r="G61" s="94"/>
    </row>
    <row r="62" spans="1:7" ht="27" customHeight="1">
      <c r="A62" s="17">
        <v>1</v>
      </c>
      <c r="B62" s="106" t="s">
        <v>54</v>
      </c>
      <c r="C62" s="107"/>
      <c r="D62" s="107"/>
      <c r="E62" s="107"/>
      <c r="F62" s="107"/>
      <c r="G62" s="108"/>
    </row>
    <row r="63" spans="1:7" ht="15.75">
      <c r="A63" s="47">
        <v>1</v>
      </c>
      <c r="B63" s="19" t="s">
        <v>29</v>
      </c>
      <c r="C63" s="47"/>
      <c r="D63" s="47"/>
      <c r="E63" s="47"/>
      <c r="F63" s="47"/>
      <c r="G63" s="47"/>
    </row>
    <row r="64" spans="1:7" ht="18.75" customHeight="1">
      <c r="A64" s="39" t="s">
        <v>110</v>
      </c>
      <c r="B64" s="40" t="s">
        <v>60</v>
      </c>
      <c r="C64" s="39" t="s">
        <v>61</v>
      </c>
      <c r="D64" s="38" t="s">
        <v>62</v>
      </c>
      <c r="E64" s="39">
        <v>265.6</v>
      </c>
      <c r="F64" s="39">
        <v>0</v>
      </c>
      <c r="G64" s="39">
        <f aca="true" t="shared" si="0" ref="G64:G72">E64+F64</f>
        <v>265.6</v>
      </c>
    </row>
    <row r="65" spans="1:7" ht="17.25" customHeight="1">
      <c r="A65" s="39" t="s">
        <v>111</v>
      </c>
      <c r="B65" s="41" t="s">
        <v>63</v>
      </c>
      <c r="C65" s="39" t="s">
        <v>45</v>
      </c>
      <c r="D65" s="113" t="s">
        <v>136</v>
      </c>
      <c r="E65" s="39">
        <f>E66+E67+E68+E69+E70</f>
        <v>7858000</v>
      </c>
      <c r="F65" s="39">
        <f>F66+F67+F68+F69+F70</f>
        <v>0</v>
      </c>
      <c r="G65" s="39">
        <f t="shared" si="0"/>
        <v>7858000</v>
      </c>
    </row>
    <row r="66" spans="1:7" ht="15">
      <c r="A66" s="39" t="s">
        <v>112</v>
      </c>
      <c r="B66" s="40" t="s">
        <v>64</v>
      </c>
      <c r="C66" s="39" t="s">
        <v>45</v>
      </c>
      <c r="D66" s="114"/>
      <c r="E66" s="39">
        <v>1350000</v>
      </c>
      <c r="F66" s="39">
        <v>0</v>
      </c>
      <c r="G66" s="39">
        <f t="shared" si="0"/>
        <v>1350000</v>
      </c>
    </row>
    <row r="67" spans="1:7" ht="15">
      <c r="A67" s="39" t="s">
        <v>113</v>
      </c>
      <c r="B67" s="40" t="s">
        <v>65</v>
      </c>
      <c r="C67" s="39" t="s">
        <v>45</v>
      </c>
      <c r="D67" s="114"/>
      <c r="E67" s="39">
        <v>3193000</v>
      </c>
      <c r="F67" s="39">
        <v>0</v>
      </c>
      <c r="G67" s="39">
        <f t="shared" si="0"/>
        <v>3193000</v>
      </c>
    </row>
    <row r="68" spans="1:7" ht="15">
      <c r="A68" s="39" t="s">
        <v>114</v>
      </c>
      <c r="B68" s="40" t="s">
        <v>66</v>
      </c>
      <c r="C68" s="39" t="s">
        <v>45</v>
      </c>
      <c r="D68" s="114"/>
      <c r="E68" s="39">
        <v>1200000</v>
      </c>
      <c r="F68" s="39">
        <v>0</v>
      </c>
      <c r="G68" s="39">
        <f t="shared" si="0"/>
        <v>1200000</v>
      </c>
    </row>
    <row r="69" spans="1:7" ht="15">
      <c r="A69" s="39" t="s">
        <v>115</v>
      </c>
      <c r="B69" s="40" t="s">
        <v>67</v>
      </c>
      <c r="C69" s="39" t="s">
        <v>45</v>
      </c>
      <c r="D69" s="114"/>
      <c r="E69" s="39">
        <v>500000</v>
      </c>
      <c r="F69" s="39">
        <v>0</v>
      </c>
      <c r="G69" s="39">
        <f t="shared" si="0"/>
        <v>500000</v>
      </c>
    </row>
    <row r="70" spans="1:7" ht="21.75" customHeight="1">
      <c r="A70" s="39" t="s">
        <v>116</v>
      </c>
      <c r="B70" s="41" t="s">
        <v>68</v>
      </c>
      <c r="C70" s="39" t="s">
        <v>45</v>
      </c>
      <c r="D70" s="115"/>
      <c r="E70" s="39">
        <v>1615000</v>
      </c>
      <c r="F70" s="39">
        <v>0</v>
      </c>
      <c r="G70" s="39">
        <f t="shared" si="0"/>
        <v>1615000</v>
      </c>
    </row>
    <row r="71" spans="1:7" ht="29.25" customHeight="1">
      <c r="A71" s="39" t="s">
        <v>117</v>
      </c>
      <c r="B71" s="41" t="s">
        <v>98</v>
      </c>
      <c r="C71" s="39" t="s">
        <v>45</v>
      </c>
      <c r="D71" s="51" t="s">
        <v>100</v>
      </c>
      <c r="E71" s="39">
        <v>12000</v>
      </c>
      <c r="F71" s="39">
        <v>0</v>
      </c>
      <c r="G71" s="39">
        <f t="shared" si="0"/>
        <v>12000</v>
      </c>
    </row>
    <row r="72" spans="1:7" ht="59.25" customHeight="1">
      <c r="A72" s="39" t="s">
        <v>139</v>
      </c>
      <c r="B72" s="41" t="s">
        <v>141</v>
      </c>
      <c r="C72" s="39" t="s">
        <v>45</v>
      </c>
      <c r="D72" s="51" t="s">
        <v>140</v>
      </c>
      <c r="E72" s="39">
        <v>320000</v>
      </c>
      <c r="F72" s="39"/>
      <c r="G72" s="39">
        <f t="shared" si="0"/>
        <v>320000</v>
      </c>
    </row>
    <row r="73" spans="1:7" ht="15.75">
      <c r="A73" s="18">
        <v>2</v>
      </c>
      <c r="B73" s="21" t="s">
        <v>30</v>
      </c>
      <c r="C73" s="47"/>
      <c r="D73" s="38"/>
      <c r="E73" s="47"/>
      <c r="F73" s="47"/>
      <c r="G73" s="47"/>
    </row>
    <row r="74" spans="1:7" ht="19.5" customHeight="1">
      <c r="A74" s="39" t="s">
        <v>118</v>
      </c>
      <c r="B74" s="41" t="s">
        <v>69</v>
      </c>
      <c r="C74" s="39" t="s">
        <v>46</v>
      </c>
      <c r="D74" s="113" t="s">
        <v>70</v>
      </c>
      <c r="E74" s="39">
        <f>E75+E76+E77+E78+E79</f>
        <v>57</v>
      </c>
      <c r="F74" s="39">
        <f>F75+F76+F77+F78+F79</f>
        <v>0</v>
      </c>
      <c r="G74" s="39">
        <f aca="true" t="shared" si="1" ref="G74:G81">E74+F74</f>
        <v>57</v>
      </c>
    </row>
    <row r="75" spans="1:7" ht="18.75" customHeight="1">
      <c r="A75" s="39" t="s">
        <v>119</v>
      </c>
      <c r="B75" s="40" t="s">
        <v>64</v>
      </c>
      <c r="C75" s="39" t="s">
        <v>46</v>
      </c>
      <c r="D75" s="114"/>
      <c r="E75" s="39">
        <v>22</v>
      </c>
      <c r="F75" s="39">
        <v>0</v>
      </c>
      <c r="G75" s="39">
        <f t="shared" si="1"/>
        <v>22</v>
      </c>
    </row>
    <row r="76" spans="1:7" ht="19.5" customHeight="1">
      <c r="A76" s="39" t="s">
        <v>120</v>
      </c>
      <c r="B76" s="40" t="s">
        <v>65</v>
      </c>
      <c r="C76" s="39" t="s">
        <v>46</v>
      </c>
      <c r="D76" s="114"/>
      <c r="E76" s="39">
        <v>9</v>
      </c>
      <c r="F76" s="39">
        <v>0</v>
      </c>
      <c r="G76" s="39">
        <f t="shared" si="1"/>
        <v>9</v>
      </c>
    </row>
    <row r="77" spans="1:7" ht="18" customHeight="1">
      <c r="A77" s="39" t="s">
        <v>121</v>
      </c>
      <c r="B77" s="40" t="s">
        <v>66</v>
      </c>
      <c r="C77" s="39" t="s">
        <v>46</v>
      </c>
      <c r="D77" s="114"/>
      <c r="E77" s="39">
        <v>13</v>
      </c>
      <c r="F77" s="39">
        <v>0</v>
      </c>
      <c r="G77" s="39">
        <f t="shared" si="1"/>
        <v>13</v>
      </c>
    </row>
    <row r="78" spans="1:7" ht="18.75" customHeight="1">
      <c r="A78" s="39" t="s">
        <v>122</v>
      </c>
      <c r="B78" s="40" t="s">
        <v>67</v>
      </c>
      <c r="C78" s="39" t="s">
        <v>46</v>
      </c>
      <c r="D78" s="114"/>
      <c r="E78" s="39">
        <v>5</v>
      </c>
      <c r="F78" s="39">
        <v>0</v>
      </c>
      <c r="G78" s="39">
        <f t="shared" si="1"/>
        <v>5</v>
      </c>
    </row>
    <row r="79" spans="1:7" ht="22.5" customHeight="1">
      <c r="A79" s="39" t="s">
        <v>123</v>
      </c>
      <c r="B79" s="41" t="s">
        <v>68</v>
      </c>
      <c r="C79" s="39" t="s">
        <v>46</v>
      </c>
      <c r="D79" s="115"/>
      <c r="E79" s="39">
        <v>8</v>
      </c>
      <c r="F79" s="39">
        <v>0</v>
      </c>
      <c r="G79" s="39">
        <f t="shared" si="1"/>
        <v>8</v>
      </c>
    </row>
    <row r="80" spans="1:7" ht="21" customHeight="1">
      <c r="A80" s="39" t="s">
        <v>124</v>
      </c>
      <c r="B80" s="41" t="s">
        <v>71</v>
      </c>
      <c r="C80" s="39" t="s">
        <v>61</v>
      </c>
      <c r="D80" s="38" t="s">
        <v>126</v>
      </c>
      <c r="E80" s="49">
        <v>110</v>
      </c>
      <c r="F80" s="49">
        <v>0</v>
      </c>
      <c r="G80" s="49">
        <f t="shared" si="1"/>
        <v>110</v>
      </c>
    </row>
    <row r="81" spans="1:7" ht="18.75" customHeight="1">
      <c r="A81" s="39" t="s">
        <v>125</v>
      </c>
      <c r="B81" s="41" t="s">
        <v>99</v>
      </c>
      <c r="C81" s="39" t="s">
        <v>46</v>
      </c>
      <c r="D81" s="38" t="s">
        <v>126</v>
      </c>
      <c r="E81" s="49">
        <v>30</v>
      </c>
      <c r="F81" s="49">
        <v>0</v>
      </c>
      <c r="G81" s="49">
        <f t="shared" si="1"/>
        <v>30</v>
      </c>
    </row>
    <row r="82" spans="1:7" ht="21" customHeight="1">
      <c r="A82" s="39" t="s">
        <v>142</v>
      </c>
      <c r="B82" s="41" t="s">
        <v>146</v>
      </c>
      <c r="C82" s="39" t="s">
        <v>46</v>
      </c>
      <c r="D82" s="38" t="s">
        <v>70</v>
      </c>
      <c r="E82" s="49">
        <v>2</v>
      </c>
      <c r="F82" s="49">
        <v>0</v>
      </c>
      <c r="G82" s="49">
        <v>2</v>
      </c>
    </row>
    <row r="83" spans="1:7" ht="16.5" customHeight="1">
      <c r="A83" s="18">
        <v>3</v>
      </c>
      <c r="B83" s="21" t="s">
        <v>31</v>
      </c>
      <c r="C83" s="47"/>
      <c r="D83" s="38"/>
      <c r="E83" s="47"/>
      <c r="F83" s="47"/>
      <c r="G83" s="47"/>
    </row>
    <row r="84" spans="1:7" ht="39.75" customHeight="1">
      <c r="A84" s="39" t="s">
        <v>127</v>
      </c>
      <c r="B84" s="41" t="s">
        <v>72</v>
      </c>
      <c r="C84" s="39" t="s">
        <v>45</v>
      </c>
      <c r="D84" s="38" t="s">
        <v>73</v>
      </c>
      <c r="E84" s="50">
        <f>E65/E74</f>
        <v>137859.64912280702</v>
      </c>
      <c r="F84" s="39">
        <v>0</v>
      </c>
      <c r="G84" s="50">
        <f aca="true" t="shared" si="2" ref="G84:G90">E84+F84</f>
        <v>137859.64912280702</v>
      </c>
    </row>
    <row r="85" spans="1:7" ht="42.75" customHeight="1">
      <c r="A85" s="39" t="s">
        <v>128</v>
      </c>
      <c r="B85" s="40" t="s">
        <v>64</v>
      </c>
      <c r="C85" s="39" t="s">
        <v>45</v>
      </c>
      <c r="D85" s="38" t="s">
        <v>74</v>
      </c>
      <c r="E85" s="50">
        <f>E84/E74*E75</f>
        <v>53208.987380732535</v>
      </c>
      <c r="F85" s="39">
        <v>0</v>
      </c>
      <c r="G85" s="50">
        <f t="shared" si="2"/>
        <v>53208.987380732535</v>
      </c>
    </row>
    <row r="86" spans="1:7" ht="42" customHeight="1">
      <c r="A86" s="39" t="s">
        <v>129</v>
      </c>
      <c r="B86" s="40" t="s">
        <v>65</v>
      </c>
      <c r="C86" s="39" t="s">
        <v>45</v>
      </c>
      <c r="D86" s="38" t="s">
        <v>75</v>
      </c>
      <c r="E86" s="50">
        <f>E84/E74*E76</f>
        <v>21767.31301939058</v>
      </c>
      <c r="F86" s="39">
        <v>0</v>
      </c>
      <c r="G86" s="50">
        <f t="shared" si="2"/>
        <v>21767.31301939058</v>
      </c>
    </row>
    <row r="87" spans="1:7" ht="38.25" customHeight="1">
      <c r="A87" s="39" t="s">
        <v>130</v>
      </c>
      <c r="B87" s="40" t="s">
        <v>66</v>
      </c>
      <c r="C87" s="39" t="s">
        <v>45</v>
      </c>
      <c r="D87" s="38" t="s">
        <v>76</v>
      </c>
      <c r="E87" s="50">
        <f>E84/E74*E77</f>
        <v>31441.67436134195</v>
      </c>
      <c r="F87" s="39">
        <v>0</v>
      </c>
      <c r="G87" s="50">
        <f t="shared" si="2"/>
        <v>31441.67436134195</v>
      </c>
    </row>
    <row r="88" spans="1:7" ht="40.5" customHeight="1">
      <c r="A88" s="39" t="s">
        <v>131</v>
      </c>
      <c r="B88" s="40" t="s">
        <v>67</v>
      </c>
      <c r="C88" s="39" t="s">
        <v>45</v>
      </c>
      <c r="D88" s="38" t="s">
        <v>77</v>
      </c>
      <c r="E88" s="50">
        <f>E84/E74*E78</f>
        <v>12092.951677439212</v>
      </c>
      <c r="F88" s="39">
        <v>0</v>
      </c>
      <c r="G88" s="50">
        <f t="shared" si="2"/>
        <v>12092.951677439212</v>
      </c>
    </row>
    <row r="89" spans="1:7" ht="52.5" customHeight="1">
      <c r="A89" s="39" t="s">
        <v>132</v>
      </c>
      <c r="B89" s="41" t="s">
        <v>68</v>
      </c>
      <c r="C89" s="39" t="s">
        <v>45</v>
      </c>
      <c r="D89" s="38" t="s">
        <v>78</v>
      </c>
      <c r="E89" s="50">
        <f>E84/E74*E79</f>
        <v>19348.72268390274</v>
      </c>
      <c r="F89" s="39">
        <v>0</v>
      </c>
      <c r="G89" s="50">
        <f t="shared" si="2"/>
        <v>19348.72268390274</v>
      </c>
    </row>
    <row r="90" spans="1:7" ht="18.75" customHeight="1">
      <c r="A90" s="39" t="s">
        <v>133</v>
      </c>
      <c r="B90" s="41" t="s">
        <v>101</v>
      </c>
      <c r="C90" s="39" t="s">
        <v>45</v>
      </c>
      <c r="D90" s="38" t="s">
        <v>102</v>
      </c>
      <c r="E90" s="50">
        <f>E71/E81</f>
        <v>400</v>
      </c>
      <c r="F90" s="39">
        <v>0</v>
      </c>
      <c r="G90" s="50">
        <f t="shared" si="2"/>
        <v>400</v>
      </c>
    </row>
    <row r="91" spans="1:7" ht="27" customHeight="1">
      <c r="A91" s="39" t="s">
        <v>143</v>
      </c>
      <c r="B91" s="41" t="s">
        <v>147</v>
      </c>
      <c r="C91" s="39" t="s">
        <v>45</v>
      </c>
      <c r="D91" s="38" t="s">
        <v>102</v>
      </c>
      <c r="E91" s="50">
        <f>E72/E82</f>
        <v>160000</v>
      </c>
      <c r="F91" s="50">
        <v>0</v>
      </c>
      <c r="G91" s="50">
        <f>G72/G82</f>
        <v>160000</v>
      </c>
    </row>
    <row r="92" spans="1:7" ht="15.75" customHeight="1">
      <c r="A92" s="18">
        <v>4</v>
      </c>
      <c r="B92" s="21" t="s">
        <v>32</v>
      </c>
      <c r="C92" s="47"/>
      <c r="D92" s="38"/>
      <c r="E92" s="47"/>
      <c r="F92" s="47"/>
      <c r="G92" s="47"/>
    </row>
    <row r="93" spans="1:7" ht="41.25" customHeight="1">
      <c r="A93" s="39" t="s">
        <v>134</v>
      </c>
      <c r="B93" s="41" t="s">
        <v>79</v>
      </c>
      <c r="C93" s="39" t="s">
        <v>47</v>
      </c>
      <c r="D93" s="38" t="s">
        <v>80</v>
      </c>
      <c r="E93" s="39">
        <v>0.6</v>
      </c>
      <c r="F93" s="39">
        <v>0</v>
      </c>
      <c r="G93" s="49">
        <f>E93+F93</f>
        <v>0.6</v>
      </c>
    </row>
    <row r="94" spans="1:7" ht="25.5" customHeight="1">
      <c r="A94" s="39" t="s">
        <v>135</v>
      </c>
      <c r="B94" s="41" t="s">
        <v>81</v>
      </c>
      <c r="C94" s="39" t="s">
        <v>47</v>
      </c>
      <c r="D94" s="38" t="s">
        <v>82</v>
      </c>
      <c r="E94" s="39">
        <v>0.4</v>
      </c>
      <c r="F94" s="39">
        <v>0</v>
      </c>
      <c r="G94" s="49">
        <f>E94+F94</f>
        <v>0.4</v>
      </c>
    </row>
    <row r="95" ht="6.75" customHeight="1">
      <c r="A95" s="3"/>
    </row>
    <row r="96" spans="1:4" ht="15">
      <c r="A96" s="116" t="s">
        <v>144</v>
      </c>
      <c r="B96" s="116"/>
      <c r="C96" s="116"/>
      <c r="D96" s="37"/>
    </row>
    <row r="97" spans="1:7" ht="15">
      <c r="A97" s="116" t="s">
        <v>48</v>
      </c>
      <c r="B97" s="116"/>
      <c r="C97" s="116"/>
      <c r="D97" s="56"/>
      <c r="E97" s="11"/>
      <c r="F97" s="92" t="s">
        <v>145</v>
      </c>
      <c r="G97" s="92"/>
    </row>
    <row r="98" spans="1:7" ht="14.25" customHeight="1">
      <c r="A98" s="5"/>
      <c r="B98" s="57"/>
      <c r="D98" s="55" t="s">
        <v>33</v>
      </c>
      <c r="F98" s="117" t="s">
        <v>34</v>
      </c>
      <c r="G98" s="117"/>
    </row>
    <row r="99" spans="1:4" ht="12" customHeight="1">
      <c r="A99" s="118" t="s">
        <v>35</v>
      </c>
      <c r="B99" s="118"/>
      <c r="C99" s="57"/>
      <c r="D99" s="57"/>
    </row>
    <row r="100" spans="1:4" ht="5.25" customHeight="1">
      <c r="A100" s="58"/>
      <c r="B100" s="58"/>
      <c r="C100" s="57"/>
      <c r="D100" s="57"/>
    </row>
    <row r="101" spans="1:4" ht="12.75" customHeight="1">
      <c r="A101" s="118" t="s">
        <v>93</v>
      </c>
      <c r="B101" s="118"/>
      <c r="C101" s="118"/>
      <c r="D101" s="57"/>
    </row>
    <row r="102" spans="1:4" ht="12.75" customHeight="1">
      <c r="A102" s="118" t="s">
        <v>94</v>
      </c>
      <c r="B102" s="118"/>
      <c r="C102" s="118"/>
      <c r="D102" s="57"/>
    </row>
    <row r="103" spans="1:4" ht="5.25" customHeight="1">
      <c r="A103" s="58"/>
      <c r="B103" s="58"/>
      <c r="C103" s="57"/>
      <c r="D103" s="57"/>
    </row>
    <row r="104" spans="1:7" ht="15" customHeight="1">
      <c r="A104" s="100" t="s">
        <v>49</v>
      </c>
      <c r="B104" s="100"/>
      <c r="C104" s="100"/>
      <c r="D104" s="56"/>
      <c r="E104" s="11"/>
      <c r="F104" s="92" t="s">
        <v>50</v>
      </c>
      <c r="G104" s="92"/>
    </row>
    <row r="105" spans="1:7" ht="12" customHeight="1">
      <c r="A105" s="100" t="s">
        <v>83</v>
      </c>
      <c r="B105" s="100"/>
      <c r="C105" s="100"/>
      <c r="D105" s="55" t="s">
        <v>33</v>
      </c>
      <c r="F105" s="117" t="s">
        <v>34</v>
      </c>
      <c r="G105" s="117"/>
    </row>
    <row r="106" ht="7.5" customHeight="1"/>
    <row r="107" ht="15">
      <c r="A107" s="4" t="s">
        <v>95</v>
      </c>
    </row>
    <row r="108" ht="6" customHeight="1"/>
    <row r="109" spans="1:3" ht="12" customHeight="1">
      <c r="A109" s="30"/>
      <c r="B109" s="30"/>
      <c r="C109" s="4" t="s">
        <v>97</v>
      </c>
    </row>
    <row r="110" ht="15">
      <c r="A110" s="4" t="s">
        <v>96</v>
      </c>
    </row>
  </sheetData>
  <sheetProtection/>
  <mergeCells count="68">
    <mergeCell ref="A104:C104"/>
    <mergeCell ref="F104:G104"/>
    <mergeCell ref="A105:C105"/>
    <mergeCell ref="F105:G105"/>
    <mergeCell ref="A97:C97"/>
    <mergeCell ref="F97:G97"/>
    <mergeCell ref="F98:G98"/>
    <mergeCell ref="A99:B99"/>
    <mergeCell ref="A101:C101"/>
    <mergeCell ref="A102:C102"/>
    <mergeCell ref="B57:G57"/>
    <mergeCell ref="B61:G61"/>
    <mergeCell ref="B62:G62"/>
    <mergeCell ref="D65:D70"/>
    <mergeCell ref="D74:D79"/>
    <mergeCell ref="A96:C96"/>
    <mergeCell ref="A49:A50"/>
    <mergeCell ref="B49:G49"/>
    <mergeCell ref="B52:C52"/>
    <mergeCell ref="B53:C53"/>
    <mergeCell ref="B54:C54"/>
    <mergeCell ref="B55:C55"/>
    <mergeCell ref="B42:C42"/>
    <mergeCell ref="B43:C43"/>
    <mergeCell ref="B44:C44"/>
    <mergeCell ref="B45:C45"/>
    <mergeCell ref="B46:C46"/>
    <mergeCell ref="B47:C47"/>
    <mergeCell ref="B33:C33"/>
    <mergeCell ref="B35:G35"/>
    <mergeCell ref="B36:G36"/>
    <mergeCell ref="B37:G37"/>
    <mergeCell ref="A39:A40"/>
    <mergeCell ref="B39:G39"/>
    <mergeCell ref="D26:G26"/>
    <mergeCell ref="B27:G27"/>
    <mergeCell ref="B29:G29"/>
    <mergeCell ref="B30:G30"/>
    <mergeCell ref="B32:C32"/>
    <mergeCell ref="D32:G32"/>
    <mergeCell ref="B20:G20"/>
    <mergeCell ref="B21:G21"/>
    <mergeCell ref="D22:G22"/>
    <mergeCell ref="D23:G23"/>
    <mergeCell ref="D24:G24"/>
    <mergeCell ref="D25:G25"/>
    <mergeCell ref="A16:A17"/>
    <mergeCell ref="C16:C17"/>
    <mergeCell ref="D16:G16"/>
    <mergeCell ref="D17:G17"/>
    <mergeCell ref="A18:A19"/>
    <mergeCell ref="D18:G18"/>
    <mergeCell ref="D19:G19"/>
    <mergeCell ref="E8:G8"/>
    <mergeCell ref="E9:G9"/>
    <mergeCell ref="A11:G11"/>
    <mergeCell ref="A12:G12"/>
    <mergeCell ref="C13:F13"/>
    <mergeCell ref="A14:A15"/>
    <mergeCell ref="C14:C15"/>
    <mergeCell ref="D14:G14"/>
    <mergeCell ref="D15:G15"/>
    <mergeCell ref="E2:G2"/>
    <mergeCell ref="E3:G3"/>
    <mergeCell ref="E4:G4"/>
    <mergeCell ref="E5:G5"/>
    <mergeCell ref="E6:G6"/>
    <mergeCell ref="E7:G7"/>
  </mergeCells>
  <printOptions/>
  <pageMargins left="0.18" right="0.16" top="0.52" bottom="0.29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2019-09-27T09:06:07Z</cp:lastPrinted>
  <dcterms:created xsi:type="dcterms:W3CDTF">2018-12-28T08:43:53Z</dcterms:created>
  <dcterms:modified xsi:type="dcterms:W3CDTF">2019-09-27T15:04:56Z</dcterms:modified>
  <cp:category/>
  <cp:version/>
  <cp:contentType/>
  <cp:contentStatus/>
</cp:coreProperties>
</file>