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4060" sheetId="1" r:id="rId1"/>
  </sheets>
  <definedNames>
    <definedName name="_xlnm.Print_Area" localSheetId="0">'1014060'!$A$1:$S$125</definedName>
  </definedNames>
  <calcPr fullCalcOnLoad="1"/>
</workbook>
</file>

<file path=xl/sharedStrings.xml><?xml version="1.0" encoding="utf-8"?>
<sst xmlns="http://schemas.openxmlformats.org/spreadsheetml/2006/main" count="221" uniqueCount="138">
  <si>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</si>
  <si>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</si>
  <si>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</si>
  <si>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</si>
  <si>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</si>
  <si>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</si>
  <si>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</si>
  <si>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</si>
  <si>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</si>
  <si>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</si>
  <si>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</si>
  <si>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</si>
  <si>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</si>
  <si>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</si>
  <si>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</si>
  <si>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</si>
  <si>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</si>
  <si>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</si>
  <si>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</si>
  <si>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</si>
  <si>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</si>
  <si>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</si>
  <si>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</si>
  <si>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</si>
  <si>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</si>
  <si>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</si>
  <si>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</si>
  <si>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</si>
  <si>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</si>
  <si>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</si>
  <si>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</si>
  <si>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</si>
  <si>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</si>
  <si>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</si>
  <si>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</si>
  <si>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</si>
  <si>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</si>
  <si>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</si>
  <si>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</si>
  <si>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</si>
  <si>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</si>
  <si>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</si>
  <si>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</si>
  <si>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</si>
  <si>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</si>
  <si>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</si>
  <si>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тис.грн.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</si>
  <si>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</si>
  <si>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</si>
  <si>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якості</t>
  </si>
  <si>
    <t>%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</si>
  <si>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</si>
  <si>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</si>
  <si>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</si>
  <si>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</si>
  <si>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</si>
  <si>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</si>
  <si>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</si>
  <si>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</si>
  <si>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</si>
  <si>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</si>
  <si>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</si>
  <si>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</si>
  <si>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</si>
  <si>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</si>
  <si>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</si>
  <si>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</si>
  <si>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</si>
  <si>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</si>
  <si>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</si>
  <si>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</si>
  <si>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</si>
  <si>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</si>
  <si>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</si>
  <si>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</si>
  <si>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од.</t>
  </si>
  <si>
    <t>зведення планів по мережі штатах та контингентах установ, що фінансуються з місцевих бюджетів</t>
  </si>
  <si>
    <t>середнє число окладів ( ставок ) - всього ,од.:</t>
  </si>
  <si>
    <t>штатні розписи</t>
  </si>
  <si>
    <t>середнє число окладів ( ставок ) керівних працівників,од.:</t>
  </si>
  <si>
    <t>середнє число окладів ( ставок ) спеціалістів,од.:</t>
  </si>
  <si>
    <t>середнє число окладів ( ставок ) робітників,од.:</t>
  </si>
  <si>
    <t>середнє число окладів ( ставок ) обслуговуючого та технічного персоналу,од.:</t>
  </si>
  <si>
    <t>статистична звітність ф.7-НК</t>
  </si>
  <si>
    <t>тис.грн</t>
  </si>
  <si>
    <t>розрахунок до кошторису</t>
  </si>
  <si>
    <t>ефективності</t>
  </si>
  <si>
    <t>од</t>
  </si>
  <si>
    <t>грн.</t>
  </si>
  <si>
    <t>4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</si>
  <si>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</si>
  <si>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0828</t>
  </si>
  <si>
    <t>2414090</t>
  </si>
  <si>
    <t>Забезпечення організації культурного дозвілля населення і зміцнення культурних традицій.</t>
  </si>
  <si>
    <t xml:space="preserve">Забезпечення організації культурного дозвілля населення і зміцнення культурних традицій. </t>
  </si>
  <si>
    <t>кількість установ - всього в т.ч.</t>
  </si>
  <si>
    <t>палаців, од.;</t>
  </si>
  <si>
    <t>кількість гуртків, од.;</t>
  </si>
  <si>
    <t>облік клубної роботи</t>
  </si>
  <si>
    <t>художніх аматорських колективів,од.;</t>
  </si>
  <si>
    <t>видатки загального та спеціального фонду на забезпечення діяльності палаців,будинків культури, клубів та інших закладів клубного типу, тис. грн.</t>
  </si>
  <si>
    <t>кількість відвідувачів - всього, осіб у тому числі</t>
  </si>
  <si>
    <t>осіб</t>
  </si>
  <si>
    <t>за реалізованими квитками, осіб</t>
  </si>
  <si>
    <t>безкоштовно, осіб;</t>
  </si>
  <si>
    <t>кількість заходів, які забезпечують організацію культурного дозвілля населення, од.;</t>
  </si>
  <si>
    <t>плановий обсяг доходів, тис. грн.у тому числі.:</t>
  </si>
  <si>
    <t>доходи від реалізації квитків, тис.грн.;</t>
  </si>
  <si>
    <t>кількість реалізованих квитків,шт.</t>
  </si>
  <si>
    <t>шт.</t>
  </si>
  <si>
    <t>середня вартість одного квитка,грн.;</t>
  </si>
  <si>
    <t>розрахунок (відношення загальної суми проданих квитків на кількість квитків)</t>
  </si>
  <si>
    <t xml:space="preserve">середні витрати на одного відвідувача, грн. </t>
  </si>
  <si>
    <t>розрахунок (відношення загальної суми видатків на кількість відвідувачів)</t>
  </si>
  <si>
    <t>середні витрати на проведення одного заходу, грн.</t>
  </si>
  <si>
    <t>розрахунок (відношення загальної суми видатків на кількість заходів)</t>
  </si>
  <si>
    <t>динаміка збільшення відвідувачів у плановому періоді по відношенню до фактичного показника попереднього періоду,%</t>
  </si>
  <si>
    <t>розрахунок (відношення  кількості відвідувачів  до аналогічного періоду минулого року)</t>
  </si>
  <si>
    <t>Пояснення щодо причин відхилення</t>
  </si>
  <si>
    <t xml:space="preserve">Начальник управління культури </t>
  </si>
  <si>
    <t>Н.І.Рябенко</t>
  </si>
  <si>
    <r>
      <t>любительські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єднання та клуби за інтересами, од.;</t>
    </r>
  </si>
  <si>
    <r>
      <t>Зменшилась кількість відвідувачів, у зв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язку з популярністю застосувань заходів (народні гуляння, реквієми) на відкритих майданчиках та індивідуальних форм роботи, також за рахунок цього збільшилась кількість заходів.</t>
    </r>
  </si>
  <si>
    <t>Розбіжності виникли за рахунок зменшення кількості відвідувачів та збільшення кількості заходів.</t>
  </si>
  <si>
    <t>Розбіжності виникли за рахунок зменшення кількості відвідувачів .</t>
  </si>
  <si>
    <t>місцевого бюджету станом на _01.01.2019__ року</t>
  </si>
  <si>
    <t>Забезпечення діяльності палаців  і будинків культури, клубів, центрів дозвілля та інших клубних закладів</t>
  </si>
  <si>
    <t>Оплата праці</t>
  </si>
  <si>
    <t>Використання товарів і послуг</t>
  </si>
  <si>
    <t>Оплата комунальних послуг і енергоносіїв в т.ч.:</t>
  </si>
  <si>
    <t>Послуги теплопостачання</t>
  </si>
  <si>
    <t>Послуги водопостачання і водовідведення</t>
  </si>
  <si>
    <t>Послуги електроенергії</t>
  </si>
  <si>
    <t>Усього:</t>
  </si>
  <si>
    <t>Розбіжності між касовими та плановими видатками виникли за рахунок невикористаних коштів по нарахуванню заробітної плати, економії енергоносіїв, наявності кредиторської заборгованості станом на 01.01.2019 р..</t>
  </si>
  <si>
    <t>Комплексна цільова програма розвитку культури міста "Нова основа культурного розвитку в місті Житомирі на 2018-2020 роки"</t>
  </si>
  <si>
    <t>1014060</t>
  </si>
  <si>
    <t>Відхилення  2,5 ставок — незайняті ставки.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</si>
</sst>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ill="0" applyBorder="0" applyAlignment="0" applyProtection="0"/>
    <xf numFmtId="0" fontId="29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2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53" applyFont="1" applyBorder="1" applyAlignment="1">
      <alignment wrapText="1"/>
      <protection/>
    </xf>
    <xf numFmtId="49" fontId="4" fillId="0" borderId="11" xfId="0" applyNumberFormat="1" applyFont="1" applyBorder="1" applyAlignment="1">
      <alignment horizontal="center" wrapText="1"/>
    </xf>
    <xf numFmtId="172" fontId="4" fillId="0" borderId="11" xfId="0" applyNumberFormat="1" applyFont="1" applyBorder="1" applyAlignment="1">
      <alignment/>
    </xf>
    <xf numFmtId="0" fontId="7" fillId="0" borderId="0" xfId="53" applyFont="1">
      <alignment/>
      <protection/>
    </xf>
    <xf numFmtId="0" fontId="7" fillId="0" borderId="0" xfId="0" applyFont="1" applyAlignment="1">
      <alignment/>
    </xf>
    <xf numFmtId="0" fontId="8" fillId="0" borderId="0" xfId="53" applyFont="1" applyAlignment="1">
      <alignment horizontal="right"/>
      <protection/>
    </xf>
    <xf numFmtId="49" fontId="7" fillId="0" borderId="0" xfId="53" applyNumberFormat="1" applyFont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8" fillId="0" borderId="23" xfId="53" applyFont="1" applyBorder="1" applyAlignment="1">
      <alignment horizontal="left" wrapText="1"/>
      <protection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172" fontId="2" fillId="0" borderId="11" xfId="0" applyNumberFormat="1" applyFont="1" applyBorder="1" applyAlignment="1">
      <alignment wrapText="1"/>
    </xf>
    <xf numFmtId="0" fontId="2" fillId="0" borderId="10" xfId="53" applyFont="1" applyBorder="1" applyAlignment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8" fillId="0" borderId="21" xfId="53" applyFont="1" applyBorder="1" applyAlignment="1">
      <alignment horizontal="left"/>
      <protection/>
    </xf>
    <xf numFmtId="0" fontId="8" fillId="0" borderId="21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9"/>
  <sheetViews>
    <sheetView tabSelected="1" view="pageBreakPreview" zoomScale="84" zoomScaleNormal="101" zoomScaleSheetLayoutView="84" zoomScalePageLayoutView="0" workbookViewId="0" topLeftCell="A63">
      <selection activeCell="L72" sqref="L72:N72"/>
    </sheetView>
  </sheetViews>
  <sheetFormatPr defaultColWidth="12.00390625" defaultRowHeight="12.75"/>
  <cols>
    <col min="1" max="1" width="12.00390625" style="1" customWidth="1"/>
    <col min="2" max="2" width="10.00390625" style="2" customWidth="1"/>
    <col min="3" max="4" width="13.875" style="2" customWidth="1"/>
    <col min="5" max="7" width="12.00390625" style="2" customWidth="1"/>
    <col min="8" max="8" width="11.125" style="2" customWidth="1"/>
    <col min="9" max="9" width="13.375" style="2" customWidth="1"/>
    <col min="10" max="11" width="11.125" style="2" customWidth="1"/>
    <col min="12" max="12" width="12.75390625" style="2" customWidth="1"/>
    <col min="13" max="14" width="11.125" style="2" customWidth="1"/>
    <col min="15" max="15" width="12.875" style="2" customWidth="1"/>
    <col min="16" max="16" width="11.125" style="2" customWidth="1"/>
    <col min="17" max="17" width="8.875" style="2" customWidth="1"/>
    <col min="18" max="18" width="9.625" style="2" customWidth="1"/>
    <col min="19" max="19" width="9.125" style="2" customWidth="1"/>
    <col min="20" max="16384" width="12.00390625" style="2" customWidth="1"/>
  </cols>
  <sheetData>
    <row r="2" spans="15:19" ht="12.75" customHeight="1">
      <c r="O2" s="115" t="s">
        <v>0</v>
      </c>
      <c r="P2" s="115"/>
      <c r="Q2" s="115"/>
      <c r="R2" s="115"/>
      <c r="S2" s="115"/>
    </row>
    <row r="3" spans="15:19" ht="12.75" customHeight="1">
      <c r="O3" s="116" t="s">
        <v>1</v>
      </c>
      <c r="P3" s="116"/>
      <c r="Q3" s="116"/>
      <c r="R3" s="116"/>
      <c r="S3" s="116"/>
    </row>
    <row r="4" spans="15:19" ht="12.75" customHeight="1">
      <c r="O4" s="117" t="s">
        <v>2</v>
      </c>
      <c r="P4" s="117"/>
      <c r="Q4" s="117"/>
      <c r="R4" s="117"/>
      <c r="S4" s="117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52"/>
      <c r="H7" s="113" t="s">
        <v>3</v>
      </c>
      <c r="I7" s="113"/>
      <c r="J7" s="113"/>
      <c r="K7" s="113"/>
      <c r="L7" s="113"/>
      <c r="M7" s="113"/>
      <c r="N7" s="53"/>
      <c r="S7" s="5"/>
    </row>
    <row r="8" spans="1:27" ht="18.75">
      <c r="A8" s="4"/>
      <c r="B8" s="5"/>
      <c r="C8" s="5"/>
      <c r="D8" s="5"/>
      <c r="E8" s="5"/>
      <c r="F8" s="5"/>
      <c r="G8" s="113" t="s">
        <v>4</v>
      </c>
      <c r="H8" s="113"/>
      <c r="I8" s="113"/>
      <c r="J8" s="113"/>
      <c r="K8" s="113"/>
      <c r="L8" s="113"/>
      <c r="M8" s="113"/>
      <c r="N8" s="113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113" t="s">
        <v>125</v>
      </c>
      <c r="H9" s="113"/>
      <c r="I9" s="113"/>
      <c r="J9" s="113"/>
      <c r="K9" s="113"/>
      <c r="L9" s="113"/>
      <c r="M9" s="113"/>
      <c r="N9" s="113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4" t="s">
        <v>5</v>
      </c>
      <c r="B11" s="111">
        <v>1000000</v>
      </c>
      <c r="C11" s="111"/>
      <c r="D11" s="52"/>
      <c r="E11" s="112" t="s">
        <v>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108" t="s">
        <v>7</v>
      </c>
      <c r="C12" s="108"/>
      <c r="D12" s="5"/>
      <c r="E12" s="110" t="s">
        <v>8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8"/>
      <c r="Q12" s="8"/>
      <c r="R12" s="9"/>
      <c r="S12" s="9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8.75">
      <c r="A14" s="54" t="s">
        <v>9</v>
      </c>
      <c r="B14" s="111">
        <v>1010000</v>
      </c>
      <c r="C14" s="111"/>
      <c r="D14" s="52"/>
      <c r="E14" s="112" t="s">
        <v>6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6"/>
      <c r="T14" s="9"/>
      <c r="U14" s="9"/>
      <c r="V14" s="9"/>
      <c r="W14" s="9"/>
      <c r="X14" s="9"/>
      <c r="Y14" s="9"/>
      <c r="Z14" s="9"/>
      <c r="AA14" s="9"/>
    </row>
    <row r="15" spans="1:27" ht="15.75">
      <c r="A15" s="4"/>
      <c r="B15" s="108" t="s">
        <v>7</v>
      </c>
      <c r="C15" s="108"/>
      <c r="D15" s="5"/>
      <c r="E15" s="110" t="s">
        <v>10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8"/>
      <c r="Q15" s="8"/>
      <c r="R15" s="9"/>
      <c r="S15" s="9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36" customHeight="1">
      <c r="A17" s="54" t="s">
        <v>11</v>
      </c>
      <c r="B17" s="111">
        <v>1014060</v>
      </c>
      <c r="C17" s="111"/>
      <c r="D17" s="55" t="s">
        <v>91</v>
      </c>
      <c r="E17" s="68" t="s">
        <v>126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49"/>
      <c r="T17" s="9"/>
      <c r="U17" s="9"/>
      <c r="V17" s="9"/>
      <c r="W17" s="9"/>
      <c r="X17" s="9"/>
      <c r="Y17" s="9"/>
      <c r="Z17" s="9"/>
      <c r="AA17" s="9"/>
    </row>
    <row r="18" spans="1:27" ht="12.75" customHeight="1">
      <c r="A18" s="4"/>
      <c r="B18" s="108" t="s">
        <v>7</v>
      </c>
      <c r="C18" s="108"/>
      <c r="D18" s="7" t="s">
        <v>12</v>
      </c>
      <c r="E18" s="6"/>
      <c r="G18" s="5"/>
      <c r="H18" s="109" t="s">
        <v>13</v>
      </c>
      <c r="I18" s="109"/>
      <c r="J18" s="109"/>
      <c r="K18" s="109"/>
      <c r="L18" s="109"/>
      <c r="M18" s="109"/>
      <c r="N18" s="109"/>
      <c r="O18" s="109"/>
      <c r="P18" s="9"/>
      <c r="Q18" s="9"/>
      <c r="R18" s="9"/>
      <c r="S18" s="9"/>
      <c r="T18" s="6"/>
      <c r="U18" s="6"/>
      <c r="V18" s="6"/>
      <c r="W18" s="6"/>
      <c r="X18" s="6"/>
      <c r="Y18" s="6"/>
      <c r="Z18" s="6"/>
      <c r="AA18" s="6"/>
    </row>
    <row r="19" spans="1:27" ht="15.75">
      <c r="A19" s="4"/>
      <c r="B19" s="6"/>
      <c r="C19" s="6"/>
      <c r="D19" s="6"/>
      <c r="E19" s="6"/>
      <c r="G19" s="5"/>
      <c r="H19" s="10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5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9"/>
      <c r="U20" s="9"/>
      <c r="V20" s="9"/>
      <c r="W20" s="9"/>
      <c r="X20" s="9"/>
      <c r="Y20" s="9"/>
      <c r="Z20" s="9"/>
      <c r="AA20" s="9"/>
    </row>
    <row r="21" spans="1:27" ht="15.75">
      <c r="A21" s="12" t="s">
        <v>14</v>
      </c>
      <c r="B21" s="106" t="s">
        <v>15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T21" s="5"/>
      <c r="U21" s="5"/>
      <c r="V21" s="5"/>
      <c r="W21" s="5"/>
      <c r="X21" s="5"/>
      <c r="Y21" s="5"/>
      <c r="Z21" s="5"/>
      <c r="AA21" s="5"/>
    </row>
    <row r="22" spans="1:15" ht="15.7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9:10" ht="15.75">
      <c r="I23" s="114" t="s">
        <v>16</v>
      </c>
      <c r="J23" s="114"/>
    </row>
    <row r="24" spans="1:19" ht="17.25" customHeight="1">
      <c r="A24" s="15"/>
      <c r="B24" s="73" t="s">
        <v>17</v>
      </c>
      <c r="C24" s="73"/>
      <c r="D24" s="73"/>
      <c r="E24" s="73"/>
      <c r="F24" s="73"/>
      <c r="G24" s="73"/>
      <c r="H24" s="73" t="s">
        <v>18</v>
      </c>
      <c r="I24" s="73"/>
      <c r="J24" s="73"/>
      <c r="K24" s="73"/>
      <c r="L24" s="73"/>
      <c r="M24" s="73"/>
      <c r="N24" s="73" t="s">
        <v>19</v>
      </c>
      <c r="O24" s="73"/>
      <c r="P24" s="73"/>
      <c r="Q24" s="73"/>
      <c r="R24" s="73"/>
      <c r="S24" s="73"/>
    </row>
    <row r="25" spans="1:19" ht="24.75" customHeight="1">
      <c r="A25" s="17"/>
      <c r="B25" s="73" t="s">
        <v>20</v>
      </c>
      <c r="C25" s="73"/>
      <c r="D25" s="73" t="s">
        <v>21</v>
      </c>
      <c r="E25" s="73"/>
      <c r="F25" s="73" t="s">
        <v>22</v>
      </c>
      <c r="G25" s="73"/>
      <c r="H25" s="73" t="s">
        <v>20</v>
      </c>
      <c r="I25" s="73"/>
      <c r="J25" s="73" t="s">
        <v>21</v>
      </c>
      <c r="K25" s="73"/>
      <c r="L25" s="73" t="s">
        <v>22</v>
      </c>
      <c r="M25" s="73"/>
      <c r="N25" s="73" t="s">
        <v>20</v>
      </c>
      <c r="O25" s="73"/>
      <c r="P25" s="73" t="s">
        <v>21</v>
      </c>
      <c r="Q25" s="73"/>
      <c r="R25" s="73" t="s">
        <v>22</v>
      </c>
      <c r="S25" s="73"/>
    </row>
    <row r="26" spans="1:19" ht="11.25" customHeight="1">
      <c r="A26" s="17"/>
      <c r="B26" s="73">
        <v>1</v>
      </c>
      <c r="C26" s="73"/>
      <c r="D26" s="73">
        <v>2</v>
      </c>
      <c r="E26" s="73"/>
      <c r="F26" s="73">
        <v>3</v>
      </c>
      <c r="G26" s="73"/>
      <c r="H26" s="73">
        <v>4</v>
      </c>
      <c r="I26" s="73"/>
      <c r="J26" s="73">
        <v>5</v>
      </c>
      <c r="K26" s="73"/>
      <c r="L26" s="73">
        <v>6</v>
      </c>
      <c r="M26" s="73"/>
      <c r="N26" s="73">
        <v>7</v>
      </c>
      <c r="O26" s="73"/>
      <c r="P26" s="73">
        <v>8</v>
      </c>
      <c r="Q26" s="73"/>
      <c r="R26" s="73">
        <v>9</v>
      </c>
      <c r="S26" s="73"/>
    </row>
    <row r="27" spans="1:19" ht="18.75" customHeight="1">
      <c r="A27" s="18"/>
      <c r="B27" s="107">
        <v>6025.2</v>
      </c>
      <c r="C27" s="107"/>
      <c r="D27" s="107">
        <v>250</v>
      </c>
      <c r="E27" s="107"/>
      <c r="F27" s="107">
        <f>B27+D27</f>
        <v>6275.2</v>
      </c>
      <c r="G27" s="107"/>
      <c r="H27" s="107">
        <v>5942.6</v>
      </c>
      <c r="I27" s="107"/>
      <c r="J27" s="107">
        <v>265</v>
      </c>
      <c r="K27" s="107"/>
      <c r="L27" s="107">
        <f>H27+J27</f>
        <v>6207.6</v>
      </c>
      <c r="M27" s="107"/>
      <c r="N27" s="107">
        <f>H27-B27</f>
        <v>-82.59999999999945</v>
      </c>
      <c r="O27" s="107"/>
      <c r="P27" s="107">
        <f>J27-D27</f>
        <v>15</v>
      </c>
      <c r="Q27" s="107"/>
      <c r="R27" s="107">
        <f>L27-F27</f>
        <v>-67.59999999999945</v>
      </c>
      <c r="S27" s="107"/>
    </row>
    <row r="28" spans="1:19" ht="12.75" customHeight="1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30" spans="1:15" ht="15.75">
      <c r="A30" s="12" t="s">
        <v>23</v>
      </c>
      <c r="B30" s="106" t="s">
        <v>24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 ht="15.7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ht="15.75">
      <c r="I32" s="2" t="s">
        <v>16</v>
      </c>
    </row>
    <row r="33" spans="1:19" ht="43.5" customHeight="1">
      <c r="A33" s="73" t="s">
        <v>25</v>
      </c>
      <c r="B33" s="73" t="s">
        <v>26</v>
      </c>
      <c r="C33" s="73" t="s">
        <v>27</v>
      </c>
      <c r="D33" s="73" t="s">
        <v>28</v>
      </c>
      <c r="E33" s="73"/>
      <c r="F33" s="73"/>
      <c r="G33" s="73"/>
      <c r="H33" s="73" t="s">
        <v>29</v>
      </c>
      <c r="I33" s="73"/>
      <c r="J33" s="73"/>
      <c r="K33" s="73" t="s">
        <v>30</v>
      </c>
      <c r="L33" s="73"/>
      <c r="M33" s="73"/>
      <c r="N33" s="73" t="s">
        <v>19</v>
      </c>
      <c r="O33" s="73"/>
      <c r="P33" s="73"/>
      <c r="Q33" s="59" t="s">
        <v>118</v>
      </c>
      <c r="R33" s="60"/>
      <c r="S33" s="61"/>
    </row>
    <row r="34" spans="1:19" ht="39.75" customHeight="1">
      <c r="A34" s="73"/>
      <c r="B34" s="73"/>
      <c r="C34" s="73"/>
      <c r="D34" s="73"/>
      <c r="E34" s="73"/>
      <c r="F34" s="73"/>
      <c r="G34" s="73"/>
      <c r="H34" s="16" t="s">
        <v>20</v>
      </c>
      <c r="I34" s="16" t="s">
        <v>21</v>
      </c>
      <c r="J34" s="16" t="s">
        <v>22</v>
      </c>
      <c r="K34" s="16" t="s">
        <v>20</v>
      </c>
      <c r="L34" s="16" t="s">
        <v>21</v>
      </c>
      <c r="M34" s="16" t="s">
        <v>22</v>
      </c>
      <c r="N34" s="16" t="s">
        <v>20</v>
      </c>
      <c r="O34" s="16" t="s">
        <v>21</v>
      </c>
      <c r="P34" s="16" t="s">
        <v>22</v>
      </c>
      <c r="Q34" s="65"/>
      <c r="R34" s="66"/>
      <c r="S34" s="67"/>
    </row>
    <row r="35" spans="1:19" ht="14.25" customHeight="1">
      <c r="A35" s="23">
        <v>1</v>
      </c>
      <c r="B35" s="16">
        <v>2</v>
      </c>
      <c r="C35" s="16">
        <v>3</v>
      </c>
      <c r="D35" s="73">
        <v>4</v>
      </c>
      <c r="E35" s="73"/>
      <c r="F35" s="73"/>
      <c r="G35" s="73"/>
      <c r="H35" s="16">
        <v>5</v>
      </c>
      <c r="I35" s="16">
        <v>6</v>
      </c>
      <c r="J35" s="16">
        <v>7</v>
      </c>
      <c r="K35" s="16">
        <v>8</v>
      </c>
      <c r="L35" s="16">
        <v>9</v>
      </c>
      <c r="M35" s="16">
        <v>10</v>
      </c>
      <c r="N35" s="16">
        <v>11</v>
      </c>
      <c r="O35" s="16">
        <v>12</v>
      </c>
      <c r="P35" s="16">
        <v>13</v>
      </c>
      <c r="Q35" s="97">
        <v>14</v>
      </c>
      <c r="R35" s="98"/>
      <c r="S35" s="99"/>
    </row>
    <row r="36" spans="1:19" ht="20.25" customHeight="1">
      <c r="A36" s="23"/>
      <c r="B36" s="16"/>
      <c r="C36" s="16"/>
      <c r="D36" s="74" t="s">
        <v>31</v>
      </c>
      <c r="E36" s="74"/>
      <c r="F36" s="74"/>
      <c r="G36" s="74"/>
      <c r="H36" s="16"/>
      <c r="I36" s="16"/>
      <c r="J36" s="16"/>
      <c r="K36" s="16"/>
      <c r="L36" s="16"/>
      <c r="M36" s="16"/>
      <c r="N36" s="16"/>
      <c r="O36" s="16"/>
      <c r="P36" s="16"/>
      <c r="Q36" s="97"/>
      <c r="R36" s="98"/>
      <c r="S36" s="99"/>
    </row>
    <row r="37" spans="1:19" ht="39" customHeight="1">
      <c r="A37" s="24">
        <v>1</v>
      </c>
      <c r="B37" s="25" t="s">
        <v>92</v>
      </c>
      <c r="C37" s="25" t="s">
        <v>91</v>
      </c>
      <c r="D37" s="69" t="s">
        <v>93</v>
      </c>
      <c r="E37" s="69"/>
      <c r="F37" s="69"/>
      <c r="G37" s="69"/>
      <c r="H37" s="46">
        <f>B27</f>
        <v>6025.2</v>
      </c>
      <c r="I37" s="46">
        <f>D27</f>
        <v>250</v>
      </c>
      <c r="J37" s="46">
        <f aca="true" t="shared" si="0" ref="J37:J44">I37+H37</f>
        <v>6275.2</v>
      </c>
      <c r="K37" s="46">
        <f>H27</f>
        <v>5942.6</v>
      </c>
      <c r="L37" s="46">
        <f>J27</f>
        <v>265</v>
      </c>
      <c r="M37" s="46">
        <f aca="true" t="shared" si="1" ref="M37:M44">L37+K37</f>
        <v>6207.6</v>
      </c>
      <c r="N37" s="46">
        <f>K37-H37</f>
        <v>-82.59999999999945</v>
      </c>
      <c r="O37" s="46">
        <f>L37-I37</f>
        <v>15</v>
      </c>
      <c r="P37" s="46">
        <f>M37-J37</f>
        <v>-67.59999999999945</v>
      </c>
      <c r="Q37" s="59" t="s">
        <v>134</v>
      </c>
      <c r="R37" s="60"/>
      <c r="S37" s="61"/>
    </row>
    <row r="38" spans="1:19" ht="26.25" customHeight="1">
      <c r="A38" s="24"/>
      <c r="B38" s="25"/>
      <c r="C38" s="25"/>
      <c r="D38" s="70" t="s">
        <v>127</v>
      </c>
      <c r="E38" s="71"/>
      <c r="F38" s="71"/>
      <c r="G38" s="72"/>
      <c r="H38" s="46">
        <v>4998.6</v>
      </c>
      <c r="I38" s="46">
        <v>176.9</v>
      </c>
      <c r="J38" s="46">
        <f t="shared" si="0"/>
        <v>5175.5</v>
      </c>
      <c r="K38" s="46">
        <v>4986.9</v>
      </c>
      <c r="L38" s="46">
        <v>212.3</v>
      </c>
      <c r="M38" s="46">
        <f t="shared" si="1"/>
        <v>5199.2</v>
      </c>
      <c r="N38" s="46">
        <f>K38-H38</f>
        <v>-11.700000000000728</v>
      </c>
      <c r="O38" s="46">
        <f>L38-I38</f>
        <v>35.400000000000006</v>
      </c>
      <c r="P38" s="46">
        <f aca="true" t="shared" si="2" ref="P38:P44">O38+N38</f>
        <v>23.699999999999278</v>
      </c>
      <c r="Q38" s="62"/>
      <c r="R38" s="63"/>
      <c r="S38" s="64"/>
    </row>
    <row r="39" spans="1:19" ht="31.5" customHeight="1">
      <c r="A39" s="24"/>
      <c r="B39" s="25"/>
      <c r="C39" s="25"/>
      <c r="D39" s="70" t="s">
        <v>128</v>
      </c>
      <c r="E39" s="71"/>
      <c r="F39" s="71"/>
      <c r="G39" s="72"/>
      <c r="H39" s="46">
        <v>691.2</v>
      </c>
      <c r="I39" s="46">
        <v>58.1</v>
      </c>
      <c r="J39" s="46">
        <f t="shared" si="0"/>
        <v>749.3000000000001</v>
      </c>
      <c r="K39" s="46">
        <v>624.9</v>
      </c>
      <c r="L39" s="46">
        <v>46.5</v>
      </c>
      <c r="M39" s="46">
        <f t="shared" si="1"/>
        <v>671.4</v>
      </c>
      <c r="N39" s="46">
        <f>K39-H39</f>
        <v>-66.30000000000007</v>
      </c>
      <c r="O39" s="46">
        <f>L39-I39</f>
        <v>-11.600000000000001</v>
      </c>
      <c r="P39" s="46">
        <f t="shared" si="2"/>
        <v>-77.90000000000006</v>
      </c>
      <c r="Q39" s="62"/>
      <c r="R39" s="63"/>
      <c r="S39" s="64"/>
    </row>
    <row r="40" spans="1:19" ht="29.25" customHeight="1">
      <c r="A40" s="24"/>
      <c r="B40" s="25"/>
      <c r="C40" s="25"/>
      <c r="D40" s="70" t="s">
        <v>129</v>
      </c>
      <c r="E40" s="71"/>
      <c r="F40" s="71"/>
      <c r="G40" s="72"/>
      <c r="H40" s="46">
        <f>H41+H42+H43</f>
        <v>335.40000000000003</v>
      </c>
      <c r="I40" s="46">
        <f>I41+I42+I43</f>
        <v>15</v>
      </c>
      <c r="J40" s="46">
        <f t="shared" si="0"/>
        <v>350.40000000000003</v>
      </c>
      <c r="K40" s="46">
        <f>K41+K42+K43</f>
        <v>330.8</v>
      </c>
      <c r="L40" s="46">
        <f>L41+L42+L43</f>
        <v>6.199999999999999</v>
      </c>
      <c r="M40" s="46">
        <f t="shared" si="1"/>
        <v>337</v>
      </c>
      <c r="N40" s="46">
        <f>N41+N42+N43</f>
        <v>-4.600000000000022</v>
      </c>
      <c r="O40" s="46">
        <f>O41+O42+O43</f>
        <v>-8.8</v>
      </c>
      <c r="P40" s="46">
        <f t="shared" si="2"/>
        <v>-13.400000000000023</v>
      </c>
      <c r="Q40" s="62"/>
      <c r="R40" s="63"/>
      <c r="S40" s="64"/>
    </row>
    <row r="41" spans="1:19" ht="26.25" customHeight="1">
      <c r="A41" s="24"/>
      <c r="B41" s="25"/>
      <c r="C41" s="25"/>
      <c r="D41" s="56" t="s">
        <v>130</v>
      </c>
      <c r="E41" s="57"/>
      <c r="F41" s="57"/>
      <c r="G41" s="58"/>
      <c r="H41" s="46">
        <v>299.5</v>
      </c>
      <c r="I41" s="46">
        <v>10.5</v>
      </c>
      <c r="J41" s="46">
        <f t="shared" si="0"/>
        <v>310</v>
      </c>
      <c r="K41" s="46">
        <v>295.4</v>
      </c>
      <c r="L41" s="46">
        <v>0</v>
      </c>
      <c r="M41" s="46">
        <f t="shared" si="1"/>
        <v>295.4</v>
      </c>
      <c r="N41" s="46">
        <f aca="true" t="shared" si="3" ref="N41:O43">K41-H41</f>
        <v>-4.100000000000023</v>
      </c>
      <c r="O41" s="46">
        <f t="shared" si="3"/>
        <v>-10.5</v>
      </c>
      <c r="P41" s="46">
        <f t="shared" si="2"/>
        <v>-14.600000000000023</v>
      </c>
      <c r="Q41" s="62"/>
      <c r="R41" s="63"/>
      <c r="S41" s="64"/>
    </row>
    <row r="42" spans="1:19" ht="29.25" customHeight="1">
      <c r="A42" s="24"/>
      <c r="B42" s="25"/>
      <c r="C42" s="25"/>
      <c r="D42" s="56" t="s">
        <v>131</v>
      </c>
      <c r="E42" s="57"/>
      <c r="F42" s="57"/>
      <c r="G42" s="58"/>
      <c r="H42" s="46">
        <v>4.1</v>
      </c>
      <c r="I42" s="46">
        <v>1.1</v>
      </c>
      <c r="J42" s="46">
        <f t="shared" si="0"/>
        <v>5.199999999999999</v>
      </c>
      <c r="K42" s="46">
        <v>3.8</v>
      </c>
      <c r="L42" s="46">
        <v>0.6</v>
      </c>
      <c r="M42" s="46">
        <f t="shared" si="1"/>
        <v>4.3999999999999995</v>
      </c>
      <c r="N42" s="46">
        <f t="shared" si="3"/>
        <v>-0.2999999999999998</v>
      </c>
      <c r="O42" s="46">
        <f t="shared" si="3"/>
        <v>-0.5000000000000001</v>
      </c>
      <c r="P42" s="46">
        <f t="shared" si="2"/>
        <v>-0.7999999999999999</v>
      </c>
      <c r="Q42" s="62"/>
      <c r="R42" s="63"/>
      <c r="S42" s="64"/>
    </row>
    <row r="43" spans="1:19" ht="25.5" customHeight="1">
      <c r="A43" s="24"/>
      <c r="B43" s="25"/>
      <c r="C43" s="25"/>
      <c r="D43" s="56" t="s">
        <v>132</v>
      </c>
      <c r="E43" s="57"/>
      <c r="F43" s="57"/>
      <c r="G43" s="58"/>
      <c r="H43" s="46">
        <v>31.8</v>
      </c>
      <c r="I43" s="46">
        <v>3.4</v>
      </c>
      <c r="J43" s="46">
        <f t="shared" si="0"/>
        <v>35.2</v>
      </c>
      <c r="K43" s="46">
        <v>31.6</v>
      </c>
      <c r="L43" s="46">
        <v>5.6</v>
      </c>
      <c r="M43" s="46">
        <f t="shared" si="1"/>
        <v>37.2</v>
      </c>
      <c r="N43" s="46">
        <f t="shared" si="3"/>
        <v>-0.1999999999999993</v>
      </c>
      <c r="O43" s="46">
        <f t="shared" si="3"/>
        <v>2.1999999999999997</v>
      </c>
      <c r="P43" s="46">
        <f t="shared" si="2"/>
        <v>2.0000000000000004</v>
      </c>
      <c r="Q43" s="65"/>
      <c r="R43" s="66"/>
      <c r="S43" s="67"/>
    </row>
    <row r="44" spans="1:19" ht="27" customHeight="1">
      <c r="A44" s="48"/>
      <c r="B44" s="50"/>
      <c r="C44" s="50"/>
      <c r="D44" s="85" t="s">
        <v>133</v>
      </c>
      <c r="E44" s="85"/>
      <c r="F44" s="85"/>
      <c r="G44" s="85"/>
      <c r="H44" s="51">
        <f>H38+H39+H40</f>
        <v>6025.2</v>
      </c>
      <c r="I44" s="51">
        <f>I38+I39+I40</f>
        <v>250</v>
      </c>
      <c r="J44" s="51">
        <f t="shared" si="0"/>
        <v>6275.2</v>
      </c>
      <c r="K44" s="51">
        <f>K38+K39+K40</f>
        <v>5942.599999999999</v>
      </c>
      <c r="L44" s="51">
        <f>L38+L39+L40</f>
        <v>265</v>
      </c>
      <c r="M44" s="51">
        <f t="shared" si="1"/>
        <v>6207.599999999999</v>
      </c>
      <c r="N44" s="51">
        <f>N38+N39+N40</f>
        <v>-82.60000000000082</v>
      </c>
      <c r="O44" s="51">
        <f>O38+O39+O40</f>
        <v>15.000000000000004</v>
      </c>
      <c r="P44" s="51">
        <f t="shared" si="2"/>
        <v>-67.60000000000082</v>
      </c>
      <c r="Q44" s="103"/>
      <c r="R44" s="104"/>
      <c r="S44" s="105"/>
    </row>
    <row r="45" spans="1:3" ht="12.75" customHeight="1">
      <c r="A45" s="28"/>
      <c r="B45" s="29"/>
      <c r="C45" s="29"/>
    </row>
    <row r="47" spans="1:19" ht="12.75" customHeight="1">
      <c r="A47" s="12" t="s">
        <v>32</v>
      </c>
      <c r="B47" s="96" t="s">
        <v>33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ht="12.75" customHeight="1"/>
    <row r="49" spans="1:19" ht="45" customHeight="1">
      <c r="A49" s="73" t="s">
        <v>34</v>
      </c>
      <c r="B49" s="73"/>
      <c r="C49" s="73"/>
      <c r="D49" s="73"/>
      <c r="E49" s="73"/>
      <c r="F49" s="73"/>
      <c r="G49" s="73"/>
      <c r="H49" s="73" t="s">
        <v>29</v>
      </c>
      <c r="I49" s="73"/>
      <c r="J49" s="73"/>
      <c r="K49" s="73" t="s">
        <v>30</v>
      </c>
      <c r="L49" s="73"/>
      <c r="M49" s="73"/>
      <c r="N49" s="73" t="s">
        <v>19</v>
      </c>
      <c r="O49" s="73"/>
      <c r="P49" s="73"/>
      <c r="Q49" s="59" t="s">
        <v>118</v>
      </c>
      <c r="R49" s="60"/>
      <c r="S49" s="61"/>
    </row>
    <row r="50" spans="1:19" ht="34.5" customHeight="1">
      <c r="A50" s="73"/>
      <c r="B50" s="73"/>
      <c r="C50" s="73"/>
      <c r="D50" s="73"/>
      <c r="E50" s="73"/>
      <c r="F50" s="73"/>
      <c r="G50" s="73"/>
      <c r="H50" s="16" t="s">
        <v>20</v>
      </c>
      <c r="I50" s="16" t="s">
        <v>21</v>
      </c>
      <c r="J50" s="16" t="s">
        <v>22</v>
      </c>
      <c r="K50" s="16" t="s">
        <v>20</v>
      </c>
      <c r="L50" s="16" t="s">
        <v>21</v>
      </c>
      <c r="M50" s="16" t="s">
        <v>22</v>
      </c>
      <c r="N50" s="16" t="s">
        <v>20</v>
      </c>
      <c r="O50" s="16" t="s">
        <v>21</v>
      </c>
      <c r="P50" s="16" t="s">
        <v>22</v>
      </c>
      <c r="Q50" s="65"/>
      <c r="R50" s="66"/>
      <c r="S50" s="67"/>
    </row>
    <row r="51" spans="1:19" ht="23.25" customHeight="1">
      <c r="A51" s="73">
        <v>1</v>
      </c>
      <c r="B51" s="73"/>
      <c r="C51" s="73"/>
      <c r="D51" s="73"/>
      <c r="E51" s="73"/>
      <c r="F51" s="73"/>
      <c r="G51" s="73"/>
      <c r="H51" s="16">
        <v>2</v>
      </c>
      <c r="I51" s="16">
        <v>3</v>
      </c>
      <c r="J51" s="16">
        <v>4</v>
      </c>
      <c r="K51" s="16">
        <v>5</v>
      </c>
      <c r="L51" s="16">
        <v>6</v>
      </c>
      <c r="M51" s="16">
        <v>7</v>
      </c>
      <c r="N51" s="16">
        <v>8</v>
      </c>
      <c r="O51" s="16">
        <v>9</v>
      </c>
      <c r="P51" s="16">
        <v>10</v>
      </c>
      <c r="Q51" s="97">
        <v>11</v>
      </c>
      <c r="R51" s="98"/>
      <c r="S51" s="99"/>
    </row>
    <row r="52" spans="1:19" ht="16.5" customHeight="1">
      <c r="A52" s="69" t="s">
        <v>35</v>
      </c>
      <c r="B52" s="69"/>
      <c r="C52" s="69"/>
      <c r="D52" s="69"/>
      <c r="E52" s="69"/>
      <c r="F52" s="69"/>
      <c r="G52" s="69"/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f aca="true" t="shared" si="4" ref="N52:P55">K52-H52</f>
        <v>0</v>
      </c>
      <c r="O52" s="26">
        <f t="shared" si="4"/>
        <v>0</v>
      </c>
      <c r="P52" s="26">
        <f t="shared" si="4"/>
        <v>0</v>
      </c>
      <c r="Q52" s="100"/>
      <c r="R52" s="101"/>
      <c r="S52" s="102"/>
    </row>
    <row r="53" spans="1:19" ht="18" customHeight="1">
      <c r="A53" s="69" t="s">
        <v>36</v>
      </c>
      <c r="B53" s="69"/>
      <c r="C53" s="69"/>
      <c r="D53" s="69"/>
      <c r="E53" s="69"/>
      <c r="F53" s="69"/>
      <c r="G53" s="69"/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f t="shared" si="4"/>
        <v>0</v>
      </c>
      <c r="O53" s="26">
        <f t="shared" si="4"/>
        <v>0</v>
      </c>
      <c r="P53" s="26">
        <f t="shared" si="4"/>
        <v>0</v>
      </c>
      <c r="Q53" s="100"/>
      <c r="R53" s="101"/>
      <c r="S53" s="102"/>
    </row>
    <row r="54" spans="1:19" ht="161.25" customHeight="1">
      <c r="A54" s="69" t="s">
        <v>135</v>
      </c>
      <c r="B54" s="69"/>
      <c r="C54" s="69"/>
      <c r="D54" s="69"/>
      <c r="E54" s="69"/>
      <c r="F54" s="69"/>
      <c r="G54" s="69"/>
      <c r="H54" s="26">
        <f>H44</f>
        <v>6025.2</v>
      </c>
      <c r="I54" s="26">
        <f>I44</f>
        <v>250</v>
      </c>
      <c r="J54" s="26">
        <f>H54+I54</f>
        <v>6275.2</v>
      </c>
      <c r="K54" s="26">
        <f>K44</f>
        <v>5942.599999999999</v>
      </c>
      <c r="L54" s="26">
        <f>L44</f>
        <v>265</v>
      </c>
      <c r="M54" s="26">
        <f>K54+L54</f>
        <v>6207.599999999999</v>
      </c>
      <c r="N54" s="26">
        <f t="shared" si="4"/>
        <v>-82.60000000000036</v>
      </c>
      <c r="O54" s="26">
        <f t="shared" si="4"/>
        <v>15</v>
      </c>
      <c r="P54" s="26">
        <f t="shared" si="4"/>
        <v>-67.60000000000036</v>
      </c>
      <c r="Q54" s="70" t="s">
        <v>134</v>
      </c>
      <c r="R54" s="71"/>
      <c r="S54" s="72"/>
    </row>
    <row r="55" spans="1:19" ht="17.25" customHeight="1">
      <c r="A55" s="69" t="s">
        <v>37</v>
      </c>
      <c r="B55" s="69"/>
      <c r="C55" s="69"/>
      <c r="D55" s="69"/>
      <c r="E55" s="69"/>
      <c r="F55" s="69"/>
      <c r="G55" s="69"/>
      <c r="H55" s="26">
        <f>H54</f>
        <v>6025.2</v>
      </c>
      <c r="I55" s="26">
        <f>I54</f>
        <v>250</v>
      </c>
      <c r="J55" s="26">
        <f>H55+I55</f>
        <v>6275.2</v>
      </c>
      <c r="K55" s="26">
        <f>K54</f>
        <v>5942.599999999999</v>
      </c>
      <c r="L55" s="26">
        <f>L54</f>
        <v>265</v>
      </c>
      <c r="M55" s="26">
        <f>K55+L55</f>
        <v>6207.599999999999</v>
      </c>
      <c r="N55" s="26">
        <f t="shared" si="4"/>
        <v>-82.60000000000036</v>
      </c>
      <c r="O55" s="26">
        <f t="shared" si="4"/>
        <v>15</v>
      </c>
      <c r="P55" s="26">
        <f t="shared" si="4"/>
        <v>-67.60000000000036</v>
      </c>
      <c r="Q55" s="100"/>
      <c r="R55" s="101"/>
      <c r="S55" s="102"/>
    </row>
    <row r="56" ht="15.75" customHeight="1"/>
    <row r="57" spans="1:19" ht="12.75" customHeight="1">
      <c r="A57" s="12" t="s">
        <v>38</v>
      </c>
      <c r="B57" s="96" t="s">
        <v>39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ht="15" customHeight="1">
      <c r="I58" s="2" t="s">
        <v>16</v>
      </c>
    </row>
    <row r="59" spans="1:20" ht="9.75" customHeight="1">
      <c r="A59" s="94" t="s">
        <v>25</v>
      </c>
      <c r="B59" s="94" t="s">
        <v>26</v>
      </c>
      <c r="C59" s="73" t="s">
        <v>40</v>
      </c>
      <c r="D59" s="73"/>
      <c r="E59" s="73" t="s">
        <v>41</v>
      </c>
      <c r="F59" s="95" t="s">
        <v>42</v>
      </c>
      <c r="G59" s="95"/>
      <c r="H59" s="95"/>
      <c r="I59" s="73" t="s">
        <v>29</v>
      </c>
      <c r="J59" s="73"/>
      <c r="K59" s="73"/>
      <c r="L59" s="73" t="s">
        <v>43</v>
      </c>
      <c r="M59" s="73"/>
      <c r="N59" s="73"/>
      <c r="O59" s="73" t="s">
        <v>19</v>
      </c>
      <c r="P59" s="73"/>
      <c r="Q59" s="73"/>
      <c r="R59" s="76"/>
      <c r="S59" s="76"/>
      <c r="T59" s="76"/>
    </row>
    <row r="60" spans="1:20" ht="39" customHeight="1">
      <c r="A60" s="94"/>
      <c r="B60" s="94"/>
      <c r="C60" s="73"/>
      <c r="D60" s="73"/>
      <c r="E60" s="73"/>
      <c r="F60" s="95"/>
      <c r="G60" s="95"/>
      <c r="H60" s="95"/>
      <c r="I60" s="73"/>
      <c r="J60" s="73"/>
      <c r="K60" s="73"/>
      <c r="L60" s="73"/>
      <c r="M60" s="73"/>
      <c r="N60" s="73"/>
      <c r="O60" s="73"/>
      <c r="P60" s="73"/>
      <c r="Q60" s="73"/>
      <c r="R60" s="22"/>
      <c r="S60" s="22"/>
      <c r="T60" s="22"/>
    </row>
    <row r="61" spans="1:20" ht="12.75" customHeight="1">
      <c r="A61" s="30">
        <v>1</v>
      </c>
      <c r="B61" s="24">
        <v>2</v>
      </c>
      <c r="C61" s="73">
        <v>3</v>
      </c>
      <c r="D61" s="73"/>
      <c r="E61" s="16">
        <v>4</v>
      </c>
      <c r="F61" s="73">
        <v>5</v>
      </c>
      <c r="G61" s="73"/>
      <c r="H61" s="73"/>
      <c r="I61" s="73">
        <v>6</v>
      </c>
      <c r="J61" s="73"/>
      <c r="K61" s="73"/>
      <c r="L61" s="73">
        <v>7</v>
      </c>
      <c r="M61" s="73"/>
      <c r="N61" s="73"/>
      <c r="O61" s="73">
        <v>8</v>
      </c>
      <c r="P61" s="73"/>
      <c r="Q61" s="73"/>
      <c r="R61" s="22"/>
      <c r="S61" s="22"/>
      <c r="T61" s="22"/>
    </row>
    <row r="62" spans="1:20" ht="21" customHeight="1">
      <c r="A62" s="31"/>
      <c r="B62" s="25" t="s">
        <v>136</v>
      </c>
      <c r="C62" s="86" t="s">
        <v>44</v>
      </c>
      <c r="D62" s="86"/>
      <c r="E62" s="93" t="s">
        <v>94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27"/>
      <c r="S62" s="27"/>
      <c r="T62" s="27"/>
    </row>
    <row r="63" spans="1:20" ht="13.5" customHeight="1">
      <c r="A63" s="31">
        <v>1</v>
      </c>
      <c r="B63" s="32"/>
      <c r="C63" s="85" t="s">
        <v>45</v>
      </c>
      <c r="D63" s="85"/>
      <c r="E63" s="31"/>
      <c r="F63" s="81"/>
      <c r="G63" s="81"/>
      <c r="H63" s="81"/>
      <c r="I63" s="84"/>
      <c r="J63" s="84"/>
      <c r="K63" s="84"/>
      <c r="L63" s="84"/>
      <c r="M63" s="84"/>
      <c r="N63" s="84"/>
      <c r="O63" s="84"/>
      <c r="P63" s="84"/>
      <c r="Q63" s="84"/>
      <c r="R63" s="27"/>
      <c r="S63" s="27"/>
      <c r="T63" s="27"/>
    </row>
    <row r="64" spans="1:20" ht="48" customHeight="1">
      <c r="A64" s="31"/>
      <c r="B64" s="32"/>
      <c r="C64" s="69" t="s">
        <v>95</v>
      </c>
      <c r="D64" s="69"/>
      <c r="E64" s="34" t="s">
        <v>75</v>
      </c>
      <c r="F64" s="81" t="s">
        <v>76</v>
      </c>
      <c r="G64" s="81"/>
      <c r="H64" s="81"/>
      <c r="I64" s="87">
        <v>1</v>
      </c>
      <c r="J64" s="87"/>
      <c r="K64" s="87"/>
      <c r="L64" s="84">
        <v>1</v>
      </c>
      <c r="M64" s="84"/>
      <c r="N64" s="84"/>
      <c r="O64" s="90">
        <f aca="true" t="shared" si="5" ref="O64:O74">L64-I64</f>
        <v>0</v>
      </c>
      <c r="P64" s="90"/>
      <c r="Q64" s="90"/>
      <c r="R64" s="27"/>
      <c r="S64" s="27"/>
      <c r="T64" s="27"/>
    </row>
    <row r="65" spans="1:20" ht="18.75" customHeight="1">
      <c r="A65" s="31"/>
      <c r="B65" s="32"/>
      <c r="C65" s="69" t="s">
        <v>96</v>
      </c>
      <c r="D65" s="69"/>
      <c r="E65" s="34" t="s">
        <v>75</v>
      </c>
      <c r="F65" s="81"/>
      <c r="G65" s="81"/>
      <c r="H65" s="81"/>
      <c r="I65" s="87">
        <v>1</v>
      </c>
      <c r="J65" s="87"/>
      <c r="K65" s="87"/>
      <c r="L65" s="84">
        <v>1</v>
      </c>
      <c r="M65" s="84"/>
      <c r="N65" s="84"/>
      <c r="O65" s="90">
        <f t="shared" si="5"/>
        <v>0</v>
      </c>
      <c r="P65" s="90"/>
      <c r="Q65" s="90"/>
      <c r="R65" s="27"/>
      <c r="S65" s="27"/>
      <c r="T65" s="27"/>
    </row>
    <row r="66" spans="1:20" ht="24" customHeight="1">
      <c r="A66" s="31"/>
      <c r="B66" s="32"/>
      <c r="C66" s="69" t="s">
        <v>97</v>
      </c>
      <c r="D66" s="69"/>
      <c r="E66" s="34" t="s">
        <v>75</v>
      </c>
      <c r="F66" s="84" t="s">
        <v>98</v>
      </c>
      <c r="G66" s="84"/>
      <c r="H66" s="84"/>
      <c r="I66" s="87">
        <v>33</v>
      </c>
      <c r="J66" s="87"/>
      <c r="K66" s="87"/>
      <c r="L66" s="84">
        <v>27</v>
      </c>
      <c r="M66" s="84"/>
      <c r="N66" s="84"/>
      <c r="O66" s="90">
        <f t="shared" si="5"/>
        <v>-6</v>
      </c>
      <c r="P66" s="90"/>
      <c r="Q66" s="90"/>
      <c r="R66" s="27"/>
      <c r="S66" s="27"/>
      <c r="T66" s="27"/>
    </row>
    <row r="67" spans="1:20" ht="34.5" customHeight="1">
      <c r="A67" s="31"/>
      <c r="B67" s="32"/>
      <c r="C67" s="69" t="s">
        <v>99</v>
      </c>
      <c r="D67" s="69"/>
      <c r="E67" s="34" t="s">
        <v>75</v>
      </c>
      <c r="F67" s="84" t="s">
        <v>98</v>
      </c>
      <c r="G67" s="84"/>
      <c r="H67" s="84"/>
      <c r="I67" s="87">
        <v>26</v>
      </c>
      <c r="J67" s="87"/>
      <c r="K67" s="87"/>
      <c r="L67" s="84">
        <v>20</v>
      </c>
      <c r="M67" s="84"/>
      <c r="N67" s="84"/>
      <c r="O67" s="90">
        <f>L67-I67</f>
        <v>-6</v>
      </c>
      <c r="P67" s="90"/>
      <c r="Q67" s="90"/>
      <c r="R67" s="27"/>
      <c r="S67" s="27"/>
      <c r="T67" s="27"/>
    </row>
    <row r="68" spans="1:20" ht="33.75" customHeight="1">
      <c r="A68" s="31"/>
      <c r="B68" s="32"/>
      <c r="C68" s="69" t="s">
        <v>121</v>
      </c>
      <c r="D68" s="69"/>
      <c r="E68" s="34" t="s">
        <v>75</v>
      </c>
      <c r="F68" s="84" t="s">
        <v>98</v>
      </c>
      <c r="G68" s="84"/>
      <c r="H68" s="84"/>
      <c r="I68" s="87">
        <v>7</v>
      </c>
      <c r="J68" s="87"/>
      <c r="K68" s="87"/>
      <c r="L68" s="84">
        <v>7</v>
      </c>
      <c r="M68" s="84"/>
      <c r="N68" s="84"/>
      <c r="O68" s="90">
        <f t="shared" si="5"/>
        <v>0</v>
      </c>
      <c r="P68" s="90"/>
      <c r="Q68" s="90"/>
      <c r="R68" s="27"/>
      <c r="S68" s="27"/>
      <c r="T68" s="27"/>
    </row>
    <row r="69" spans="1:20" ht="33.75" customHeight="1">
      <c r="A69" s="31"/>
      <c r="B69" s="32"/>
      <c r="C69" s="69" t="s">
        <v>77</v>
      </c>
      <c r="D69" s="69"/>
      <c r="E69" s="34" t="s">
        <v>75</v>
      </c>
      <c r="F69" s="73" t="s">
        <v>78</v>
      </c>
      <c r="G69" s="73"/>
      <c r="H69" s="73"/>
      <c r="I69" s="87">
        <f>I70+I71+I72+I73</f>
        <v>77.5</v>
      </c>
      <c r="J69" s="87"/>
      <c r="K69" s="87"/>
      <c r="L69" s="87">
        <f>L70+L71+L72+L73</f>
        <v>74.5</v>
      </c>
      <c r="M69" s="87"/>
      <c r="N69" s="87"/>
      <c r="O69" s="87">
        <f t="shared" si="5"/>
        <v>-3</v>
      </c>
      <c r="P69" s="87"/>
      <c r="Q69" s="87"/>
      <c r="R69" s="27"/>
      <c r="S69" s="27"/>
      <c r="T69" s="27"/>
    </row>
    <row r="70" spans="1:20" ht="44.25" customHeight="1">
      <c r="A70" s="31"/>
      <c r="B70" s="32"/>
      <c r="C70" s="69" t="s">
        <v>79</v>
      </c>
      <c r="D70" s="69"/>
      <c r="E70" s="34" t="s">
        <v>75</v>
      </c>
      <c r="F70" s="73"/>
      <c r="G70" s="73"/>
      <c r="H70" s="73"/>
      <c r="I70" s="87">
        <v>9</v>
      </c>
      <c r="J70" s="87"/>
      <c r="K70" s="87"/>
      <c r="L70" s="87">
        <v>8</v>
      </c>
      <c r="M70" s="87"/>
      <c r="N70" s="87"/>
      <c r="O70" s="90">
        <f t="shared" si="5"/>
        <v>-1</v>
      </c>
      <c r="P70" s="90"/>
      <c r="Q70" s="90"/>
      <c r="R70" s="27"/>
      <c r="S70" s="27"/>
      <c r="T70" s="27"/>
    </row>
    <row r="71" spans="1:20" ht="28.5" customHeight="1">
      <c r="A71" s="31"/>
      <c r="B71" s="35"/>
      <c r="C71" s="69" t="s">
        <v>80</v>
      </c>
      <c r="D71" s="69"/>
      <c r="E71" s="34" t="s">
        <v>75</v>
      </c>
      <c r="F71" s="73"/>
      <c r="G71" s="73"/>
      <c r="H71" s="73"/>
      <c r="I71" s="87">
        <v>55.5</v>
      </c>
      <c r="J71" s="87"/>
      <c r="K71" s="87"/>
      <c r="L71" s="87">
        <v>53.5</v>
      </c>
      <c r="M71" s="87"/>
      <c r="N71" s="87"/>
      <c r="O71" s="87">
        <f t="shared" si="5"/>
        <v>-2</v>
      </c>
      <c r="P71" s="87"/>
      <c r="Q71" s="87"/>
      <c r="R71" s="27"/>
      <c r="S71" s="27"/>
      <c r="T71" s="27"/>
    </row>
    <row r="72" spans="1:20" ht="31.5" customHeight="1">
      <c r="A72" s="31"/>
      <c r="B72" s="35"/>
      <c r="C72" s="69" t="s">
        <v>81</v>
      </c>
      <c r="D72" s="69"/>
      <c r="E72" s="34" t="s">
        <v>75</v>
      </c>
      <c r="F72" s="73"/>
      <c r="G72" s="73"/>
      <c r="H72" s="73"/>
      <c r="I72" s="87">
        <v>12</v>
      </c>
      <c r="J72" s="87"/>
      <c r="K72" s="87"/>
      <c r="L72" s="87">
        <v>12</v>
      </c>
      <c r="M72" s="87"/>
      <c r="N72" s="87"/>
      <c r="O72" s="90">
        <f t="shared" si="5"/>
        <v>0</v>
      </c>
      <c r="P72" s="90"/>
      <c r="Q72" s="90"/>
      <c r="R72" s="27"/>
      <c r="S72" s="27"/>
      <c r="T72" s="27"/>
    </row>
    <row r="73" spans="1:20" ht="47.25" customHeight="1">
      <c r="A73" s="31"/>
      <c r="B73" s="35"/>
      <c r="C73" s="69" t="s">
        <v>82</v>
      </c>
      <c r="D73" s="69"/>
      <c r="E73" s="34" t="s">
        <v>87</v>
      </c>
      <c r="F73" s="73"/>
      <c r="G73" s="73"/>
      <c r="H73" s="73"/>
      <c r="I73" s="87">
        <v>1</v>
      </c>
      <c r="J73" s="87"/>
      <c r="K73" s="87"/>
      <c r="L73" s="87">
        <v>1</v>
      </c>
      <c r="M73" s="87"/>
      <c r="N73" s="87"/>
      <c r="O73" s="90">
        <f t="shared" si="5"/>
        <v>0</v>
      </c>
      <c r="P73" s="90"/>
      <c r="Q73" s="90"/>
      <c r="R73" s="27"/>
      <c r="S73" s="27"/>
      <c r="T73" s="27"/>
    </row>
    <row r="74" spans="1:20" ht="77.25" customHeight="1">
      <c r="A74" s="31"/>
      <c r="B74" s="35"/>
      <c r="C74" s="69" t="s">
        <v>100</v>
      </c>
      <c r="D74" s="69"/>
      <c r="E74" s="34" t="s">
        <v>46</v>
      </c>
      <c r="F74" s="73" t="s">
        <v>85</v>
      </c>
      <c r="G74" s="73"/>
      <c r="H74" s="73"/>
      <c r="I74" s="87">
        <f>J55</f>
        <v>6275.2</v>
      </c>
      <c r="J74" s="87"/>
      <c r="K74" s="87"/>
      <c r="L74" s="87">
        <f>M55</f>
        <v>6207.599999999999</v>
      </c>
      <c r="M74" s="87"/>
      <c r="N74" s="87"/>
      <c r="O74" s="87">
        <f t="shared" si="5"/>
        <v>-67.60000000000036</v>
      </c>
      <c r="P74" s="87"/>
      <c r="Q74" s="87"/>
      <c r="R74" s="27"/>
      <c r="S74" s="27"/>
      <c r="T74" s="27"/>
    </row>
    <row r="75" spans="1:20" ht="21.75" customHeight="1">
      <c r="A75" s="31"/>
      <c r="B75" s="35"/>
      <c r="C75" s="81" t="s">
        <v>47</v>
      </c>
      <c r="D75" s="81"/>
      <c r="E75" s="81"/>
      <c r="F75" s="81"/>
      <c r="G75" s="81"/>
      <c r="H75" s="81"/>
      <c r="I75" s="81">
        <v>640317</v>
      </c>
      <c r="J75" s="81"/>
      <c r="K75" s="81"/>
      <c r="L75" s="81">
        <v>645927</v>
      </c>
      <c r="M75" s="81"/>
      <c r="N75" s="81"/>
      <c r="O75" s="81"/>
      <c r="P75" s="81"/>
      <c r="Q75" s="81"/>
      <c r="R75" s="27"/>
      <c r="S75" s="27"/>
      <c r="T75" s="27"/>
    </row>
    <row r="76" spans="1:20" ht="21.75" customHeight="1">
      <c r="A76" s="31"/>
      <c r="B76" s="35"/>
      <c r="C76" s="82" t="s">
        <v>137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27"/>
      <c r="S76" s="27"/>
      <c r="T76" s="27"/>
    </row>
    <row r="77" spans="1:20" ht="18.75" customHeight="1">
      <c r="A77" s="31">
        <v>2</v>
      </c>
      <c r="B77" s="32"/>
      <c r="C77" s="92" t="s">
        <v>48</v>
      </c>
      <c r="D77" s="92"/>
      <c r="E77" s="31"/>
      <c r="F77" s="82"/>
      <c r="G77" s="82"/>
      <c r="H77" s="82"/>
      <c r="I77" s="84"/>
      <c r="J77" s="84"/>
      <c r="K77" s="84"/>
      <c r="L77" s="84"/>
      <c r="M77" s="84"/>
      <c r="N77" s="84"/>
      <c r="O77" s="84"/>
      <c r="P77" s="84"/>
      <c r="Q77" s="84"/>
      <c r="R77" s="27"/>
      <c r="S77" s="27"/>
      <c r="T77" s="27"/>
    </row>
    <row r="78" spans="1:20" ht="39.75" customHeight="1">
      <c r="A78" s="31"/>
      <c r="B78" s="32"/>
      <c r="C78" s="69" t="s">
        <v>101</v>
      </c>
      <c r="D78" s="69"/>
      <c r="E78" s="31" t="s">
        <v>102</v>
      </c>
      <c r="F78" s="81" t="s">
        <v>83</v>
      </c>
      <c r="G78" s="81"/>
      <c r="H78" s="81"/>
      <c r="I78" s="90">
        <v>133626</v>
      </c>
      <c r="J78" s="90"/>
      <c r="K78" s="90"/>
      <c r="L78" s="90">
        <v>105198</v>
      </c>
      <c r="M78" s="90"/>
      <c r="N78" s="90"/>
      <c r="O78" s="90">
        <f aca="true" t="shared" si="6" ref="O78:O84">L78-I78</f>
        <v>-28428</v>
      </c>
      <c r="P78" s="90"/>
      <c r="Q78" s="90"/>
      <c r="R78" s="27"/>
      <c r="S78" s="27"/>
      <c r="T78" s="27"/>
    </row>
    <row r="79" spans="1:20" ht="33.75" customHeight="1">
      <c r="A79" s="31"/>
      <c r="B79" s="32"/>
      <c r="C79" s="69" t="s">
        <v>103</v>
      </c>
      <c r="D79" s="69"/>
      <c r="E79" s="31" t="s">
        <v>102</v>
      </c>
      <c r="F79" s="81" t="s">
        <v>83</v>
      </c>
      <c r="G79" s="81"/>
      <c r="H79" s="81"/>
      <c r="I79" s="90">
        <v>0</v>
      </c>
      <c r="J79" s="90"/>
      <c r="K79" s="90"/>
      <c r="L79" s="90">
        <v>0</v>
      </c>
      <c r="M79" s="90"/>
      <c r="N79" s="90"/>
      <c r="O79" s="90">
        <f t="shared" si="6"/>
        <v>0</v>
      </c>
      <c r="P79" s="90"/>
      <c r="Q79" s="90"/>
      <c r="R79" s="27"/>
      <c r="S79" s="27"/>
      <c r="T79" s="27"/>
    </row>
    <row r="80" spans="1:20" ht="21.75" customHeight="1">
      <c r="A80" s="31"/>
      <c r="B80" s="32"/>
      <c r="C80" s="69" t="s">
        <v>104</v>
      </c>
      <c r="D80" s="69"/>
      <c r="E80" s="31" t="s">
        <v>102</v>
      </c>
      <c r="F80" s="81" t="s">
        <v>83</v>
      </c>
      <c r="G80" s="81"/>
      <c r="H80" s="81"/>
      <c r="I80" s="90">
        <v>133626</v>
      </c>
      <c r="J80" s="90"/>
      <c r="K80" s="90"/>
      <c r="L80" s="90">
        <v>105198</v>
      </c>
      <c r="M80" s="90"/>
      <c r="N80" s="90"/>
      <c r="O80" s="90">
        <f t="shared" si="6"/>
        <v>-28428</v>
      </c>
      <c r="P80" s="90"/>
      <c r="Q80" s="90"/>
      <c r="R80" s="27"/>
      <c r="S80" s="27"/>
      <c r="T80" s="27"/>
    </row>
    <row r="81" spans="1:20" ht="64.5" customHeight="1">
      <c r="A81" s="34"/>
      <c r="B81" s="47"/>
      <c r="C81" s="69" t="s">
        <v>105</v>
      </c>
      <c r="D81" s="69"/>
      <c r="E81" s="31" t="s">
        <v>75</v>
      </c>
      <c r="F81" s="81" t="s">
        <v>83</v>
      </c>
      <c r="G81" s="81"/>
      <c r="H81" s="81"/>
      <c r="I81" s="87">
        <v>402</v>
      </c>
      <c r="J81" s="87"/>
      <c r="K81" s="87"/>
      <c r="L81" s="84">
        <v>1014</v>
      </c>
      <c r="M81" s="84"/>
      <c r="N81" s="84"/>
      <c r="O81" s="87">
        <f t="shared" si="6"/>
        <v>612</v>
      </c>
      <c r="P81" s="87"/>
      <c r="Q81" s="87"/>
      <c r="R81" s="27"/>
      <c r="S81" s="27"/>
      <c r="T81" s="27"/>
    </row>
    <row r="82" spans="1:20" ht="39.75" customHeight="1">
      <c r="A82" s="34"/>
      <c r="B82" s="47"/>
      <c r="C82" s="69" t="s">
        <v>106</v>
      </c>
      <c r="D82" s="69"/>
      <c r="E82" s="31" t="s">
        <v>84</v>
      </c>
      <c r="F82" s="91" t="s">
        <v>85</v>
      </c>
      <c r="G82" s="91"/>
      <c r="H82" s="91"/>
      <c r="I82" s="87">
        <v>250</v>
      </c>
      <c r="J82" s="87"/>
      <c r="K82" s="87"/>
      <c r="L82" s="84">
        <v>265</v>
      </c>
      <c r="M82" s="84"/>
      <c r="N82" s="84"/>
      <c r="O82" s="87">
        <f t="shared" si="6"/>
        <v>15</v>
      </c>
      <c r="P82" s="87"/>
      <c r="Q82" s="87"/>
      <c r="R82" s="27"/>
      <c r="S82" s="27"/>
      <c r="T82" s="27"/>
    </row>
    <row r="83" spans="1:20" ht="27.75" customHeight="1">
      <c r="A83" s="34"/>
      <c r="B83" s="47"/>
      <c r="C83" s="69" t="s">
        <v>107</v>
      </c>
      <c r="D83" s="69"/>
      <c r="E83" s="31" t="s">
        <v>84</v>
      </c>
      <c r="F83" s="81" t="s">
        <v>83</v>
      </c>
      <c r="G83" s="81"/>
      <c r="H83" s="81"/>
      <c r="I83" s="87">
        <v>0</v>
      </c>
      <c r="J83" s="87"/>
      <c r="K83" s="87"/>
      <c r="L83" s="84">
        <v>0</v>
      </c>
      <c r="M83" s="84"/>
      <c r="N83" s="84"/>
      <c r="O83" s="87">
        <f t="shared" si="6"/>
        <v>0</v>
      </c>
      <c r="P83" s="87"/>
      <c r="Q83" s="87"/>
      <c r="R83" s="27"/>
      <c r="S83" s="27"/>
      <c r="T83" s="27"/>
    </row>
    <row r="84" spans="1:20" ht="29.25" customHeight="1">
      <c r="A84" s="34"/>
      <c r="B84" s="47"/>
      <c r="C84" s="69" t="s">
        <v>108</v>
      </c>
      <c r="D84" s="69"/>
      <c r="E84" s="31" t="s">
        <v>109</v>
      </c>
      <c r="F84" s="81" t="s">
        <v>83</v>
      </c>
      <c r="G84" s="81"/>
      <c r="H84" s="81"/>
      <c r="I84" s="87">
        <v>0</v>
      </c>
      <c r="J84" s="87"/>
      <c r="K84" s="87"/>
      <c r="L84" s="87">
        <v>0</v>
      </c>
      <c r="M84" s="87"/>
      <c r="N84" s="87"/>
      <c r="O84" s="87">
        <f t="shared" si="6"/>
        <v>0</v>
      </c>
      <c r="P84" s="87"/>
      <c r="Q84" s="87"/>
      <c r="R84" s="27"/>
      <c r="S84" s="27"/>
      <c r="T84" s="27"/>
    </row>
    <row r="85" spans="1:20" ht="18.75" customHeight="1">
      <c r="A85" s="31"/>
      <c r="B85" s="35"/>
      <c r="C85" s="81" t="s">
        <v>47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27"/>
      <c r="S85" s="27"/>
      <c r="T85" s="27"/>
    </row>
    <row r="86" spans="1:20" ht="32.25" customHeight="1">
      <c r="A86" s="31"/>
      <c r="B86" s="35"/>
      <c r="C86" s="69" t="s">
        <v>122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27"/>
      <c r="S86" s="27"/>
      <c r="T86" s="27"/>
    </row>
    <row r="87" spans="1:20" ht="21.75" customHeight="1">
      <c r="A87" s="31">
        <v>3</v>
      </c>
      <c r="B87" s="35"/>
      <c r="C87" s="85" t="s">
        <v>86</v>
      </c>
      <c r="D87" s="85"/>
      <c r="E87" s="36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27"/>
      <c r="S87" s="27"/>
      <c r="T87" s="27"/>
    </row>
    <row r="88" spans="1:20" ht="47.25" customHeight="1">
      <c r="A88" s="31"/>
      <c r="B88" s="32"/>
      <c r="C88" s="69" t="s">
        <v>110</v>
      </c>
      <c r="D88" s="69"/>
      <c r="E88" s="31" t="s">
        <v>88</v>
      </c>
      <c r="F88" s="88" t="s">
        <v>111</v>
      </c>
      <c r="G88" s="88"/>
      <c r="H88" s="88"/>
      <c r="I88" s="89">
        <v>0</v>
      </c>
      <c r="J88" s="89"/>
      <c r="K88" s="89"/>
      <c r="L88" s="87">
        <v>0</v>
      </c>
      <c r="M88" s="87"/>
      <c r="N88" s="87"/>
      <c r="O88" s="90">
        <f>L88-I88</f>
        <v>0</v>
      </c>
      <c r="P88" s="90"/>
      <c r="Q88" s="90"/>
      <c r="R88" s="27"/>
      <c r="S88" s="27"/>
      <c r="T88" s="27"/>
    </row>
    <row r="89" spans="1:20" ht="51.75" customHeight="1">
      <c r="A89" s="31"/>
      <c r="B89" s="32"/>
      <c r="C89" s="69" t="s">
        <v>112</v>
      </c>
      <c r="D89" s="69"/>
      <c r="E89" s="31" t="s">
        <v>88</v>
      </c>
      <c r="F89" s="81" t="s">
        <v>113</v>
      </c>
      <c r="G89" s="81"/>
      <c r="H89" s="81"/>
      <c r="I89" s="84">
        <f aca="true" t="shared" si="7" ref="I89:N89">I74/I78*1000</f>
        <v>46.96092077889034</v>
      </c>
      <c r="J89" s="84" t="e">
        <f t="shared" si="7"/>
        <v>#DIV/0!</v>
      </c>
      <c r="K89" s="84" t="e">
        <f t="shared" si="7"/>
        <v>#DIV/0!</v>
      </c>
      <c r="L89" s="84">
        <f t="shared" si="7"/>
        <v>59.00872640164261</v>
      </c>
      <c r="M89" s="84" t="e">
        <f t="shared" si="7"/>
        <v>#DIV/0!</v>
      </c>
      <c r="N89" s="84" t="e">
        <f t="shared" si="7"/>
        <v>#DIV/0!</v>
      </c>
      <c r="O89" s="87">
        <f>L89-I89</f>
        <v>12.047805622752271</v>
      </c>
      <c r="P89" s="87"/>
      <c r="Q89" s="87"/>
      <c r="R89" s="27"/>
      <c r="S89" s="27"/>
      <c r="T89" s="27"/>
    </row>
    <row r="90" spans="1:20" ht="33.75" customHeight="1">
      <c r="A90" s="31"/>
      <c r="B90" s="32"/>
      <c r="C90" s="69" t="s">
        <v>114</v>
      </c>
      <c r="D90" s="69"/>
      <c r="E90" s="31" t="s">
        <v>88</v>
      </c>
      <c r="F90" s="81" t="s">
        <v>115</v>
      </c>
      <c r="G90" s="81"/>
      <c r="H90" s="81"/>
      <c r="I90" s="84">
        <f aca="true" t="shared" si="8" ref="I90:N90">J44/I81*1000</f>
        <v>15609.950248756219</v>
      </c>
      <c r="J90" s="84" t="e">
        <f t="shared" si="8"/>
        <v>#DIV/0!</v>
      </c>
      <c r="K90" s="84" t="e">
        <f t="shared" si="8"/>
        <v>#DIV/0!</v>
      </c>
      <c r="L90" s="84">
        <f t="shared" si="8"/>
        <v>6121.8934911242595</v>
      </c>
      <c r="M90" s="84" t="e">
        <f t="shared" si="8"/>
        <v>#DIV/0!</v>
      </c>
      <c r="N90" s="84" t="e">
        <f t="shared" si="8"/>
        <v>#DIV/0!</v>
      </c>
      <c r="O90" s="87">
        <f>L90-I90</f>
        <v>-9488.056757631959</v>
      </c>
      <c r="P90" s="87"/>
      <c r="Q90" s="87"/>
      <c r="R90" s="27"/>
      <c r="S90" s="27"/>
      <c r="T90" s="27"/>
    </row>
    <row r="91" spans="1:20" ht="20.25" customHeight="1">
      <c r="A91" s="31"/>
      <c r="B91" s="32"/>
      <c r="C91" s="81" t="s">
        <v>47</v>
      </c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27"/>
      <c r="S91" s="27"/>
      <c r="T91" s="27"/>
    </row>
    <row r="92" spans="1:20" ht="20.25" customHeight="1">
      <c r="A92" s="31"/>
      <c r="B92" s="32"/>
      <c r="C92" s="69" t="s">
        <v>123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27"/>
      <c r="S92" s="27"/>
      <c r="T92" s="27"/>
    </row>
    <row r="93" spans="1:20" ht="18.75" customHeight="1">
      <c r="A93" s="37" t="s">
        <v>89</v>
      </c>
      <c r="B93" s="32"/>
      <c r="C93" s="85" t="s">
        <v>49</v>
      </c>
      <c r="D93" s="85"/>
      <c r="E93" s="38"/>
      <c r="F93" s="86"/>
      <c r="G93" s="86"/>
      <c r="H93" s="86"/>
      <c r="I93" s="87"/>
      <c r="J93" s="87"/>
      <c r="K93" s="87"/>
      <c r="L93" s="87"/>
      <c r="M93" s="87"/>
      <c r="N93" s="87"/>
      <c r="O93" s="87"/>
      <c r="P93" s="87"/>
      <c r="Q93" s="87"/>
      <c r="R93" s="27"/>
      <c r="S93" s="27"/>
      <c r="T93" s="27"/>
    </row>
    <row r="94" spans="1:20" ht="80.25" customHeight="1">
      <c r="A94" s="31"/>
      <c r="B94" s="32"/>
      <c r="C94" s="69" t="s">
        <v>116</v>
      </c>
      <c r="D94" s="69"/>
      <c r="E94" s="34" t="s">
        <v>50</v>
      </c>
      <c r="F94" s="73" t="s">
        <v>117</v>
      </c>
      <c r="G94" s="73"/>
      <c r="H94" s="73"/>
      <c r="I94" s="84">
        <v>1</v>
      </c>
      <c r="J94" s="84"/>
      <c r="K94" s="84"/>
      <c r="L94" s="84">
        <v>0.8</v>
      </c>
      <c r="M94" s="84"/>
      <c r="N94" s="84"/>
      <c r="O94" s="84">
        <f>L94-I94</f>
        <v>-0.19999999999999996</v>
      </c>
      <c r="P94" s="84"/>
      <c r="Q94" s="84"/>
      <c r="R94" s="27"/>
      <c r="S94" s="27"/>
      <c r="T94" s="27"/>
    </row>
    <row r="95" spans="1:19" ht="18.75" customHeight="1">
      <c r="A95" s="31"/>
      <c r="B95" s="32"/>
      <c r="C95" s="81" t="s">
        <v>90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27"/>
      <c r="S95" s="27"/>
    </row>
    <row r="96" spans="1:19" ht="17.25" customHeight="1">
      <c r="A96" s="31"/>
      <c r="B96" s="32"/>
      <c r="C96" s="69" t="s">
        <v>124</v>
      </c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27"/>
      <c r="S96" s="27"/>
    </row>
    <row r="97" spans="1:20" ht="16.5" customHeight="1">
      <c r="A97" s="28"/>
      <c r="B97" s="29"/>
      <c r="C97" s="29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T97" s="27"/>
    </row>
    <row r="98" ht="16.5" customHeight="1">
      <c r="A98" s="2"/>
    </row>
    <row r="99" spans="1:11" ht="19.5" customHeight="1">
      <c r="A99" s="12" t="s">
        <v>51</v>
      </c>
      <c r="B99" s="83" t="s">
        <v>52</v>
      </c>
      <c r="C99" s="83"/>
      <c r="D99" s="83"/>
      <c r="E99" s="83"/>
      <c r="F99" s="83"/>
      <c r="G99" s="83"/>
      <c r="H99" s="83"/>
      <c r="I99" s="83"/>
      <c r="J99" s="83"/>
      <c r="K99" s="83"/>
    </row>
    <row r="100" spans="9:19" ht="19.5" customHeight="1">
      <c r="I100" s="2" t="s">
        <v>16</v>
      </c>
      <c r="R100" s="39"/>
      <c r="S100" s="39"/>
    </row>
    <row r="101" spans="1:19" ht="33.75" customHeight="1">
      <c r="A101" s="73" t="s">
        <v>53</v>
      </c>
      <c r="B101" s="73" t="s">
        <v>54</v>
      </c>
      <c r="C101" s="73"/>
      <c r="D101" s="73" t="s">
        <v>26</v>
      </c>
      <c r="E101" s="73" t="s">
        <v>55</v>
      </c>
      <c r="F101" s="73"/>
      <c r="G101" s="73"/>
      <c r="H101" s="73" t="s">
        <v>56</v>
      </c>
      <c r="I101" s="73"/>
      <c r="J101" s="73"/>
      <c r="K101" s="73" t="s">
        <v>57</v>
      </c>
      <c r="L101" s="73"/>
      <c r="M101" s="73"/>
      <c r="N101" s="73" t="s">
        <v>58</v>
      </c>
      <c r="O101" s="73"/>
      <c r="P101" s="73"/>
      <c r="Q101" s="39"/>
      <c r="R101" s="39"/>
      <c r="S101" s="39"/>
    </row>
    <row r="102" spans="1:19" ht="42.75" customHeight="1">
      <c r="A102" s="73"/>
      <c r="B102" s="73"/>
      <c r="C102" s="73"/>
      <c r="D102" s="73"/>
      <c r="E102" s="16" t="s">
        <v>20</v>
      </c>
      <c r="F102" s="16" t="s">
        <v>21</v>
      </c>
      <c r="G102" s="16" t="s">
        <v>22</v>
      </c>
      <c r="H102" s="16" t="s">
        <v>20</v>
      </c>
      <c r="I102" s="16" t="s">
        <v>21</v>
      </c>
      <c r="J102" s="16" t="s">
        <v>22</v>
      </c>
      <c r="K102" s="16" t="s">
        <v>20</v>
      </c>
      <c r="L102" s="16" t="s">
        <v>21</v>
      </c>
      <c r="M102" s="16" t="s">
        <v>22</v>
      </c>
      <c r="N102" s="16" t="s">
        <v>20</v>
      </c>
      <c r="O102" s="16" t="s">
        <v>21</v>
      </c>
      <c r="P102" s="16" t="s">
        <v>22</v>
      </c>
      <c r="Q102" s="39"/>
      <c r="R102" s="40"/>
      <c r="S102" s="40"/>
    </row>
    <row r="103" spans="1:19" ht="18" customHeight="1">
      <c r="A103" s="30">
        <v>1</v>
      </c>
      <c r="B103" s="73">
        <v>2</v>
      </c>
      <c r="C103" s="73"/>
      <c r="D103" s="16">
        <v>3</v>
      </c>
      <c r="E103" s="30">
        <v>4</v>
      </c>
      <c r="F103" s="30">
        <v>5</v>
      </c>
      <c r="G103" s="30">
        <v>6</v>
      </c>
      <c r="H103" s="30">
        <v>7</v>
      </c>
      <c r="I103" s="30">
        <v>8</v>
      </c>
      <c r="J103" s="30">
        <v>9</v>
      </c>
      <c r="K103" s="30">
        <v>10</v>
      </c>
      <c r="L103" s="30">
        <v>11</v>
      </c>
      <c r="M103" s="30">
        <v>12</v>
      </c>
      <c r="N103" s="24">
        <v>13</v>
      </c>
      <c r="O103" s="24">
        <v>14</v>
      </c>
      <c r="P103" s="24">
        <v>15</v>
      </c>
      <c r="Q103" s="40"/>
      <c r="R103" s="40"/>
      <c r="S103" s="40"/>
    </row>
    <row r="104" spans="1:19" ht="31.5" customHeight="1">
      <c r="A104" s="35"/>
      <c r="B104" s="69" t="s">
        <v>59</v>
      </c>
      <c r="C104" s="69"/>
      <c r="D104" s="36"/>
      <c r="E104" s="26"/>
      <c r="F104" s="26"/>
      <c r="G104" s="26"/>
      <c r="H104" s="26"/>
      <c r="I104" s="26"/>
      <c r="J104" s="26"/>
      <c r="K104" s="26"/>
      <c r="L104" s="26"/>
      <c r="M104" s="26"/>
      <c r="N104" s="19"/>
      <c r="O104" s="19"/>
      <c r="P104" s="19"/>
      <c r="Q104" s="40"/>
      <c r="R104" s="40"/>
      <c r="S104" s="40"/>
    </row>
    <row r="105" spans="1:19" ht="28.5" customHeight="1">
      <c r="A105" s="35"/>
      <c r="B105" s="69" t="s">
        <v>60</v>
      </c>
      <c r="C105" s="69"/>
      <c r="D105" s="36"/>
      <c r="E105" s="26"/>
      <c r="F105" s="33"/>
      <c r="G105" s="26"/>
      <c r="H105" s="26"/>
      <c r="I105" s="33"/>
      <c r="J105" s="26"/>
      <c r="K105" s="26"/>
      <c r="L105" s="33"/>
      <c r="M105" s="26"/>
      <c r="N105" s="19"/>
      <c r="O105" s="19"/>
      <c r="P105" s="19"/>
      <c r="Q105" s="40"/>
      <c r="R105" s="40"/>
      <c r="S105" s="40"/>
    </row>
    <row r="106" spans="1:19" ht="43.5" customHeight="1">
      <c r="A106" s="35"/>
      <c r="B106" s="69" t="s">
        <v>61</v>
      </c>
      <c r="C106" s="69"/>
      <c r="D106" s="36"/>
      <c r="E106" s="33" t="s">
        <v>62</v>
      </c>
      <c r="F106" s="33"/>
      <c r="G106" s="26"/>
      <c r="H106" s="33" t="s">
        <v>62</v>
      </c>
      <c r="I106" s="33"/>
      <c r="J106" s="26"/>
      <c r="K106" s="33" t="s">
        <v>62</v>
      </c>
      <c r="L106" s="33"/>
      <c r="M106" s="26"/>
      <c r="N106" s="41" t="s">
        <v>62</v>
      </c>
      <c r="O106" s="41"/>
      <c r="P106" s="19"/>
      <c r="Q106" s="40"/>
      <c r="R106" s="40"/>
      <c r="S106" s="40"/>
    </row>
    <row r="107" spans="1:19" ht="15" customHeight="1">
      <c r="A107" s="35"/>
      <c r="B107" s="81"/>
      <c r="C107" s="81"/>
      <c r="D107" s="36"/>
      <c r="E107" s="33"/>
      <c r="F107" s="33"/>
      <c r="G107" s="26"/>
      <c r="H107" s="33"/>
      <c r="I107" s="33"/>
      <c r="J107" s="26"/>
      <c r="K107" s="33"/>
      <c r="L107" s="33"/>
      <c r="M107" s="26"/>
      <c r="N107" s="41"/>
      <c r="O107" s="41"/>
      <c r="P107" s="19"/>
      <c r="Q107" s="40"/>
      <c r="R107" s="40"/>
      <c r="S107" s="40"/>
    </row>
    <row r="108" spans="1:19" ht="18.75" customHeight="1">
      <c r="A108" s="35"/>
      <c r="B108" s="82" t="s">
        <v>63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40"/>
      <c r="R108" s="40"/>
      <c r="S108" s="40"/>
    </row>
    <row r="109" spans="1:19" ht="18" customHeight="1">
      <c r="A109" s="35"/>
      <c r="B109" s="69" t="s">
        <v>64</v>
      </c>
      <c r="C109" s="69"/>
      <c r="D109" s="36"/>
      <c r="E109" s="26"/>
      <c r="F109" s="26"/>
      <c r="G109" s="26"/>
      <c r="H109" s="26"/>
      <c r="I109" s="26"/>
      <c r="J109" s="26"/>
      <c r="K109" s="26"/>
      <c r="L109" s="26"/>
      <c r="M109" s="26"/>
      <c r="N109" s="19"/>
      <c r="O109" s="19"/>
      <c r="P109" s="19"/>
      <c r="Q109" s="40"/>
      <c r="R109" s="40"/>
      <c r="S109" s="40"/>
    </row>
    <row r="110" spans="1:19" ht="20.25" customHeight="1">
      <c r="A110" s="35"/>
      <c r="B110" s="81"/>
      <c r="C110" s="81"/>
      <c r="D110" s="36"/>
      <c r="E110" s="26"/>
      <c r="F110" s="26"/>
      <c r="G110" s="26"/>
      <c r="H110" s="26"/>
      <c r="I110" s="26"/>
      <c r="J110" s="26"/>
      <c r="K110" s="26"/>
      <c r="L110" s="26"/>
      <c r="M110" s="26"/>
      <c r="N110" s="19"/>
      <c r="O110" s="19"/>
      <c r="P110" s="19"/>
      <c r="Q110" s="40"/>
      <c r="R110" s="40"/>
      <c r="S110" s="40"/>
    </row>
    <row r="111" spans="1:17" ht="12.75" customHeight="1">
      <c r="A111" s="35"/>
      <c r="B111" s="69" t="s">
        <v>65</v>
      </c>
      <c r="C111" s="69"/>
      <c r="D111" s="36"/>
      <c r="E111" s="33"/>
      <c r="F111" s="33"/>
      <c r="G111" s="33"/>
      <c r="H111" s="33"/>
      <c r="I111" s="33"/>
      <c r="J111" s="33"/>
      <c r="K111" s="33"/>
      <c r="L111" s="33"/>
      <c r="M111" s="33"/>
      <c r="N111" s="19"/>
      <c r="O111" s="19"/>
      <c r="P111" s="19"/>
      <c r="Q111" s="40"/>
    </row>
    <row r="112" spans="1:3" ht="15.75">
      <c r="A112" s="28"/>
      <c r="B112" s="29"/>
      <c r="C112" s="29"/>
    </row>
    <row r="113" spans="1:3" ht="15.75">
      <c r="A113" s="18"/>
      <c r="B113" s="27" t="s">
        <v>66</v>
      </c>
      <c r="C113" s="27"/>
    </row>
    <row r="114" spans="1:3" ht="15.75">
      <c r="A114" s="18"/>
      <c r="B114" s="27" t="s">
        <v>67</v>
      </c>
      <c r="C114" s="27"/>
    </row>
    <row r="115" spans="1:3" ht="15.75">
      <c r="A115" s="18"/>
      <c r="B115" s="42" t="s">
        <v>68</v>
      </c>
      <c r="C115" s="27"/>
    </row>
    <row r="116" ht="12.75" customHeight="1">
      <c r="B116" s="42"/>
    </row>
    <row r="117" spans="2:19" ht="15.75" customHeight="1">
      <c r="B117" s="43" t="s">
        <v>119</v>
      </c>
      <c r="R117" s="40"/>
      <c r="S117" s="40"/>
    </row>
    <row r="118" spans="2:19" ht="15.75" customHeight="1">
      <c r="B118" s="44" t="s">
        <v>69</v>
      </c>
      <c r="N118" s="77"/>
      <c r="O118" s="77"/>
      <c r="Q118" s="66" t="s">
        <v>120</v>
      </c>
      <c r="R118" s="66"/>
      <c r="S118" s="66"/>
    </row>
    <row r="119" spans="14:19" ht="12" customHeight="1">
      <c r="N119" s="80" t="s">
        <v>70</v>
      </c>
      <c r="O119" s="80"/>
      <c r="Q119" s="80" t="s">
        <v>71</v>
      </c>
      <c r="R119" s="80"/>
      <c r="S119" s="80"/>
    </row>
    <row r="120" ht="15.75" customHeight="1"/>
    <row r="121" spans="2:19" ht="21" customHeight="1">
      <c r="B121" s="44" t="s">
        <v>72</v>
      </c>
      <c r="N121" s="77"/>
      <c r="O121" s="77"/>
      <c r="Q121" s="78" t="s">
        <v>73</v>
      </c>
      <c r="R121" s="78"/>
      <c r="S121" s="78"/>
    </row>
    <row r="122" spans="2:19" ht="18" customHeight="1">
      <c r="B122" s="79" t="s">
        <v>74</v>
      </c>
      <c r="C122" s="79"/>
      <c r="D122" s="79"/>
      <c r="E122" s="79"/>
      <c r="F122" s="79"/>
      <c r="G122" s="79"/>
      <c r="H122" s="79"/>
      <c r="N122" s="80" t="s">
        <v>70</v>
      </c>
      <c r="O122" s="80"/>
      <c r="Q122" s="80" t="s">
        <v>71</v>
      </c>
      <c r="R122" s="80"/>
      <c r="S122" s="80"/>
    </row>
    <row r="123" spans="2:19" ht="14.25" customHeight="1">
      <c r="B123" s="45"/>
      <c r="C123" s="45"/>
      <c r="D123" s="45"/>
      <c r="E123" s="45"/>
      <c r="F123" s="45"/>
      <c r="G123" s="45"/>
      <c r="H123" s="45"/>
      <c r="N123" s="21"/>
      <c r="O123" s="21"/>
      <c r="Q123" s="21"/>
      <c r="R123" s="21"/>
      <c r="S123" s="21"/>
    </row>
    <row r="124" spans="2:19" ht="15.75">
      <c r="B124" s="75"/>
      <c r="C124" s="75"/>
      <c r="D124" s="75"/>
      <c r="E124" s="75"/>
      <c r="F124" s="75"/>
      <c r="G124" s="75"/>
      <c r="H124" s="75"/>
      <c r="N124" s="21"/>
      <c r="O124" s="21"/>
      <c r="Q124" s="21"/>
      <c r="R124" s="14"/>
      <c r="S124" s="14"/>
    </row>
    <row r="125" spans="2:19" ht="15.75">
      <c r="B125" s="75"/>
      <c r="C125" s="75"/>
      <c r="D125" s="75"/>
      <c r="E125" s="75"/>
      <c r="F125" s="75"/>
      <c r="G125" s="75"/>
      <c r="H125" s="75"/>
      <c r="N125" s="76"/>
      <c r="O125" s="76"/>
      <c r="Q125" s="14"/>
      <c r="R125" s="21"/>
      <c r="S125" s="21"/>
    </row>
    <row r="126" spans="17:20" ht="15.75">
      <c r="Q126" s="21"/>
      <c r="R126" s="21"/>
      <c r="S126" s="21"/>
      <c r="T126" s="21"/>
    </row>
    <row r="127" spans="17:20" ht="15.75">
      <c r="Q127" s="21"/>
      <c r="R127" s="21"/>
      <c r="S127" s="21"/>
      <c r="T127" s="21"/>
    </row>
    <row r="128" spans="17:20" ht="15.75">
      <c r="Q128" s="21"/>
      <c r="R128" s="21"/>
      <c r="S128" s="21"/>
      <c r="T128" s="21"/>
    </row>
    <row r="129" ht="15.75">
      <c r="Q129" s="21"/>
    </row>
  </sheetData>
  <sheetProtection selectLockedCells="1" selectUnlockedCells="1"/>
  <mergeCells count="269">
    <mergeCell ref="C67:D67"/>
    <mergeCell ref="F67:H67"/>
    <mergeCell ref="I67:K67"/>
    <mergeCell ref="L67:N67"/>
    <mergeCell ref="O67:Q67"/>
    <mergeCell ref="Q49:S50"/>
    <mergeCell ref="Q55:S55"/>
    <mergeCell ref="A51:G51"/>
    <mergeCell ref="A52:G52"/>
    <mergeCell ref="A53:G53"/>
    <mergeCell ref="O2:S2"/>
    <mergeCell ref="O3:S3"/>
    <mergeCell ref="O4:S4"/>
    <mergeCell ref="N25:O25"/>
    <mergeCell ref="P25:Q25"/>
    <mergeCell ref="Q33:S34"/>
    <mergeCell ref="N24:S24"/>
    <mergeCell ref="R25:S25"/>
    <mergeCell ref="N26:O26"/>
    <mergeCell ref="P26:Q26"/>
    <mergeCell ref="H7:M7"/>
    <mergeCell ref="G8:N8"/>
    <mergeCell ref="G9:N9"/>
    <mergeCell ref="B21:O21"/>
    <mergeCell ref="I23:J23"/>
    <mergeCell ref="B24:G24"/>
    <mergeCell ref="H24:M24"/>
    <mergeCell ref="B11:C11"/>
    <mergeCell ref="E11:R11"/>
    <mergeCell ref="B12:C12"/>
    <mergeCell ref="E12:O12"/>
    <mergeCell ref="B14:C14"/>
    <mergeCell ref="E14:R14"/>
    <mergeCell ref="B15:C15"/>
    <mergeCell ref="E15:O15"/>
    <mergeCell ref="B17:C17"/>
    <mergeCell ref="B18:C18"/>
    <mergeCell ref="H18:O18"/>
    <mergeCell ref="B25:C25"/>
    <mergeCell ref="D25:E25"/>
    <mergeCell ref="F25:G25"/>
    <mergeCell ref="H25:I25"/>
    <mergeCell ref="J25:K25"/>
    <mergeCell ref="L25:M25"/>
    <mergeCell ref="R27:S27"/>
    <mergeCell ref="B26:C26"/>
    <mergeCell ref="D26:E26"/>
    <mergeCell ref="F26:G26"/>
    <mergeCell ref="H26:I26"/>
    <mergeCell ref="J26:K26"/>
    <mergeCell ref="L26:M26"/>
    <mergeCell ref="N33:P33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D42:G42"/>
    <mergeCell ref="Q35:S35"/>
    <mergeCell ref="Q36:S36"/>
    <mergeCell ref="B30:O30"/>
    <mergeCell ref="A33:A34"/>
    <mergeCell ref="B33:B34"/>
    <mergeCell ref="C33:C34"/>
    <mergeCell ref="D33:G34"/>
    <mergeCell ref="H33:J33"/>
    <mergeCell ref="K33:M33"/>
    <mergeCell ref="D44:G44"/>
    <mergeCell ref="B47:S47"/>
    <mergeCell ref="A49:G50"/>
    <mergeCell ref="H49:J49"/>
    <mergeCell ref="K49:M49"/>
    <mergeCell ref="N49:P49"/>
    <mergeCell ref="Q44:S44"/>
    <mergeCell ref="A54:G54"/>
    <mergeCell ref="A55:G55"/>
    <mergeCell ref="B57:S57"/>
    <mergeCell ref="Q51:S51"/>
    <mergeCell ref="Q52:S52"/>
    <mergeCell ref="Q53:S53"/>
    <mergeCell ref="Q54:S54"/>
    <mergeCell ref="A59:A60"/>
    <mergeCell ref="B59:B60"/>
    <mergeCell ref="C59:D60"/>
    <mergeCell ref="E59:E60"/>
    <mergeCell ref="F59:H60"/>
    <mergeCell ref="I59:K60"/>
    <mergeCell ref="L59:N60"/>
    <mergeCell ref="O59:Q60"/>
    <mergeCell ref="R59:T59"/>
    <mergeCell ref="C61:D61"/>
    <mergeCell ref="F61:H61"/>
    <mergeCell ref="I61:K61"/>
    <mergeCell ref="L61:N61"/>
    <mergeCell ref="O61:Q61"/>
    <mergeCell ref="C62:D62"/>
    <mergeCell ref="E62:Q62"/>
    <mergeCell ref="C63:D63"/>
    <mergeCell ref="F63:H63"/>
    <mergeCell ref="I63:K63"/>
    <mergeCell ref="L63:N63"/>
    <mergeCell ref="O63:Q63"/>
    <mergeCell ref="C64:D64"/>
    <mergeCell ref="F64:H64"/>
    <mergeCell ref="I64:K64"/>
    <mergeCell ref="L64:N64"/>
    <mergeCell ref="O64:Q64"/>
    <mergeCell ref="C65:D65"/>
    <mergeCell ref="F65:H65"/>
    <mergeCell ref="I65:K65"/>
    <mergeCell ref="L65:N65"/>
    <mergeCell ref="O65:Q65"/>
    <mergeCell ref="C66:D66"/>
    <mergeCell ref="F66:H66"/>
    <mergeCell ref="I66:K66"/>
    <mergeCell ref="L66:N66"/>
    <mergeCell ref="O66:Q66"/>
    <mergeCell ref="C68:D68"/>
    <mergeCell ref="F68:H68"/>
    <mergeCell ref="I68:K68"/>
    <mergeCell ref="L68:N68"/>
    <mergeCell ref="O68:Q68"/>
    <mergeCell ref="C69:D69"/>
    <mergeCell ref="F69:H73"/>
    <mergeCell ref="I69:K69"/>
    <mergeCell ref="L69:N69"/>
    <mergeCell ref="O69:Q69"/>
    <mergeCell ref="C70:D70"/>
    <mergeCell ref="I70:K70"/>
    <mergeCell ref="L70:N70"/>
    <mergeCell ref="O70:Q70"/>
    <mergeCell ref="C71:D71"/>
    <mergeCell ref="I71:K71"/>
    <mergeCell ref="L71:N71"/>
    <mergeCell ref="O71:Q71"/>
    <mergeCell ref="C72:D72"/>
    <mergeCell ref="I72:K72"/>
    <mergeCell ref="L72:N72"/>
    <mergeCell ref="O72:Q72"/>
    <mergeCell ref="C73:D73"/>
    <mergeCell ref="I73:K73"/>
    <mergeCell ref="L73:N73"/>
    <mergeCell ref="O73:Q73"/>
    <mergeCell ref="C74:D74"/>
    <mergeCell ref="F74:H74"/>
    <mergeCell ref="I74:K74"/>
    <mergeCell ref="L74:N74"/>
    <mergeCell ref="O74:Q74"/>
    <mergeCell ref="C75:Q75"/>
    <mergeCell ref="C76:Q76"/>
    <mergeCell ref="C77:D77"/>
    <mergeCell ref="F77:H77"/>
    <mergeCell ref="I77:K77"/>
    <mergeCell ref="L77:N77"/>
    <mergeCell ref="O77:Q77"/>
    <mergeCell ref="C78:D78"/>
    <mergeCell ref="F78:H78"/>
    <mergeCell ref="I78:K78"/>
    <mergeCell ref="L78:N78"/>
    <mergeCell ref="O78:Q78"/>
    <mergeCell ref="C79:D79"/>
    <mergeCell ref="F79:H79"/>
    <mergeCell ref="I79:K79"/>
    <mergeCell ref="L79:N79"/>
    <mergeCell ref="O79:Q79"/>
    <mergeCell ref="C80:D80"/>
    <mergeCell ref="F80:H80"/>
    <mergeCell ref="I80:K80"/>
    <mergeCell ref="L80:N80"/>
    <mergeCell ref="O80:Q80"/>
    <mergeCell ref="C81:D81"/>
    <mergeCell ref="F81:H81"/>
    <mergeCell ref="I81:K81"/>
    <mergeCell ref="L81:N81"/>
    <mergeCell ref="O81:Q81"/>
    <mergeCell ref="C82:D82"/>
    <mergeCell ref="F82:H82"/>
    <mergeCell ref="I82:K82"/>
    <mergeCell ref="L82:N82"/>
    <mergeCell ref="O82:Q82"/>
    <mergeCell ref="C83:D83"/>
    <mergeCell ref="F83:H83"/>
    <mergeCell ref="I83:K83"/>
    <mergeCell ref="L83:N83"/>
    <mergeCell ref="O83:Q83"/>
    <mergeCell ref="C84:D84"/>
    <mergeCell ref="F84:H84"/>
    <mergeCell ref="I84:K84"/>
    <mergeCell ref="L84:N84"/>
    <mergeCell ref="O84:Q84"/>
    <mergeCell ref="C85:Q85"/>
    <mergeCell ref="C86:Q86"/>
    <mergeCell ref="C87:D87"/>
    <mergeCell ref="F87:H87"/>
    <mergeCell ref="I87:K87"/>
    <mergeCell ref="L87:N87"/>
    <mergeCell ref="O87:Q87"/>
    <mergeCell ref="C88:D88"/>
    <mergeCell ref="F88:H88"/>
    <mergeCell ref="I88:K88"/>
    <mergeCell ref="L88:N88"/>
    <mergeCell ref="O88:Q88"/>
    <mergeCell ref="C89:D89"/>
    <mergeCell ref="F89:H89"/>
    <mergeCell ref="I89:K89"/>
    <mergeCell ref="L89:N89"/>
    <mergeCell ref="O89:Q89"/>
    <mergeCell ref="C90:D90"/>
    <mergeCell ref="F90:H90"/>
    <mergeCell ref="I90:K90"/>
    <mergeCell ref="L90:N90"/>
    <mergeCell ref="O90:Q90"/>
    <mergeCell ref="C91:Q91"/>
    <mergeCell ref="C92:Q92"/>
    <mergeCell ref="C93:D93"/>
    <mergeCell ref="F93:H93"/>
    <mergeCell ref="I93:K93"/>
    <mergeCell ref="L93:N93"/>
    <mergeCell ref="O93:Q93"/>
    <mergeCell ref="C94:D94"/>
    <mergeCell ref="F94:H94"/>
    <mergeCell ref="I94:K94"/>
    <mergeCell ref="L94:N94"/>
    <mergeCell ref="O94:Q94"/>
    <mergeCell ref="C95:Q95"/>
    <mergeCell ref="C96:Q96"/>
    <mergeCell ref="B99:K99"/>
    <mergeCell ref="A101:A102"/>
    <mergeCell ref="B101:C102"/>
    <mergeCell ref="D101:D102"/>
    <mergeCell ref="E101:G101"/>
    <mergeCell ref="H101:J101"/>
    <mergeCell ref="K101:M101"/>
    <mergeCell ref="N101:P101"/>
    <mergeCell ref="B103:C103"/>
    <mergeCell ref="B104:C104"/>
    <mergeCell ref="B105:C105"/>
    <mergeCell ref="B106:C106"/>
    <mergeCell ref="B107:C107"/>
    <mergeCell ref="B108:P108"/>
    <mergeCell ref="B109:C109"/>
    <mergeCell ref="B110:C110"/>
    <mergeCell ref="B111:C111"/>
    <mergeCell ref="N118:O118"/>
    <mergeCell ref="Q118:S118"/>
    <mergeCell ref="N119:O119"/>
    <mergeCell ref="Q119:S119"/>
    <mergeCell ref="B125:H125"/>
    <mergeCell ref="N125:O125"/>
    <mergeCell ref="N121:O121"/>
    <mergeCell ref="Q121:S121"/>
    <mergeCell ref="B122:H122"/>
    <mergeCell ref="N122:O122"/>
    <mergeCell ref="Q122:S122"/>
    <mergeCell ref="B124:H124"/>
    <mergeCell ref="D43:G43"/>
    <mergeCell ref="Q37:S43"/>
    <mergeCell ref="E17:R17"/>
    <mergeCell ref="D37:G37"/>
    <mergeCell ref="D38:G38"/>
    <mergeCell ref="D39:G39"/>
    <mergeCell ref="D40:G40"/>
    <mergeCell ref="D35:G35"/>
    <mergeCell ref="D36:G36"/>
    <mergeCell ref="D41:G41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61" r:id="rId1"/>
  <rowBreaks count="2" manualBreakCount="2">
    <brk id="47" max="18" man="1"/>
    <brk id="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2019-03-04T13:24:11Z</cp:lastPrinted>
  <dcterms:modified xsi:type="dcterms:W3CDTF">2019-03-04T13:28:48Z</dcterms:modified>
  <cp:category/>
  <cp:version/>
  <cp:contentType/>
  <cp:contentStatus/>
</cp:coreProperties>
</file>