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паспорт" sheetId="1" r:id="rId1"/>
  </sheets>
  <definedNames/>
  <calcPr fullCalcOnLoad="1"/>
</workbook>
</file>

<file path=xl/sharedStrings.xml><?xml version="1.0" encoding="utf-8"?>
<sst xmlns="http://schemas.openxmlformats.org/spreadsheetml/2006/main" count="208" uniqueCount="139">
  <si>
    <t>ЗАТВЕРДЖЕНО</t>
  </si>
  <si>
    <t>Наказ / розпорядчий документ</t>
  </si>
  <si>
    <t>(найменування головного розпорядника коштів місцевого бюджету)</t>
  </si>
  <si>
    <t>(найменування місцевого фінансового органу)</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</si>
  <si>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</si>
  <si>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</si>
  <si>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</si>
  <si>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</si>
  <si>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</si>
  <si>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</si>
  <si>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</si>
  <si>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</si>
  <si>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</si>
  <si>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</si>
  <si>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</si>
  <si>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</si>
  <si>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</si>
  <si>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</si>
  <si>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</si>
  <si>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</si>
  <si>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</si>
  <si>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</si>
  <si>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</si>
  <si>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</si>
  <si>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</si>
  <si>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</si>
  <si>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</si>
  <si>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</si>
  <si>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</si>
  <si>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</si>
  <si>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</si>
  <si>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</si>
  <si>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</si>
  <si>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</si>
  <si>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</si>
  <si>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</si>
  <si>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</si>
  <si>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</si>
  <si>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</si>
  <si>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</si>
  <si>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</si>
  <si>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</si>
  <si>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</si>
  <si>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управління культури Житомирської міської ради</t>
  </si>
  <si>
    <t>департаменту бюджету та фінансів Житомирської міської ради</t>
  </si>
  <si>
    <t>бюджетної програми місцевого бюджету на  2019 рік</t>
  </si>
  <si>
    <t>Управління культури Житомирської міської ради</t>
  </si>
  <si>
    <t xml:space="preserve">Підстави для виконання бюджетної програми: </t>
  </si>
  <si>
    <t>Бюджетний кодекс України</t>
  </si>
  <si>
    <r>
      <t>Рішення міської ради від 18.12.2018 №1297 "Про бюджет Житомирської об</t>
    </r>
    <r>
      <rPr>
        <sz val="12"/>
        <color indexed="8"/>
        <rFont val="Calibri"/>
        <family val="2"/>
      </rPr>
      <t>'</t>
    </r>
    <r>
      <rPr>
        <sz val="12"/>
        <color indexed="8"/>
        <rFont val="Times New Roman"/>
        <family val="1"/>
      </rPr>
      <t>єднаної територіальної громади (бюджет міста Житомира ) на 2019 рік"</t>
    </r>
  </si>
  <si>
    <t>Комплексна цільова програма розвитку культури міста "Нова основа культурного розвитку в місті Житомирі на 2018-2020 роки"</t>
  </si>
  <si>
    <t>Мета бюджетної програми:</t>
  </si>
  <si>
    <t>забезпечення оплати праці</t>
  </si>
  <si>
    <t>забезпечкння господарського утримання</t>
  </si>
  <si>
    <t>розвиток матеріально-технічної бази</t>
  </si>
  <si>
    <t>Забезпечення збереження енергоресурсів</t>
  </si>
  <si>
    <t xml:space="preserve">Забезпечення оплати комунальних послуг та енергоносіїв </t>
  </si>
  <si>
    <t>Комплексна цільова програма розвитку культури "Нова основа культурного розвитку в місті Житомирі на 2018-2020 роки "</t>
  </si>
  <si>
    <t xml:space="preserve"> 1.1</t>
  </si>
  <si>
    <t>грн.</t>
  </si>
  <si>
    <t>од.</t>
  </si>
  <si>
    <t xml:space="preserve"> 2.1.</t>
  </si>
  <si>
    <t xml:space="preserve"> 3.1</t>
  </si>
  <si>
    <t xml:space="preserve"> 3.2</t>
  </si>
  <si>
    <t xml:space="preserve"> 3.3</t>
  </si>
  <si>
    <t xml:space="preserve"> 4.1</t>
  </si>
  <si>
    <t>%</t>
  </si>
  <si>
    <t>Обсяг видатків на оплату енергоносіїв всього:</t>
  </si>
  <si>
    <t>теплопостачання</t>
  </si>
  <si>
    <t>водопостачання</t>
  </si>
  <si>
    <t>електроенергія</t>
  </si>
  <si>
    <t>кошторис 2019 рік</t>
  </si>
  <si>
    <t xml:space="preserve"> 1.2</t>
  </si>
  <si>
    <t>Загальна площа приміщень</t>
  </si>
  <si>
    <t>м кв.</t>
  </si>
  <si>
    <t xml:space="preserve"> 1.3</t>
  </si>
  <si>
    <t>Опалювальна площа приміщень</t>
  </si>
  <si>
    <t>м куб.</t>
  </si>
  <si>
    <t xml:space="preserve"> 2.1</t>
  </si>
  <si>
    <t>Обсяг споживання енергоресурсів в натуральному виразі в т.ч.</t>
  </si>
  <si>
    <t>Ліміт споживання енергоносіїв на 2018 рік</t>
  </si>
  <si>
    <t>Гкал</t>
  </si>
  <si>
    <t>кВт</t>
  </si>
  <si>
    <t>Середнє споживання комунальних послуг та енергоносіїв в т.ч.</t>
  </si>
  <si>
    <t>розрахунок (відношення 1 Гкал до 1 м опалювальної площі)</t>
  </si>
  <si>
    <t>розрахунок (відношення 1м куб. до 1 м загальної площі)</t>
  </si>
  <si>
    <t>розрахунок (відношення 1 кВт. до 1 м загальної площі)</t>
  </si>
  <si>
    <t>Річна економія споживання енергоносіїв у натуральному виразі в т.ч.</t>
  </si>
  <si>
    <t>розрахунок</t>
  </si>
  <si>
    <t>Начальник управління культури</t>
  </si>
  <si>
    <t>міської ради</t>
  </si>
  <si>
    <t>Директор департаменту бюджету</t>
  </si>
  <si>
    <t>Д.А. Прохорчук</t>
  </si>
  <si>
    <t>Н.І Рябенко</t>
  </si>
  <si>
    <t>Забезпечення діяльності бібліотек</t>
  </si>
  <si>
    <t>.0824</t>
  </si>
  <si>
    <t>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в т.ч.</t>
  </si>
  <si>
    <t xml:space="preserve">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t>
  </si>
  <si>
    <t>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t>
  </si>
  <si>
    <t>кількість установ - всього, од., у тому числі</t>
  </si>
  <si>
    <t>зведення планів по мережі штатах та контингентах установ, що фінансуються з місцевих бюджетів</t>
  </si>
  <si>
    <t>середнє число окладів (ставок)  - всього, од.:</t>
  </si>
  <si>
    <t>штатні розписи</t>
  </si>
  <si>
    <t>середнє число окладів (ставок) керівних працівників,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</si>
  <si>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</si>
  <si>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</si>
  <si>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</si>
  <si>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число читачів, тис.осіб:</t>
  </si>
  <si>
    <t>статистична звітність ф.7-НК</t>
  </si>
  <si>
    <t xml:space="preserve"> 2.2.</t>
  </si>
  <si>
    <t xml:space="preserve">бібліотечний фонд </t>
  </si>
  <si>
    <t>тис.прим.</t>
  </si>
  <si>
    <t>тис.грн.</t>
  </si>
  <si>
    <t xml:space="preserve"> 2.3.</t>
  </si>
  <si>
    <t>поповнення бібліотечного фонду, в т.ч.:</t>
  </si>
  <si>
    <t>розрахунок до кошторису</t>
  </si>
  <si>
    <t xml:space="preserve"> 2.4.</t>
  </si>
  <si>
    <t>списання бібліотечного фонду, в т.ч.:</t>
  </si>
  <si>
    <t xml:space="preserve"> 2.5.</t>
  </si>
  <si>
    <t>кількість книговидач</t>
  </si>
  <si>
    <t>кількість книговидач на одного працівника ( ставку ),од.</t>
  </si>
  <si>
    <t>розрахунок (відношення загальної суми книговидач на кількість працівників)</t>
  </si>
  <si>
    <t>середні затрати на обслуговування одного читача, грн.</t>
  </si>
  <si>
    <t>розрахунок (відношення загальної суми видатків на кількість читачів)</t>
  </si>
  <si>
    <t>середні витрати на придбання 1 примірника книжок, грн.</t>
  </si>
  <si>
    <t>розрахунок (відношення загальної суми видатків на кількість примірників)</t>
  </si>
  <si>
    <t xml:space="preserve">динаміка поповнення бібліотечного фонду в плановому періоді по відношеню до фактичного показника попереднього періоду,%  </t>
  </si>
  <si>
    <t>розрахунок (відношення  бібліотечного фонду у порівнянні з попереднім роком)</t>
  </si>
  <si>
    <t xml:space="preserve"> 4.2</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</si>
  <si>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</si>
  <si>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</si>
  <si>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осіб</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</si>
  <si>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</si>
  <si>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та фінансів міської ради</t>
  </si>
  <si>
    <r>
      <t>від 31.01.2019  N</t>
    </r>
    <r>
      <rPr>
        <u val="single"/>
        <sz val="12"/>
        <color indexed="8"/>
        <rFont val="Times New Roman"/>
        <family val="1"/>
      </rPr>
      <t xml:space="preserve"> 4-Д</t>
    </r>
  </si>
  <si>
    <r>
      <t>наказ від 31.01.2019 року №</t>
    </r>
    <r>
      <rPr>
        <u val="single"/>
        <sz val="12"/>
        <color indexed="8"/>
        <rFont val="Times New Roman"/>
        <family val="1"/>
      </rPr>
      <t xml:space="preserve"> 06-ОД</t>
    </r>
  </si>
  <si>
    <t>Наказ Міністерства фінансів України від 26.08.2014 №836 "Про деякі питання запровадження програмно цільового методу складання та виконання місцевих бюджетів" зі змінами від 28.04.20147 № 472, від 15.11.2018 №908.</t>
  </si>
  <si>
    <t>Проект "Концепції інтегрованого розвитку Житомира до 2030 року"</t>
  </si>
  <si>
    <t>Обсяг бюджетних призначень / бюджетних асигнувань - 7678586 гривень 63 копійки, у тому числі загального фонду - 7456467 гривень 09 копійок та спеціального фонду - 222119 гривень 54 копійки.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</si>
</sst>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s>
  <fonts count="49">
    <font>
      <sz val="11"/>
      <color theme="1"/>
      <name val="Calibri"/>
      <family val="2"/>
    </font>
    <font>
      <sz val="11"/>
      <color indexed="8"/>
      <name val="Calibri"/>
      <family val="2"/>
    </font>
    <font>
      <sz val="12"/>
      <color indexed="8"/>
      <name val="Times New Roman"/>
      <family val="1"/>
    </font>
    <font>
      <sz val="12"/>
      <color indexed="8"/>
      <name val="Calibri"/>
      <family val="2"/>
    </font>
    <font>
      <u val="single"/>
      <sz val="12"/>
      <color indexed="8"/>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b/>
      <sz val="12"/>
      <color indexed="8"/>
      <name val="Times New Roman"/>
      <family val="1"/>
    </font>
    <font>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1"/>
      <color rgb="FF000000"/>
      <name val="Times New Roman"/>
      <family val="1"/>
    </font>
    <font>
      <b/>
      <sz val="12"/>
      <color rgb="FF00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9" fontId="0" fillId="0" borderId="0" applyFont="0" applyFill="0" applyBorder="0" applyAlignment="0" applyProtection="0"/>
    <xf numFmtId="0" fontId="28"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28" borderId="6"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1" applyNumberFormat="0" applyAlignment="0" applyProtection="0"/>
    <xf numFmtId="0" fontId="37" fillId="0" borderId="7" applyNumberFormat="0" applyFill="0" applyAlignment="0" applyProtection="0"/>
    <xf numFmtId="0" fontId="38" fillId="31" borderId="0" applyNumberFormat="0" applyBorder="0" applyAlignment="0" applyProtection="0"/>
    <xf numFmtId="0" fontId="0" fillId="32" borderId="8" applyNumberFormat="0" applyFont="0" applyAlignment="0" applyProtection="0"/>
    <xf numFmtId="0" fontId="39" fillId="30"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1">
    <xf numFmtId="0" fontId="0" fillId="0" borderId="0" xfId="0" applyFont="1" applyAlignment="1">
      <alignment/>
    </xf>
    <xf numFmtId="0" fontId="42" fillId="0" borderId="0" xfId="0" applyFont="1" applyAlignment="1">
      <alignment vertical="center" wrapText="1"/>
    </xf>
    <xf numFmtId="0" fontId="42" fillId="0" borderId="0" xfId="0" applyFont="1" applyAlignment="1">
      <alignment horizontal="center" vertical="center" wrapText="1"/>
    </xf>
    <xf numFmtId="0" fontId="42" fillId="0" borderId="0" xfId="0" applyFont="1" applyAlignment="1">
      <alignment/>
    </xf>
    <xf numFmtId="0" fontId="43" fillId="0" borderId="0" xfId="0" applyFont="1" applyAlignment="1">
      <alignment/>
    </xf>
    <xf numFmtId="0" fontId="43" fillId="0" borderId="0" xfId="0" applyFont="1" applyAlignment="1">
      <alignment vertical="center" wrapText="1"/>
    </xf>
    <xf numFmtId="0" fontId="42" fillId="0" borderId="10" xfId="0" applyFont="1" applyBorder="1" applyAlignment="1">
      <alignment horizontal="center" vertical="center" wrapText="1"/>
    </xf>
    <xf numFmtId="0" fontId="44" fillId="0" borderId="0" xfId="0" applyFont="1" applyAlignment="1">
      <alignment horizontal="center" vertical="top" wrapText="1"/>
    </xf>
    <xf numFmtId="0" fontId="44" fillId="0" borderId="0" xfId="0" applyFont="1" applyAlignment="1">
      <alignment horizontal="center" vertical="center" wrapText="1"/>
    </xf>
    <xf numFmtId="0" fontId="42" fillId="0" borderId="11" xfId="0" applyFont="1" applyBorder="1" applyAlignment="1">
      <alignment horizontal="center" vertical="center" wrapText="1"/>
    </xf>
    <xf numFmtId="0" fontId="42" fillId="0" borderId="11" xfId="0" applyFont="1" applyBorder="1" applyAlignment="1">
      <alignment vertical="center" wrapText="1"/>
    </xf>
    <xf numFmtId="0" fontId="43" fillId="0" borderId="0" xfId="0" applyFont="1" applyBorder="1" applyAlignment="1">
      <alignment/>
    </xf>
    <xf numFmtId="0" fontId="42" fillId="0" borderId="10" xfId="0" applyFont="1" applyBorder="1"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0" fontId="42" fillId="0" borderId="0" xfId="0" applyFont="1" applyAlignment="1">
      <alignment horizontal="left" vertical="center" wrapText="1"/>
    </xf>
    <xf numFmtId="49" fontId="42" fillId="0" borderId="10" xfId="0" applyNumberFormat="1" applyFont="1" applyBorder="1" applyAlignment="1">
      <alignment horizontal="center" vertical="center" wrapText="1"/>
    </xf>
    <xf numFmtId="0" fontId="45" fillId="0" borderId="1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1" xfId="0" applyFont="1" applyBorder="1" applyAlignment="1">
      <alignment horizontal="left" vertical="center" wrapText="1"/>
    </xf>
    <xf numFmtId="0" fontId="42" fillId="0" borderId="11" xfId="0" applyFont="1" applyBorder="1" applyAlignment="1">
      <alignment horizontal="center" vertical="center" wrapText="1"/>
    </xf>
    <xf numFmtId="0" fontId="45" fillId="0" borderId="11" xfId="0" applyFont="1" applyBorder="1" applyAlignment="1">
      <alignment horizontal="left" vertical="center" wrapText="1"/>
    </xf>
    <xf numFmtId="16" fontId="42" fillId="0" borderId="11" xfId="0" applyNumberFormat="1" applyFont="1" applyBorder="1" applyAlignment="1">
      <alignment horizontal="center" vertical="center" wrapText="1"/>
    </xf>
    <xf numFmtId="0" fontId="46" fillId="0" borderId="11" xfId="0" applyFont="1" applyBorder="1" applyAlignment="1">
      <alignment vertical="center" wrapText="1"/>
    </xf>
    <xf numFmtId="2" fontId="42" fillId="0" borderId="11" xfId="0" applyNumberFormat="1" applyFont="1" applyBorder="1" applyAlignment="1">
      <alignment horizontal="center" vertical="center" wrapText="1"/>
    </xf>
    <xf numFmtId="182" fontId="42" fillId="0" borderId="11" xfId="0" applyNumberFormat="1" applyFont="1" applyBorder="1" applyAlignment="1">
      <alignment horizontal="center" vertical="center" wrapText="1"/>
    </xf>
    <xf numFmtId="1" fontId="42"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48"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6" fillId="0" borderId="12" xfId="0" applyFont="1" applyBorder="1" applyAlignment="1">
      <alignment vertical="center" wrapText="1"/>
    </xf>
    <xf numFmtId="1" fontId="42" fillId="0" borderId="11" xfId="0" applyNumberFormat="1" applyFont="1" applyBorder="1" applyAlignment="1">
      <alignment vertical="center" wrapText="1"/>
    </xf>
    <xf numFmtId="2" fontId="42" fillId="0" borderId="11" xfId="0" applyNumberFormat="1" applyFont="1" applyBorder="1" applyAlignment="1">
      <alignment vertical="center" wrapText="1"/>
    </xf>
    <xf numFmtId="0" fontId="42" fillId="0" borderId="0" xfId="0" applyFont="1" applyAlignment="1">
      <alignment horizontal="left" vertical="center" wrapText="1"/>
    </xf>
    <xf numFmtId="0" fontId="42" fillId="0" borderId="0" xfId="0" applyFont="1" applyAlignment="1">
      <alignment horizontal="center" vertical="center" wrapText="1"/>
    </xf>
    <xf numFmtId="0" fontId="42" fillId="0" borderId="0" xfId="0" applyFont="1" applyAlignment="1">
      <alignment horizontal="center" vertical="top"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3" fillId="0" borderId="10" xfId="0" applyFont="1" applyBorder="1" applyAlignment="1">
      <alignment horizontal="left"/>
    </xf>
    <xf numFmtId="0" fontId="44" fillId="0" borderId="14" xfId="0" applyFont="1" applyBorder="1" applyAlignment="1">
      <alignment horizontal="center" vertical="top" wrapText="1"/>
    </xf>
    <xf numFmtId="0" fontId="42" fillId="0" borderId="0" xfId="0" applyFont="1" applyAlignment="1">
      <alignment vertical="center" wrapText="1"/>
    </xf>
    <xf numFmtId="0" fontId="42" fillId="0" borderId="0" xfId="0" applyFont="1" applyAlignment="1">
      <alignment horizontal="left"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2" fillId="0" borderId="18" xfId="0" applyFont="1" applyBorder="1" applyAlignment="1">
      <alignment horizontal="center" vertical="center" wrapText="1"/>
    </xf>
    <xf numFmtId="0" fontId="42" fillId="0" borderId="10" xfId="0" applyFont="1" applyBorder="1" applyAlignment="1">
      <alignment vertical="center" wrapText="1"/>
    </xf>
    <xf numFmtId="0" fontId="44" fillId="0" borderId="0" xfId="0" applyFont="1" applyAlignment="1">
      <alignment horizontal="center" vertical="top" wrapText="1"/>
    </xf>
    <xf numFmtId="0" fontId="42" fillId="0" borderId="10" xfId="0" applyFont="1" applyBorder="1" applyAlignment="1">
      <alignment horizontal="left" vertical="center" wrapText="1"/>
    </xf>
    <xf numFmtId="0" fontId="42" fillId="0" borderId="16" xfId="0" applyFont="1" applyBorder="1" applyAlignment="1">
      <alignment horizontal="left" vertical="center" wrapText="1"/>
    </xf>
    <xf numFmtId="0" fontId="42" fillId="0" borderId="0" xfId="0" applyFont="1" applyAlignment="1">
      <alignment horizontal="left" vertical="top" wrapText="1"/>
    </xf>
    <xf numFmtId="0" fontId="42" fillId="0" borderId="0" xfId="0" applyFont="1" applyAlignment="1">
      <alignment horizontal="left" wrapText="1"/>
    </xf>
    <xf numFmtId="0" fontId="43" fillId="0" borderId="10" xfId="0" applyFont="1" applyBorder="1" applyAlignment="1">
      <alignment/>
    </xf>
    <xf numFmtId="0" fontId="47" fillId="0" borderId="0" xfId="0" applyFont="1" applyAlignment="1">
      <alignment horizontal="center" vertical="center"/>
    </xf>
    <xf numFmtId="0" fontId="42" fillId="0" borderId="0" xfId="0" applyFont="1" applyAlignment="1">
      <alignment horizontal="center" vertical="center" wrapText="1"/>
    </xf>
    <xf numFmtId="0" fontId="42" fillId="0" borderId="11" xfId="0" applyFont="1" applyBorder="1" applyAlignment="1">
      <alignment horizontal="center" vertical="center" wrapText="1"/>
    </xf>
    <xf numFmtId="0" fontId="45" fillId="0" borderId="11" xfId="0" applyFont="1" applyBorder="1" applyAlignment="1">
      <alignment horizontal="left"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3"/>
  <sheetViews>
    <sheetView tabSelected="1" zoomScalePageLayoutView="0" workbookViewId="0" topLeftCell="A25">
      <selection activeCell="D26" sqref="D26:G26"/>
    </sheetView>
  </sheetViews>
  <sheetFormatPr defaultColWidth="21.57421875" defaultRowHeight="15"/>
  <cols>
    <col min="1" max="1" width="6.57421875" style="4" customWidth="1"/>
    <col min="2" max="2" width="21.57421875" style="4" customWidth="1"/>
    <col min="3" max="3" width="25.140625" style="4" customWidth="1"/>
    <col min="4" max="16384" width="21.57421875" style="4" customWidth="1"/>
  </cols>
  <sheetData>
    <row r="1" spans="1:5" ht="15.75">
      <c r="A1" s="1"/>
      <c r="E1" s="1" t="s">
        <v>0</v>
      </c>
    </row>
    <row r="2" spans="1:7" ht="15.75">
      <c r="A2" s="1"/>
      <c r="E2" s="55" t="s">
        <v>1</v>
      </c>
      <c r="F2" s="55"/>
      <c r="G2" s="55"/>
    </row>
    <row r="3" spans="1:7" ht="15.75">
      <c r="A3" s="1"/>
      <c r="B3" s="1"/>
      <c r="E3" s="56" t="s">
        <v>43</v>
      </c>
      <c r="F3" s="56"/>
      <c r="G3" s="56"/>
    </row>
    <row r="4" spans="1:7" ht="15" customHeight="1">
      <c r="A4" s="1"/>
      <c r="E4" s="43" t="s">
        <v>2</v>
      </c>
      <c r="F4" s="43"/>
      <c r="G4" s="43"/>
    </row>
    <row r="5" spans="1:7" ht="15.75">
      <c r="A5" s="1"/>
      <c r="E5" s="45" t="s">
        <v>135</v>
      </c>
      <c r="F5" s="45"/>
      <c r="G5" s="45"/>
    </row>
    <row r="6" spans="1:7" ht="15.75">
      <c r="A6" s="1"/>
      <c r="B6" s="1"/>
      <c r="E6" s="56" t="s">
        <v>44</v>
      </c>
      <c r="F6" s="56"/>
      <c r="G6" s="56"/>
    </row>
    <row r="7" spans="1:7" ht="15" customHeight="1">
      <c r="A7" s="1"/>
      <c r="E7" s="43" t="s">
        <v>3</v>
      </c>
      <c r="F7" s="43"/>
      <c r="G7" s="43"/>
    </row>
    <row r="8" spans="1:7" ht="15.75">
      <c r="A8" s="1"/>
      <c r="E8" s="45" t="s">
        <v>134</v>
      </c>
      <c r="F8" s="45"/>
      <c r="G8" s="45"/>
    </row>
    <row r="11" spans="1:7" ht="15.75">
      <c r="A11" s="57" t="s">
        <v>4</v>
      </c>
      <c r="B11" s="57"/>
      <c r="C11" s="57"/>
      <c r="D11" s="57"/>
      <c r="E11" s="57"/>
      <c r="F11" s="57"/>
      <c r="G11" s="57"/>
    </row>
    <row r="12" spans="1:7" ht="15.75">
      <c r="A12" s="57" t="s">
        <v>45</v>
      </c>
      <c r="B12" s="57"/>
      <c r="C12" s="57"/>
      <c r="D12" s="57"/>
      <c r="E12" s="57"/>
      <c r="F12" s="57"/>
      <c r="G12" s="57"/>
    </row>
    <row r="14" spans="1:7" ht="15.75">
      <c r="A14" s="58" t="s">
        <v>5</v>
      </c>
      <c r="B14" s="6">
        <v>1000000</v>
      </c>
      <c r="C14" s="58"/>
      <c r="D14" s="52" t="s">
        <v>46</v>
      </c>
      <c r="E14" s="52"/>
      <c r="F14" s="52"/>
      <c r="G14" s="52"/>
    </row>
    <row r="15" spans="1:7" ht="15">
      <c r="A15" s="58"/>
      <c r="B15" s="7" t="s">
        <v>6</v>
      </c>
      <c r="C15" s="58"/>
      <c r="D15" s="51" t="s">
        <v>41</v>
      </c>
      <c r="E15" s="51"/>
      <c r="F15" s="51"/>
      <c r="G15" s="51"/>
    </row>
    <row r="16" spans="1:7" ht="15.75">
      <c r="A16" s="58" t="s">
        <v>7</v>
      </c>
      <c r="B16" s="6">
        <v>1010000</v>
      </c>
      <c r="C16" s="58"/>
      <c r="D16" s="50" t="s">
        <v>46</v>
      </c>
      <c r="E16" s="50"/>
      <c r="F16" s="50"/>
      <c r="G16" s="50"/>
    </row>
    <row r="17" spans="1:7" ht="15">
      <c r="A17" s="58"/>
      <c r="B17" s="7" t="s">
        <v>6</v>
      </c>
      <c r="C17" s="58"/>
      <c r="D17" s="43" t="s">
        <v>40</v>
      </c>
      <c r="E17" s="43"/>
      <c r="F17" s="43"/>
      <c r="G17" s="43"/>
    </row>
    <row r="18" spans="1:7" ht="18" customHeight="1">
      <c r="A18" s="58" t="s">
        <v>8</v>
      </c>
      <c r="B18" s="6">
        <v>1014030</v>
      </c>
      <c r="C18" s="16" t="s">
        <v>95</v>
      </c>
      <c r="D18" s="52" t="s">
        <v>94</v>
      </c>
      <c r="E18" s="52"/>
      <c r="F18" s="52"/>
      <c r="G18" s="52"/>
    </row>
    <row r="19" spans="1:7" ht="15">
      <c r="A19" s="58"/>
      <c r="B19" s="8" t="s">
        <v>6</v>
      </c>
      <c r="C19" s="8" t="s">
        <v>9</v>
      </c>
      <c r="D19" s="51" t="s">
        <v>42</v>
      </c>
      <c r="E19" s="51"/>
      <c r="F19" s="51"/>
      <c r="G19" s="51"/>
    </row>
    <row r="20" spans="1:7" ht="42" customHeight="1">
      <c r="A20" s="2" t="s">
        <v>10</v>
      </c>
      <c r="B20" s="45" t="s">
        <v>138</v>
      </c>
      <c r="C20" s="45"/>
      <c r="D20" s="45"/>
      <c r="E20" s="45"/>
      <c r="F20" s="45"/>
      <c r="G20" s="45"/>
    </row>
    <row r="21" spans="1:7" ht="15.75">
      <c r="A21" s="2" t="s">
        <v>11</v>
      </c>
      <c r="B21" s="45" t="s">
        <v>47</v>
      </c>
      <c r="C21" s="45"/>
      <c r="D21" s="45"/>
      <c r="E21" s="45"/>
      <c r="F21" s="45"/>
      <c r="G21" s="45"/>
    </row>
    <row r="22" spans="1:7" ht="15.75">
      <c r="A22" s="13"/>
      <c r="B22" s="15"/>
      <c r="C22" s="15"/>
      <c r="D22" s="52" t="s">
        <v>48</v>
      </c>
      <c r="E22" s="52"/>
      <c r="F22" s="52"/>
      <c r="G22" s="52"/>
    </row>
    <row r="23" spans="1:7" ht="33" customHeight="1">
      <c r="A23" s="13"/>
      <c r="B23" s="15"/>
      <c r="C23" s="15"/>
      <c r="D23" s="53" t="s">
        <v>49</v>
      </c>
      <c r="E23" s="53"/>
      <c r="F23" s="53"/>
      <c r="G23" s="53"/>
    </row>
    <row r="24" spans="1:7" ht="33.75" customHeight="1">
      <c r="A24" s="13"/>
      <c r="B24" s="15"/>
      <c r="C24" s="15"/>
      <c r="D24" s="53" t="s">
        <v>50</v>
      </c>
      <c r="E24" s="53"/>
      <c r="F24" s="53"/>
      <c r="G24" s="53"/>
    </row>
    <row r="25" spans="1:7" ht="52.5" customHeight="1">
      <c r="A25" s="13"/>
      <c r="B25" s="15"/>
      <c r="C25" s="15"/>
      <c r="D25" s="53" t="s">
        <v>136</v>
      </c>
      <c r="E25" s="53"/>
      <c r="F25" s="53"/>
      <c r="G25" s="53"/>
    </row>
    <row r="26" spans="1:7" ht="24" customHeight="1">
      <c r="A26" s="36"/>
      <c r="B26" s="35"/>
      <c r="C26" s="35"/>
      <c r="D26" s="53" t="s">
        <v>137</v>
      </c>
      <c r="E26" s="53"/>
      <c r="F26" s="53"/>
      <c r="G26" s="53"/>
    </row>
    <row r="27" spans="1:7" ht="48" customHeight="1">
      <c r="A27" s="2" t="s">
        <v>12</v>
      </c>
      <c r="B27" s="45" t="s">
        <v>51</v>
      </c>
      <c r="C27" s="45"/>
      <c r="D27" s="53" t="s">
        <v>132</v>
      </c>
      <c r="E27" s="53"/>
      <c r="F27" s="53"/>
      <c r="G27" s="53"/>
    </row>
    <row r="28" spans="1:4" ht="31.5" customHeight="1">
      <c r="A28" s="37" t="s">
        <v>13</v>
      </c>
      <c r="B28" s="54" t="s">
        <v>14</v>
      </c>
      <c r="C28" s="54"/>
      <c r="D28" s="14"/>
    </row>
    <row r="29" ht="15.75">
      <c r="A29" s="3"/>
    </row>
    <row r="30" spans="1:7" ht="15.75">
      <c r="A30" s="9" t="s">
        <v>15</v>
      </c>
      <c r="B30" s="59" t="s">
        <v>16</v>
      </c>
      <c r="C30" s="59"/>
      <c r="D30" s="59"/>
      <c r="E30" s="59"/>
      <c r="F30" s="59"/>
      <c r="G30" s="59"/>
    </row>
    <row r="31" spans="1:7" ht="67.5" customHeight="1">
      <c r="A31" s="17">
        <v>1</v>
      </c>
      <c r="B31" s="60" t="s">
        <v>97</v>
      </c>
      <c r="C31" s="60"/>
      <c r="D31" s="60"/>
      <c r="E31" s="60"/>
      <c r="F31" s="60"/>
      <c r="G31" s="60"/>
    </row>
    <row r="32" spans="1:7" ht="15.75">
      <c r="A32" s="17">
        <v>2</v>
      </c>
      <c r="B32" s="60" t="s">
        <v>55</v>
      </c>
      <c r="C32" s="60"/>
      <c r="D32" s="60"/>
      <c r="E32" s="60"/>
      <c r="F32" s="60"/>
      <c r="G32" s="60"/>
    </row>
    <row r="33" ht="15.75">
      <c r="A33" s="3"/>
    </row>
    <row r="34" spans="1:7" ht="15.75">
      <c r="A34" s="58" t="s">
        <v>17</v>
      </c>
      <c r="B34" s="45" t="s">
        <v>18</v>
      </c>
      <c r="C34" s="45"/>
      <c r="D34" s="45"/>
      <c r="E34" s="45"/>
      <c r="F34" s="45"/>
      <c r="G34" s="45"/>
    </row>
    <row r="35" spans="1:2" ht="15.75">
      <c r="A35" s="58"/>
      <c r="B35" s="1" t="s">
        <v>19</v>
      </c>
    </row>
    <row r="36" ht="15.75">
      <c r="A36" s="3"/>
    </row>
    <row r="37" spans="1:6" ht="47.25">
      <c r="A37" s="9" t="s">
        <v>15</v>
      </c>
      <c r="B37" s="9" t="s">
        <v>20</v>
      </c>
      <c r="C37" s="9" t="s">
        <v>21</v>
      </c>
      <c r="D37" s="9" t="s">
        <v>22</v>
      </c>
      <c r="E37" s="9" t="s">
        <v>23</v>
      </c>
      <c r="F37" s="9" t="s">
        <v>24</v>
      </c>
    </row>
    <row r="38" spans="1:6" ht="15.75">
      <c r="A38" s="9">
        <v>1</v>
      </c>
      <c r="B38" s="9">
        <v>2</v>
      </c>
      <c r="C38" s="9">
        <v>3</v>
      </c>
      <c r="D38" s="9">
        <v>4</v>
      </c>
      <c r="E38" s="9">
        <v>5</v>
      </c>
      <c r="F38" s="9">
        <v>6</v>
      </c>
    </row>
    <row r="39" spans="1:6" ht="67.5" customHeight="1">
      <c r="A39" s="17">
        <v>1</v>
      </c>
      <c r="B39" s="46" t="s">
        <v>96</v>
      </c>
      <c r="C39" s="47"/>
      <c r="D39" s="47"/>
      <c r="E39" s="47"/>
      <c r="F39" s="48"/>
    </row>
    <row r="40" spans="1:6" ht="30.75" customHeight="1">
      <c r="A40" s="18"/>
      <c r="B40" s="19" t="s">
        <v>52</v>
      </c>
      <c r="C40" s="24">
        <v>5408700</v>
      </c>
      <c r="D40" s="24">
        <v>0</v>
      </c>
      <c r="E40" s="24">
        <v>0</v>
      </c>
      <c r="F40" s="24">
        <f>C40+D40</f>
        <v>5408700</v>
      </c>
    </row>
    <row r="41" spans="1:6" ht="44.25" customHeight="1">
      <c r="A41" s="18"/>
      <c r="B41" s="19" t="s">
        <v>53</v>
      </c>
      <c r="C41" s="18">
        <v>1028042.49</v>
      </c>
      <c r="D41" s="20">
        <v>69519.54</v>
      </c>
      <c r="E41" s="20">
        <v>60519.54</v>
      </c>
      <c r="F41" s="20">
        <f>C41+D41</f>
        <v>1097562.03</v>
      </c>
    </row>
    <row r="42" spans="1:6" ht="39.75" customHeight="1">
      <c r="A42" s="9"/>
      <c r="B42" s="19" t="s">
        <v>54</v>
      </c>
      <c r="C42" s="24">
        <v>285624.6</v>
      </c>
      <c r="D42" s="24">
        <v>152600</v>
      </c>
      <c r="E42" s="24">
        <v>146600</v>
      </c>
      <c r="F42" s="24">
        <f>C42+D42</f>
        <v>438224.6</v>
      </c>
    </row>
    <row r="43" spans="1:6" ht="21.75" customHeight="1">
      <c r="A43" s="17">
        <v>2</v>
      </c>
      <c r="B43" s="46" t="s">
        <v>55</v>
      </c>
      <c r="C43" s="47"/>
      <c r="D43" s="47"/>
      <c r="E43" s="47"/>
      <c r="F43" s="48"/>
    </row>
    <row r="44" spans="1:6" ht="49.5" customHeight="1">
      <c r="A44" s="9"/>
      <c r="B44" s="19" t="s">
        <v>56</v>
      </c>
      <c r="C44" s="24">
        <v>734100</v>
      </c>
      <c r="D44" s="24">
        <v>0</v>
      </c>
      <c r="E44" s="24">
        <v>0</v>
      </c>
      <c r="F44" s="24">
        <f>C44+D44</f>
        <v>734100</v>
      </c>
    </row>
    <row r="45" spans="1:6" ht="15.75">
      <c r="A45" s="59" t="s">
        <v>24</v>
      </c>
      <c r="B45" s="59"/>
      <c r="C45" s="9">
        <f>C40+C41+C42+C44</f>
        <v>7456467.09</v>
      </c>
      <c r="D45" s="20">
        <f>D40+D41+D42+D44</f>
        <v>222119.53999999998</v>
      </c>
      <c r="E45" s="20">
        <f>E40+E41+E42+E44</f>
        <v>207119.54</v>
      </c>
      <c r="F45" s="20">
        <f>F40+F41+F42+F44</f>
        <v>7678586.63</v>
      </c>
    </row>
    <row r="46" ht="15.75">
      <c r="A46" s="3"/>
    </row>
    <row r="47" spans="1:7" ht="15.75">
      <c r="A47" s="58" t="s">
        <v>25</v>
      </c>
      <c r="B47" s="45" t="s">
        <v>26</v>
      </c>
      <c r="C47" s="45"/>
      <c r="D47" s="45"/>
      <c r="E47" s="45"/>
      <c r="F47" s="45"/>
      <c r="G47" s="45"/>
    </row>
    <row r="48" spans="1:2" ht="15.75">
      <c r="A48" s="58"/>
      <c r="B48" s="1" t="s">
        <v>19</v>
      </c>
    </row>
    <row r="49" ht="15.75">
      <c r="A49" s="3"/>
    </row>
    <row r="50" spans="2:5" ht="63">
      <c r="B50" s="9" t="s">
        <v>27</v>
      </c>
      <c r="C50" s="9" t="s">
        <v>21</v>
      </c>
      <c r="D50" s="9" t="s">
        <v>22</v>
      </c>
      <c r="E50" s="9" t="s">
        <v>24</v>
      </c>
    </row>
    <row r="51" spans="2:5" ht="15.75">
      <c r="B51" s="9">
        <v>1</v>
      </c>
      <c r="C51" s="9">
        <v>2</v>
      </c>
      <c r="D51" s="9">
        <v>3</v>
      </c>
      <c r="E51" s="9">
        <v>4</v>
      </c>
    </row>
    <row r="52" spans="2:5" ht="110.25">
      <c r="B52" s="10" t="s">
        <v>57</v>
      </c>
      <c r="C52" s="10">
        <f>C45</f>
        <v>7456467.09</v>
      </c>
      <c r="D52" s="10">
        <f>D45</f>
        <v>222119.53999999998</v>
      </c>
      <c r="E52" s="10">
        <f>F45</f>
        <v>7678586.63</v>
      </c>
    </row>
    <row r="53" spans="2:5" ht="15.75">
      <c r="B53" s="10" t="s">
        <v>24</v>
      </c>
      <c r="C53" s="10">
        <f>C52</f>
        <v>7456467.09</v>
      </c>
      <c r="D53" s="10">
        <f>D52</f>
        <v>222119.53999999998</v>
      </c>
      <c r="E53" s="10">
        <f>E52</f>
        <v>7678586.63</v>
      </c>
    </row>
    <row r="54" ht="15.75">
      <c r="A54" s="3"/>
    </row>
    <row r="55" spans="1:7" ht="15.75">
      <c r="A55" s="2" t="s">
        <v>28</v>
      </c>
      <c r="B55" s="45" t="s">
        <v>29</v>
      </c>
      <c r="C55" s="45"/>
      <c r="D55" s="45"/>
      <c r="E55" s="45"/>
      <c r="F55" s="45"/>
      <c r="G55" s="45"/>
    </row>
    <row r="56" ht="15.75">
      <c r="A56" s="3"/>
    </row>
    <row r="57" spans="1:7" ht="46.5" customHeight="1">
      <c r="A57" s="9" t="s">
        <v>15</v>
      </c>
      <c r="B57" s="9" t="s">
        <v>30</v>
      </c>
      <c r="C57" s="9" t="s">
        <v>31</v>
      </c>
      <c r="D57" s="9" t="s">
        <v>32</v>
      </c>
      <c r="E57" s="9" t="s">
        <v>21</v>
      </c>
      <c r="F57" s="9" t="s">
        <v>22</v>
      </c>
      <c r="G57" s="9" t="s">
        <v>24</v>
      </c>
    </row>
    <row r="58" spans="1:7" ht="15.75">
      <c r="A58" s="9">
        <v>1</v>
      </c>
      <c r="B58" s="9">
        <v>2</v>
      </c>
      <c r="C58" s="9">
        <v>3</v>
      </c>
      <c r="D58" s="9">
        <v>4</v>
      </c>
      <c r="E58" s="9">
        <v>5</v>
      </c>
      <c r="F58" s="9">
        <v>6</v>
      </c>
      <c r="G58" s="9">
        <v>7</v>
      </c>
    </row>
    <row r="59" spans="1:7" ht="67.5" customHeight="1">
      <c r="A59" s="17">
        <v>1</v>
      </c>
      <c r="B59" s="46" t="s">
        <v>98</v>
      </c>
      <c r="C59" s="47"/>
      <c r="D59" s="47"/>
      <c r="E59" s="47"/>
      <c r="F59" s="47"/>
      <c r="G59" s="48"/>
    </row>
    <row r="60" spans="1:7" ht="15.75">
      <c r="A60" s="27">
        <v>1</v>
      </c>
      <c r="B60" s="28" t="s">
        <v>33</v>
      </c>
      <c r="C60" s="27"/>
      <c r="D60" s="27"/>
      <c r="E60" s="27"/>
      <c r="F60" s="27"/>
      <c r="G60" s="27"/>
    </row>
    <row r="61" spans="1:7" ht="75">
      <c r="A61" s="22" t="s">
        <v>58</v>
      </c>
      <c r="B61" s="10" t="s">
        <v>99</v>
      </c>
      <c r="C61" s="31" t="s">
        <v>60</v>
      </c>
      <c r="D61" s="32" t="s">
        <v>100</v>
      </c>
      <c r="E61" s="10">
        <v>1</v>
      </c>
      <c r="F61" s="10">
        <v>0</v>
      </c>
      <c r="G61" s="10">
        <f aca="true" t="shared" si="0" ref="G61:G66">E61+F61</f>
        <v>1</v>
      </c>
    </row>
    <row r="62" spans="1:7" ht="47.25">
      <c r="A62" s="31" t="s">
        <v>72</v>
      </c>
      <c r="B62" s="10" t="s">
        <v>101</v>
      </c>
      <c r="C62" s="31" t="s">
        <v>60</v>
      </c>
      <c r="D62" s="31" t="s">
        <v>102</v>
      </c>
      <c r="E62" s="10">
        <f>E63+E64+E65+E66</f>
        <v>63.5</v>
      </c>
      <c r="F62" s="10">
        <f>F63+F64+F65+F66</f>
        <v>0</v>
      </c>
      <c r="G62" s="10">
        <f t="shared" si="0"/>
        <v>63.5</v>
      </c>
    </row>
    <row r="63" spans="1:7" ht="63">
      <c r="A63" s="31"/>
      <c r="B63" s="10" t="s">
        <v>103</v>
      </c>
      <c r="C63" s="31" t="s">
        <v>60</v>
      </c>
      <c r="D63" s="31" t="s">
        <v>102</v>
      </c>
      <c r="E63" s="10">
        <v>5</v>
      </c>
      <c r="F63" s="10">
        <v>0</v>
      </c>
      <c r="G63" s="10">
        <f t="shared" si="0"/>
        <v>5</v>
      </c>
    </row>
    <row r="64" spans="1:7" ht="57" customHeight="1">
      <c r="A64" s="31"/>
      <c r="B64" s="10" t="s">
        <v>104</v>
      </c>
      <c r="C64" s="31" t="s">
        <v>60</v>
      </c>
      <c r="D64" s="31" t="s">
        <v>102</v>
      </c>
      <c r="E64" s="10">
        <v>49.5</v>
      </c>
      <c r="F64" s="10">
        <v>0</v>
      </c>
      <c r="G64" s="10">
        <f t="shared" si="0"/>
        <v>49.5</v>
      </c>
    </row>
    <row r="65" spans="1:7" ht="50.25" customHeight="1">
      <c r="A65" s="31"/>
      <c r="B65" s="10" t="s">
        <v>105</v>
      </c>
      <c r="C65" s="31" t="s">
        <v>60</v>
      </c>
      <c r="D65" s="31" t="s">
        <v>102</v>
      </c>
      <c r="E65" s="10">
        <v>9</v>
      </c>
      <c r="F65" s="10">
        <v>0</v>
      </c>
      <c r="G65" s="10">
        <f t="shared" si="0"/>
        <v>9</v>
      </c>
    </row>
    <row r="66" spans="1:7" ht="76.5" customHeight="1">
      <c r="A66" s="31"/>
      <c r="B66" s="10" t="s">
        <v>106</v>
      </c>
      <c r="C66" s="31" t="s">
        <v>60</v>
      </c>
      <c r="D66" s="31" t="s">
        <v>102</v>
      </c>
      <c r="E66" s="10">
        <v>0</v>
      </c>
      <c r="F66" s="10">
        <v>0</v>
      </c>
      <c r="G66" s="10">
        <f t="shared" si="0"/>
        <v>0</v>
      </c>
    </row>
    <row r="67" spans="1:7" ht="15.75">
      <c r="A67" s="27">
        <v>2</v>
      </c>
      <c r="B67" s="28" t="s">
        <v>34</v>
      </c>
      <c r="C67" s="27"/>
      <c r="D67" s="27"/>
      <c r="E67" s="27"/>
      <c r="F67" s="27"/>
      <c r="G67" s="27"/>
    </row>
    <row r="68" spans="1:7" ht="31.5">
      <c r="A68" s="31" t="s">
        <v>61</v>
      </c>
      <c r="B68" s="10" t="s">
        <v>107</v>
      </c>
      <c r="C68" s="31" t="s">
        <v>131</v>
      </c>
      <c r="D68" s="30" t="s">
        <v>108</v>
      </c>
      <c r="E68" s="10">
        <v>28</v>
      </c>
      <c r="F68" s="10">
        <v>0</v>
      </c>
      <c r="G68" s="10">
        <f aca="true" t="shared" si="1" ref="G68:G75">E68+F68</f>
        <v>28</v>
      </c>
    </row>
    <row r="69" spans="1:7" ht="15.75" customHeight="1">
      <c r="A69" s="38" t="s">
        <v>109</v>
      </c>
      <c r="B69" s="40" t="s">
        <v>110</v>
      </c>
      <c r="C69" s="31" t="s">
        <v>111</v>
      </c>
      <c r="D69" s="38" t="s">
        <v>108</v>
      </c>
      <c r="E69" s="10">
        <v>0</v>
      </c>
      <c r="F69" s="10">
        <v>290.8</v>
      </c>
      <c r="G69" s="10">
        <f t="shared" si="1"/>
        <v>290.8</v>
      </c>
    </row>
    <row r="70" spans="1:7" ht="15.75">
      <c r="A70" s="39"/>
      <c r="B70" s="41"/>
      <c r="C70" s="31" t="s">
        <v>112</v>
      </c>
      <c r="D70" s="39"/>
      <c r="E70" s="10">
        <v>0</v>
      </c>
      <c r="F70" s="10">
        <v>2126.6</v>
      </c>
      <c r="G70" s="10">
        <f t="shared" si="1"/>
        <v>2126.6</v>
      </c>
    </row>
    <row r="71" spans="1:7" ht="15.75" customHeight="1">
      <c r="A71" s="38" t="s">
        <v>113</v>
      </c>
      <c r="B71" s="40" t="s">
        <v>114</v>
      </c>
      <c r="C71" s="31" t="s">
        <v>111</v>
      </c>
      <c r="D71" s="38" t="s">
        <v>115</v>
      </c>
      <c r="E71" s="10">
        <v>0</v>
      </c>
      <c r="F71" s="10">
        <v>2</v>
      </c>
      <c r="G71" s="10">
        <f t="shared" si="1"/>
        <v>2</v>
      </c>
    </row>
    <row r="72" spans="1:7" ht="15.75">
      <c r="A72" s="39"/>
      <c r="B72" s="41"/>
      <c r="C72" s="31" t="s">
        <v>112</v>
      </c>
      <c r="D72" s="39"/>
      <c r="E72" s="10">
        <v>0</v>
      </c>
      <c r="F72" s="10">
        <v>200</v>
      </c>
      <c r="G72" s="10">
        <f t="shared" si="1"/>
        <v>200</v>
      </c>
    </row>
    <row r="73" spans="1:7" ht="15.75" customHeight="1">
      <c r="A73" s="38" t="s">
        <v>116</v>
      </c>
      <c r="B73" s="40" t="s">
        <v>117</v>
      </c>
      <c r="C73" s="31" t="s">
        <v>111</v>
      </c>
      <c r="D73" s="38" t="s">
        <v>115</v>
      </c>
      <c r="E73" s="10">
        <v>0</v>
      </c>
      <c r="F73" s="10">
        <v>20</v>
      </c>
      <c r="G73" s="10">
        <f t="shared" si="1"/>
        <v>20</v>
      </c>
    </row>
    <row r="74" spans="1:7" ht="63" customHeight="1">
      <c r="A74" s="39"/>
      <c r="B74" s="41"/>
      <c r="C74" s="31" t="s">
        <v>112</v>
      </c>
      <c r="D74" s="39"/>
      <c r="E74" s="10">
        <v>0</v>
      </c>
      <c r="F74" s="10">
        <v>10</v>
      </c>
      <c r="G74" s="10">
        <f t="shared" si="1"/>
        <v>10</v>
      </c>
    </row>
    <row r="75" spans="1:7" ht="31.5">
      <c r="A75" s="31" t="s">
        <v>118</v>
      </c>
      <c r="B75" s="10" t="s">
        <v>119</v>
      </c>
      <c r="C75" s="31" t="s">
        <v>60</v>
      </c>
      <c r="D75" s="30" t="s">
        <v>108</v>
      </c>
      <c r="E75" s="10">
        <v>525500</v>
      </c>
      <c r="F75" s="10">
        <v>0</v>
      </c>
      <c r="G75" s="10">
        <f t="shared" si="1"/>
        <v>525500</v>
      </c>
    </row>
    <row r="76" spans="1:7" ht="15.75">
      <c r="A76" s="27">
        <v>3</v>
      </c>
      <c r="B76" s="28" t="s">
        <v>35</v>
      </c>
      <c r="C76" s="27"/>
      <c r="D76" s="27"/>
      <c r="E76" s="27"/>
      <c r="F76" s="27"/>
      <c r="G76" s="27"/>
    </row>
    <row r="77" spans="1:7" ht="63">
      <c r="A77" s="31" t="s">
        <v>62</v>
      </c>
      <c r="B77" s="10" t="s">
        <v>120</v>
      </c>
      <c r="C77" s="31" t="s">
        <v>60</v>
      </c>
      <c r="D77" s="23" t="s">
        <v>121</v>
      </c>
      <c r="E77" s="33">
        <f>E75/E64</f>
        <v>10616.161616161617</v>
      </c>
      <c r="F77" s="33">
        <v>0</v>
      </c>
      <c r="G77" s="33">
        <f>E77+F77</f>
        <v>10616.161616161617</v>
      </c>
    </row>
    <row r="78" spans="1:7" ht="60">
      <c r="A78" s="31" t="s">
        <v>63</v>
      </c>
      <c r="B78" s="10" t="s">
        <v>122</v>
      </c>
      <c r="C78" s="31" t="s">
        <v>59</v>
      </c>
      <c r="D78" s="23" t="s">
        <v>123</v>
      </c>
      <c r="E78" s="34">
        <f>C53/E68/1000</f>
        <v>266.3023960714286</v>
      </c>
      <c r="F78" s="34">
        <f>D53/G68/1000</f>
        <v>7.932840714285713</v>
      </c>
      <c r="G78" s="34">
        <f>E53/G68/1000</f>
        <v>274.2352367857143</v>
      </c>
    </row>
    <row r="79" spans="1:7" ht="78.75">
      <c r="A79" s="31" t="s">
        <v>64</v>
      </c>
      <c r="B79" s="10" t="s">
        <v>124</v>
      </c>
      <c r="C79" s="31" t="s">
        <v>59</v>
      </c>
      <c r="D79" s="10" t="s">
        <v>125</v>
      </c>
      <c r="E79" s="33">
        <v>0</v>
      </c>
      <c r="F79" s="34">
        <f>E53/F69/1000</f>
        <v>26.405043431911967</v>
      </c>
      <c r="G79" s="34">
        <f>E79+F79</f>
        <v>26.405043431911967</v>
      </c>
    </row>
    <row r="80" spans="1:7" ht="15.75">
      <c r="A80" s="27">
        <v>4</v>
      </c>
      <c r="B80" s="28" t="s">
        <v>36</v>
      </c>
      <c r="C80" s="27"/>
      <c r="D80" s="27"/>
      <c r="E80" s="27"/>
      <c r="F80" s="27"/>
      <c r="G80" s="27"/>
    </row>
    <row r="81" spans="1:7" ht="141.75">
      <c r="A81" s="31" t="s">
        <v>65</v>
      </c>
      <c r="B81" s="10" t="s">
        <v>126</v>
      </c>
      <c r="C81" s="31" t="s">
        <v>66</v>
      </c>
      <c r="D81" s="31" t="s">
        <v>127</v>
      </c>
      <c r="E81" s="10">
        <v>0</v>
      </c>
      <c r="F81" s="10">
        <v>0.41</v>
      </c>
      <c r="G81" s="34">
        <f>E81+F81</f>
        <v>0.41</v>
      </c>
    </row>
    <row r="82" spans="1:7" ht="126">
      <c r="A82" s="31" t="s">
        <v>128</v>
      </c>
      <c r="B82" s="10" t="s">
        <v>129</v>
      </c>
      <c r="C82" s="31" t="s">
        <v>66</v>
      </c>
      <c r="D82" s="31" t="s">
        <v>130</v>
      </c>
      <c r="E82" s="10">
        <v>0.99</v>
      </c>
      <c r="F82" s="10">
        <v>0</v>
      </c>
      <c r="G82" s="34">
        <f>E82+F82</f>
        <v>0.99</v>
      </c>
    </row>
    <row r="83" spans="1:7" ht="15.75">
      <c r="A83" s="17">
        <v>2</v>
      </c>
      <c r="B83" s="46" t="s">
        <v>55</v>
      </c>
      <c r="C83" s="47"/>
      <c r="D83" s="47"/>
      <c r="E83" s="47"/>
      <c r="F83" s="47"/>
      <c r="G83" s="48"/>
    </row>
    <row r="84" spans="1:7" ht="15.75">
      <c r="A84" s="27">
        <v>1</v>
      </c>
      <c r="B84" s="28" t="s">
        <v>33</v>
      </c>
      <c r="C84" s="27"/>
      <c r="D84" s="27"/>
      <c r="E84" s="27"/>
      <c r="F84" s="27"/>
      <c r="G84" s="27"/>
    </row>
    <row r="85" spans="1:7" ht="47.25">
      <c r="A85" s="20" t="s">
        <v>58</v>
      </c>
      <c r="B85" s="19" t="s">
        <v>67</v>
      </c>
      <c r="C85" s="20" t="s">
        <v>59</v>
      </c>
      <c r="D85" s="38" t="s">
        <v>71</v>
      </c>
      <c r="E85" s="24">
        <f>E86+E87+E88</f>
        <v>734100</v>
      </c>
      <c r="F85" s="20">
        <f>F86+F87+F88</f>
        <v>0</v>
      </c>
      <c r="G85" s="24">
        <f>G86+G87+G88</f>
        <v>734100</v>
      </c>
    </row>
    <row r="86" spans="1:7" ht="15.75">
      <c r="A86" s="20"/>
      <c r="B86" s="21" t="s">
        <v>68</v>
      </c>
      <c r="C86" s="17" t="s">
        <v>59</v>
      </c>
      <c r="D86" s="49"/>
      <c r="E86" s="24">
        <v>528900</v>
      </c>
      <c r="F86" s="20">
        <v>0</v>
      </c>
      <c r="G86" s="24">
        <f>E86+F86</f>
        <v>528900</v>
      </c>
    </row>
    <row r="87" spans="1:7" ht="15.75">
      <c r="A87" s="20"/>
      <c r="B87" s="21" t="s">
        <v>69</v>
      </c>
      <c r="C87" s="17" t="s">
        <v>59</v>
      </c>
      <c r="D87" s="49"/>
      <c r="E87" s="24">
        <v>6400</v>
      </c>
      <c r="F87" s="20">
        <v>0</v>
      </c>
      <c r="G87" s="24">
        <f>E87+F87</f>
        <v>6400</v>
      </c>
    </row>
    <row r="88" spans="1:7" ht="15.75">
      <c r="A88" s="20"/>
      <c r="B88" s="21" t="s">
        <v>70</v>
      </c>
      <c r="C88" s="17" t="s">
        <v>59</v>
      </c>
      <c r="D88" s="39"/>
      <c r="E88" s="24">
        <v>198800</v>
      </c>
      <c r="F88" s="20">
        <v>0</v>
      </c>
      <c r="G88" s="24">
        <f>E88+F88</f>
        <v>198800</v>
      </c>
    </row>
    <row r="89" spans="1:7" ht="31.5">
      <c r="A89" s="20" t="s">
        <v>72</v>
      </c>
      <c r="B89" s="19" t="s">
        <v>73</v>
      </c>
      <c r="C89" s="20" t="s">
        <v>74</v>
      </c>
      <c r="D89" s="20"/>
      <c r="E89" s="31">
        <v>2252.49</v>
      </c>
      <c r="F89" s="31"/>
      <c r="G89" s="31">
        <f>E89+F89</f>
        <v>2252.49</v>
      </c>
    </row>
    <row r="90" spans="1:7" ht="31.5">
      <c r="A90" s="20" t="s">
        <v>75</v>
      </c>
      <c r="B90" s="19" t="s">
        <v>76</v>
      </c>
      <c r="C90" s="20" t="s">
        <v>77</v>
      </c>
      <c r="D90" s="20"/>
      <c r="E90" s="31">
        <v>2498.35</v>
      </c>
      <c r="F90" s="31"/>
      <c r="G90" s="31">
        <f>E90+F90</f>
        <v>2498.35</v>
      </c>
    </row>
    <row r="91" spans="1:7" ht="15.75">
      <c r="A91" s="27">
        <v>2</v>
      </c>
      <c r="B91" s="28" t="s">
        <v>34</v>
      </c>
      <c r="C91" s="27"/>
      <c r="D91" s="27"/>
      <c r="E91" s="27"/>
      <c r="F91" s="27"/>
      <c r="G91" s="27"/>
    </row>
    <row r="92" spans="1:7" ht="63">
      <c r="A92" s="20" t="s">
        <v>78</v>
      </c>
      <c r="B92" s="19" t="s">
        <v>79</v>
      </c>
      <c r="C92" s="20" t="s">
        <v>60</v>
      </c>
      <c r="D92" s="38" t="s">
        <v>80</v>
      </c>
      <c r="E92" s="20"/>
      <c r="F92" s="20"/>
      <c r="G92" s="20"/>
    </row>
    <row r="93" spans="1:7" ht="15.75">
      <c r="A93" s="20"/>
      <c r="B93" s="21" t="s">
        <v>68</v>
      </c>
      <c r="C93" s="20" t="s">
        <v>81</v>
      </c>
      <c r="D93" s="49"/>
      <c r="E93" s="20">
        <v>252</v>
      </c>
      <c r="F93" s="20">
        <v>0</v>
      </c>
      <c r="G93" s="25">
        <f>E93+F93</f>
        <v>252</v>
      </c>
    </row>
    <row r="94" spans="1:7" ht="15.75">
      <c r="A94" s="20"/>
      <c r="B94" s="21" t="s">
        <v>69</v>
      </c>
      <c r="C94" s="20" t="s">
        <v>77</v>
      </c>
      <c r="D94" s="49"/>
      <c r="E94" s="20">
        <v>352</v>
      </c>
      <c r="F94" s="20">
        <v>0</v>
      </c>
      <c r="G94" s="26">
        <f>E94+F94</f>
        <v>352</v>
      </c>
    </row>
    <row r="95" spans="1:7" ht="15.75">
      <c r="A95" s="20"/>
      <c r="B95" s="21" t="s">
        <v>70</v>
      </c>
      <c r="C95" s="20" t="s">
        <v>82</v>
      </c>
      <c r="D95" s="49"/>
      <c r="E95" s="9">
        <v>62710</v>
      </c>
      <c r="F95" s="9">
        <v>0</v>
      </c>
      <c r="G95" s="26">
        <f>E95+F95</f>
        <v>62710</v>
      </c>
    </row>
    <row r="96" spans="1:7" ht="15.75">
      <c r="A96" s="27">
        <v>3</v>
      </c>
      <c r="B96" s="28" t="s">
        <v>35</v>
      </c>
      <c r="C96" s="27"/>
      <c r="D96" s="27"/>
      <c r="E96" s="27"/>
      <c r="F96" s="27"/>
      <c r="G96" s="27"/>
    </row>
    <row r="97" spans="1:7" ht="55.5" customHeight="1">
      <c r="A97" s="20" t="s">
        <v>62</v>
      </c>
      <c r="B97" s="19" t="s">
        <v>83</v>
      </c>
      <c r="C97" s="20"/>
      <c r="D97" s="20"/>
      <c r="E97" s="20"/>
      <c r="F97" s="20"/>
      <c r="G97" s="20"/>
    </row>
    <row r="98" spans="1:7" ht="38.25">
      <c r="A98" s="20"/>
      <c r="B98" s="21" t="s">
        <v>68</v>
      </c>
      <c r="C98" s="20" t="s">
        <v>81</v>
      </c>
      <c r="D98" s="29" t="s">
        <v>84</v>
      </c>
      <c r="E98" s="24">
        <f>E93/E90</f>
        <v>0.10086657193747874</v>
      </c>
      <c r="F98" s="20">
        <v>0</v>
      </c>
      <c r="G98" s="24">
        <f>E98+F98</f>
        <v>0.10086657193747874</v>
      </c>
    </row>
    <row r="99" spans="1:7" ht="38.25">
      <c r="A99" s="20"/>
      <c r="B99" s="21" t="s">
        <v>69</v>
      </c>
      <c r="C99" s="20" t="s">
        <v>77</v>
      </c>
      <c r="D99" s="29" t="s">
        <v>85</v>
      </c>
      <c r="E99" s="24">
        <f>E94/E89</f>
        <v>0.1562715039800399</v>
      </c>
      <c r="F99" s="20">
        <v>0</v>
      </c>
      <c r="G99" s="24">
        <f>E99+F99</f>
        <v>0.1562715039800399</v>
      </c>
    </row>
    <row r="100" spans="1:7" ht="38.25">
      <c r="A100" s="20"/>
      <c r="B100" s="21" t="s">
        <v>70</v>
      </c>
      <c r="C100" s="20" t="s">
        <v>82</v>
      </c>
      <c r="D100" s="29" t="s">
        <v>86</v>
      </c>
      <c r="E100" s="24">
        <f>E95/E89</f>
        <v>27.840301177807675</v>
      </c>
      <c r="F100" s="9">
        <v>0</v>
      </c>
      <c r="G100" s="24">
        <f>E100+F100</f>
        <v>27.840301177807675</v>
      </c>
    </row>
    <row r="101" spans="1:7" ht="15.75">
      <c r="A101" s="27">
        <v>4</v>
      </c>
      <c r="B101" s="28" t="s">
        <v>36</v>
      </c>
      <c r="C101" s="27"/>
      <c r="D101" s="27"/>
      <c r="E101" s="27"/>
      <c r="F101" s="27"/>
      <c r="G101" s="27"/>
    </row>
    <row r="102" spans="1:7" ht="78.75">
      <c r="A102" s="22" t="s">
        <v>65</v>
      </c>
      <c r="B102" s="19" t="s">
        <v>87</v>
      </c>
      <c r="C102" s="20"/>
      <c r="D102" s="20"/>
      <c r="E102" s="20"/>
      <c r="F102" s="20"/>
      <c r="G102" s="20"/>
    </row>
    <row r="103" spans="1:7" ht="15.75">
      <c r="A103" s="20"/>
      <c r="B103" s="21" t="s">
        <v>68</v>
      </c>
      <c r="C103" s="20" t="s">
        <v>66</v>
      </c>
      <c r="D103" s="20" t="s">
        <v>88</v>
      </c>
      <c r="E103" s="20">
        <v>1.3</v>
      </c>
      <c r="F103" s="20">
        <v>0</v>
      </c>
      <c r="G103" s="24">
        <f>E103+F103</f>
        <v>1.3</v>
      </c>
    </row>
    <row r="104" spans="1:7" ht="15.75">
      <c r="A104" s="20"/>
      <c r="B104" s="21" t="s">
        <v>69</v>
      </c>
      <c r="C104" s="20" t="s">
        <v>66</v>
      </c>
      <c r="D104" s="20" t="s">
        <v>88</v>
      </c>
      <c r="E104" s="20">
        <v>0.99</v>
      </c>
      <c r="F104" s="20">
        <v>0</v>
      </c>
      <c r="G104" s="24">
        <f>E104+F104</f>
        <v>0.99</v>
      </c>
    </row>
    <row r="105" spans="1:7" ht="15.75">
      <c r="A105" s="20"/>
      <c r="B105" s="21" t="s">
        <v>70</v>
      </c>
      <c r="C105" s="20" t="s">
        <v>66</v>
      </c>
      <c r="D105" s="20" t="s">
        <v>88</v>
      </c>
      <c r="E105" s="9">
        <v>1.1</v>
      </c>
      <c r="F105" s="9">
        <v>0</v>
      </c>
      <c r="G105" s="24">
        <f>E105+F105</f>
        <v>1.1</v>
      </c>
    </row>
    <row r="106" ht="15.75">
      <c r="A106" s="3"/>
    </row>
    <row r="107" ht="15.75">
      <c r="A107" s="3"/>
    </row>
    <row r="108" spans="1:4" ht="15.75">
      <c r="A108" s="44" t="s">
        <v>89</v>
      </c>
      <c r="B108" s="44"/>
      <c r="C108" s="44"/>
      <c r="D108" s="1"/>
    </row>
    <row r="109" spans="1:7" ht="15.75">
      <c r="A109" s="44" t="s">
        <v>90</v>
      </c>
      <c r="B109" s="44"/>
      <c r="C109" s="44"/>
      <c r="D109" s="12"/>
      <c r="E109" s="11"/>
      <c r="F109" s="42" t="s">
        <v>93</v>
      </c>
      <c r="G109" s="42"/>
    </row>
    <row r="110" spans="1:7" ht="15.75">
      <c r="A110" s="5"/>
      <c r="B110" s="2"/>
      <c r="D110" s="7" t="s">
        <v>37</v>
      </c>
      <c r="F110" s="43" t="s">
        <v>38</v>
      </c>
      <c r="G110" s="43"/>
    </row>
    <row r="111" spans="1:4" ht="15.75">
      <c r="A111" s="45" t="s">
        <v>39</v>
      </c>
      <c r="B111" s="45"/>
      <c r="C111" s="2"/>
      <c r="D111" s="2"/>
    </row>
    <row r="112" spans="1:7" ht="15.75" customHeight="1">
      <c r="A112" s="45" t="s">
        <v>91</v>
      </c>
      <c r="B112" s="45"/>
      <c r="C112" s="45"/>
      <c r="D112" s="12"/>
      <c r="E112" s="11"/>
      <c r="F112" s="42" t="s">
        <v>92</v>
      </c>
      <c r="G112" s="42"/>
    </row>
    <row r="113" spans="1:7" ht="18.75" customHeight="1">
      <c r="A113" s="45" t="s">
        <v>133</v>
      </c>
      <c r="B113" s="45"/>
      <c r="C113" s="45"/>
      <c r="D113" s="7" t="s">
        <v>37</v>
      </c>
      <c r="F113" s="43" t="s">
        <v>38</v>
      </c>
      <c r="G113" s="43"/>
    </row>
  </sheetData>
  <sheetProtection/>
  <mergeCells count="63">
    <mergeCell ref="D23:G23"/>
    <mergeCell ref="D24:G24"/>
    <mergeCell ref="B34:G34"/>
    <mergeCell ref="E5:G5"/>
    <mergeCell ref="A14:A15"/>
    <mergeCell ref="C14:C15"/>
    <mergeCell ref="A16:A17"/>
    <mergeCell ref="C16:C17"/>
    <mergeCell ref="A18:A19"/>
    <mergeCell ref="D22:G22"/>
    <mergeCell ref="A11:G11"/>
    <mergeCell ref="A12:G12"/>
    <mergeCell ref="D15:G15"/>
    <mergeCell ref="D14:G14"/>
    <mergeCell ref="A47:A48"/>
    <mergeCell ref="A34:A35"/>
    <mergeCell ref="A45:B45"/>
    <mergeCell ref="B30:G30"/>
    <mergeCell ref="B31:G31"/>
    <mergeCell ref="B32:G32"/>
    <mergeCell ref="E2:G2"/>
    <mergeCell ref="E3:G3"/>
    <mergeCell ref="E4:G4"/>
    <mergeCell ref="E6:G6"/>
    <mergeCell ref="E7:G7"/>
    <mergeCell ref="E8:G8"/>
    <mergeCell ref="B47:G47"/>
    <mergeCell ref="B43:F43"/>
    <mergeCell ref="D25:G25"/>
    <mergeCell ref="B27:C27"/>
    <mergeCell ref="D27:G27"/>
    <mergeCell ref="B28:C28"/>
    <mergeCell ref="B39:F39"/>
    <mergeCell ref="D26:G26"/>
    <mergeCell ref="D16:G16"/>
    <mergeCell ref="D17:G17"/>
    <mergeCell ref="D19:G19"/>
    <mergeCell ref="D18:G18"/>
    <mergeCell ref="B20:G20"/>
    <mergeCell ref="B21:G21"/>
    <mergeCell ref="F112:G112"/>
    <mergeCell ref="F113:G113"/>
    <mergeCell ref="A111:B111"/>
    <mergeCell ref="A112:C112"/>
    <mergeCell ref="A113:C113"/>
    <mergeCell ref="B55:G55"/>
    <mergeCell ref="B59:G59"/>
    <mergeCell ref="B83:G83"/>
    <mergeCell ref="D85:D88"/>
    <mergeCell ref="D92:D95"/>
    <mergeCell ref="F109:G109"/>
    <mergeCell ref="F110:G110"/>
    <mergeCell ref="A108:C108"/>
    <mergeCell ref="A109:C109"/>
    <mergeCell ref="A73:A74"/>
    <mergeCell ref="B73:B74"/>
    <mergeCell ref="D73:D74"/>
    <mergeCell ref="A69:A70"/>
    <mergeCell ref="B69:B70"/>
    <mergeCell ref="D69:D70"/>
    <mergeCell ref="A71:A72"/>
    <mergeCell ref="B71:B72"/>
    <mergeCell ref="D71:D72"/>
  </mergeCells>
  <printOptions/>
  <pageMargins left="0.18" right="0.16" top="0.52" bottom="0.29" header="0.3" footer="0.3"/>
  <pageSetup horizontalDpi="600" verticalDpi="600" orientation="landscape" paperSize="9" scale="98"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2019-02-01T12:19:47Z</cp:lastPrinted>
  <dcterms:created xsi:type="dcterms:W3CDTF">2018-12-28T08:43:53Z</dcterms:created>
  <dcterms:modified xsi:type="dcterms:W3CDTF">2019-02-01T12:27:55Z</dcterms:modified>
  <cp:category/>
  <cp:version/>
  <cp:contentType/>
  <cp:contentStatus/>
</cp:coreProperties>
</file>