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<sst xmlns="http://schemas.openxmlformats.org/spreadsheetml/2006/main" count="218" uniqueCount="141">
  <si>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</si>
  <si>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</si>
  <si>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</si>
  <si>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</si>
  <si>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</si>
  <si>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</si>
  <si>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</si>
  <si>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</si>
  <si>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</si>
  <si>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</si>
  <si>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</si>
  <si>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</si>
  <si>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</si>
  <si>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</si>
  <si>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</si>
  <si>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</si>
  <si>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</si>
  <si>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</si>
  <si>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</si>
  <si>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</si>
  <si>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</si>
  <si>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</si>
  <si>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</si>
  <si>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</si>
  <si>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</si>
  <si>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</si>
  <si>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</si>
  <si>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</si>
  <si>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</si>
  <si>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</si>
  <si>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</si>
  <si>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</si>
  <si>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</si>
  <si>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</si>
  <si>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</si>
  <si>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</si>
  <si>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</si>
  <si>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</si>
  <si>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</si>
  <si>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</si>
  <si>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</si>
  <si>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</si>
  <si>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</si>
  <si>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культури Житомирської міської ради</t>
  </si>
  <si>
    <t>департаменту бюджету та фінансів Житомирської міської ради</t>
  </si>
  <si>
    <t>бюджетної програми місцевого бюджету на  2019 рік</t>
  </si>
  <si>
    <t>Управління культури Житомирської міської ради</t>
  </si>
  <si>
    <t xml:space="preserve">Підстави для виконання бюджетної програми: </t>
  </si>
  <si>
    <t>Бюджетний кодекс України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</si>
  <si>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</t>
    </r>
  </si>
  <si>
    <t>Комплексна цільова програма розвитку культури міста "Нова основа культурного розвитку в місті Житомирі на 2018-2020 роки"</t>
  </si>
  <si>
    <t>Мета бюджетної програми:</t>
  </si>
  <si>
    <t>забезпечення оплати праці</t>
  </si>
  <si>
    <t>забезпечкння господарського утримання</t>
  </si>
  <si>
    <t>розвиток матеріально-технічної бази</t>
  </si>
  <si>
    <t>Забезпечення збереження енергоресурсів</t>
  </si>
  <si>
    <t xml:space="preserve">Забезпечення оплати комунальних послуг та енергоносіїв </t>
  </si>
  <si>
    <t>Комплексна цільова програма розвитку культури "Нова основа культурного розвитку в місті Житомирі на 2018-2020 роки "</t>
  </si>
  <si>
    <t xml:space="preserve"> 1.1</t>
  </si>
  <si>
    <t>грн.</t>
  </si>
  <si>
    <t>од.</t>
  </si>
  <si>
    <t xml:space="preserve"> 2.1.</t>
  </si>
  <si>
    <t xml:space="preserve"> 3.1</t>
  </si>
  <si>
    <t xml:space="preserve"> 3.2</t>
  </si>
  <si>
    <t xml:space="preserve"> 3.3</t>
  </si>
  <si>
    <t xml:space="preserve"> 4.1</t>
  </si>
  <si>
    <t>%</t>
  </si>
  <si>
    <t>Обсяг видатків на оплату енергоносіїв всього:</t>
  </si>
  <si>
    <t>теплопостачання</t>
  </si>
  <si>
    <t>водопостачання</t>
  </si>
  <si>
    <t>електроенергія</t>
  </si>
  <si>
    <t>кошторис 2019 рік</t>
  </si>
  <si>
    <t xml:space="preserve"> 1.2</t>
  </si>
  <si>
    <t>Загальна площа приміщень</t>
  </si>
  <si>
    <t>м кв.</t>
  </si>
  <si>
    <t xml:space="preserve"> 1.3</t>
  </si>
  <si>
    <t>Опалювальна площа приміщень</t>
  </si>
  <si>
    <t>м куб.</t>
  </si>
  <si>
    <t xml:space="preserve"> 2.1</t>
  </si>
  <si>
    <t>Обсяг споживання енергоресурсів в натуральному виразі в т.ч.</t>
  </si>
  <si>
    <t>Ліміт споживання енергоносіїв на 2018 рік</t>
  </si>
  <si>
    <t>Гкал</t>
  </si>
  <si>
    <t>кВт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</si>
  <si>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</si>
  <si>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</si>
  <si>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</si>
  <si>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</si>
  <si>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Річна економія споживання енергоносіїв у натуральному виразі в т.ч.</t>
  </si>
  <si>
    <t>розрахунок</t>
  </si>
  <si>
    <t>Начальник управління культури</t>
  </si>
  <si>
    <t>міської ради</t>
  </si>
  <si>
    <t>Директор департаменту бюджету</t>
  </si>
  <si>
    <t>Д.А. Прохорчук</t>
  </si>
  <si>
    <t>Н.І Рябенко</t>
  </si>
  <si>
    <t>кількість установ - всього, од., у тому числі</t>
  </si>
  <si>
    <t>зведення планів по мережі штатах та контингентах установ, що фінансуються з місцевих бюджетів</t>
  </si>
  <si>
    <t>середнє число окладів (ставок)  - всього, од.:</t>
  </si>
  <si>
    <t>штатні розписи</t>
  </si>
  <si>
    <t>середнє число окладів (ставок) керівних працівників, од:</t>
  </si>
  <si>
    <t>середнє число окладів (ставок) спеціалістів, од:</t>
  </si>
  <si>
    <t>середнє число окладів (ставок) робітників, од:</t>
  </si>
  <si>
    <t>середнє число окладів (ставок) обслуговуючого та технічного персоналу, од:</t>
  </si>
  <si>
    <t>статистична звітність ф.7-НК</t>
  </si>
  <si>
    <t xml:space="preserve"> 2.2.</t>
  </si>
  <si>
    <t>розрахунок до кошторису</t>
  </si>
  <si>
    <t xml:space="preserve"> 2.4.</t>
  </si>
  <si>
    <t>осіб</t>
  </si>
  <si>
    <t>Забезпечення діяльності палаців і будинків культури, клубів, центрів дозвілля та інших клубних закладів</t>
  </si>
  <si>
    <t>Надання послуг з організації культурного дозвілля населення</t>
  </si>
  <si>
    <t xml:space="preserve"> Забезпечення  організації культурного дозвілля населення і зміцнення культурних традицій</t>
  </si>
  <si>
    <t xml:space="preserve"> Забезпечення  організації культурного дозвілля населення і зміцнення культурних традицій. в т.ч.</t>
  </si>
  <si>
    <t>палаців, од.;</t>
  </si>
  <si>
    <t>кількість гуртків, од. ;</t>
  </si>
  <si>
    <t>облік клубної роботи</t>
  </si>
  <si>
    <t>художніх, аматорських колективів, од. ;</t>
  </si>
  <si>
    <t>любительські об'єднання та клуби за інтересами</t>
  </si>
  <si>
    <t>видатки загального та спеціального фонду на забезпечення діяльності палаців, будинків культури, клубів та інших закладів клубного типу,  грн.</t>
  </si>
  <si>
    <t>число відвідувачів- всього, осіб в т.ч. :</t>
  </si>
  <si>
    <t>за реалізованими квитками, осіб;</t>
  </si>
  <si>
    <t>безкоштовно, осіб;</t>
  </si>
  <si>
    <t>кількість заходів, які забезпечують організацію культурного дозвілля населення, од.;</t>
  </si>
  <si>
    <t xml:space="preserve"> 2.3 </t>
  </si>
  <si>
    <t>доходи від реалізації квитків, тис. грн.;</t>
  </si>
  <si>
    <t>кількість реалізованих квитків, шт. ;</t>
  </si>
  <si>
    <t>ол.</t>
  </si>
  <si>
    <t>середня вартість одного квитка, грн.</t>
  </si>
  <si>
    <t>розрахунок (відношення загальної суми проданих квитків на кількість квитків)</t>
  </si>
  <si>
    <t>середні витрати на одного відвідувача, грн.</t>
  </si>
  <si>
    <t>розрахунок (відношення загальної суми видатків на кількість відвідувачів)</t>
  </si>
  <si>
    <t>середні витрати на проведення одного заходу, грн.</t>
  </si>
  <si>
    <t>розрахунок (відношення загальної суми видатків на кількість заходів)</t>
  </si>
  <si>
    <t xml:space="preserve">динаміка збільшення відвідувачів у плановому періоді по відношеню до фактичного показника попереднього періоду,%  </t>
  </si>
  <si>
    <t>розрахунок (відношення  кількості відвідувачів до аналогічного періоду минулого року)</t>
  </si>
  <si>
    <t xml:space="preserve">та фінансів міської ради </t>
  </si>
  <si>
    <r>
      <t xml:space="preserve">наказ від 31.01.2019 року № </t>
    </r>
    <r>
      <rPr>
        <u val="single"/>
        <sz val="12"/>
        <color indexed="8"/>
        <rFont val="Times New Roman"/>
        <family val="1"/>
      </rPr>
      <t>06-ОД</t>
    </r>
  </si>
  <si>
    <r>
      <t>ві 31.01.2019 року  N</t>
    </r>
    <r>
      <rPr>
        <u val="single"/>
        <sz val="12"/>
        <color indexed="8"/>
        <rFont val="Times New Roman"/>
        <family val="1"/>
      </rPr>
      <t xml:space="preserve"> 4-Д</t>
    </r>
  </si>
  <si>
    <t>Обсяг бюджетних призначень / бюджетних асигнувань - 6981518 гривень 46 копійок, у тому числі загального фонду - 6721518 гривень 46 копійок та спеціального фонду - 260000 гривень 00 копійок.</t>
  </si>
  <si>
    <t>плановий обсяг доходів, грн. у тому числі:</t>
  </si>
  <si>
    <t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від 28.04.20147 № 472, від 15.11.2018 №908.</t>
  </si>
  <si>
    <t>.0828</t>
  </si>
  <si>
    <t>Проект "Концепції інтегрованого розвитку Житомира до 2030 року"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</si>
</sst>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16" fontId="4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182" fontId="42" fillId="0" borderId="11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1" fontId="42" fillId="0" borderId="11" xfId="0" applyNumberFormat="1" applyFont="1" applyBorder="1" applyAlignment="1">
      <alignment vertical="center" wrapText="1"/>
    </xf>
    <xf numFmtId="2" fontId="42" fillId="0" borderId="11" xfId="0" applyNumberFormat="1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/>
    </xf>
    <xf numFmtId="0" fontId="44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60" zoomScalePageLayoutView="0" workbookViewId="0" topLeftCell="A23">
      <selection activeCell="D26" sqref="D26:G26"/>
    </sheetView>
  </sheetViews>
  <sheetFormatPr defaultColWidth="21.57421875" defaultRowHeight="15"/>
  <cols>
    <col min="1" max="1" width="6.57421875" style="4" customWidth="1"/>
    <col min="2" max="2" width="21.57421875" style="4" customWidth="1"/>
    <col min="3" max="3" width="25.140625" style="4" customWidth="1"/>
    <col min="4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46" t="s">
        <v>1</v>
      </c>
      <c r="F2" s="46"/>
      <c r="G2" s="46"/>
    </row>
    <row r="3" spans="1:7" ht="15.75">
      <c r="A3" s="1"/>
      <c r="B3" s="1"/>
      <c r="E3" s="47" t="s">
        <v>43</v>
      </c>
      <c r="F3" s="47"/>
      <c r="G3" s="47"/>
    </row>
    <row r="4" spans="1:7" ht="15" customHeight="1">
      <c r="A4" s="1"/>
      <c r="E4" s="48" t="s">
        <v>2</v>
      </c>
      <c r="F4" s="48"/>
      <c r="G4" s="48"/>
    </row>
    <row r="5" spans="1:7" ht="15.75">
      <c r="A5" s="1"/>
      <c r="E5" s="38" t="s">
        <v>134</v>
      </c>
      <c r="F5" s="38"/>
      <c r="G5" s="38"/>
    </row>
    <row r="6" spans="1:7" ht="15.75">
      <c r="A6" s="1"/>
      <c r="B6" s="1"/>
      <c r="E6" s="47" t="s">
        <v>44</v>
      </c>
      <c r="F6" s="47"/>
      <c r="G6" s="47"/>
    </row>
    <row r="7" spans="1:7" ht="15" customHeight="1">
      <c r="A7" s="1"/>
      <c r="E7" s="48" t="s">
        <v>3</v>
      </c>
      <c r="F7" s="48"/>
      <c r="G7" s="48"/>
    </row>
    <row r="8" spans="1:7" ht="15.75">
      <c r="A8" s="1"/>
      <c r="E8" s="38" t="s">
        <v>135</v>
      </c>
      <c r="F8" s="38"/>
      <c r="G8" s="38"/>
    </row>
    <row r="11" spans="1:7" ht="15.75">
      <c r="A11" s="42" t="s">
        <v>4</v>
      </c>
      <c r="B11" s="42"/>
      <c r="C11" s="42"/>
      <c r="D11" s="42"/>
      <c r="E11" s="42"/>
      <c r="F11" s="42"/>
      <c r="G11" s="42"/>
    </row>
    <row r="12" spans="1:7" ht="15.75">
      <c r="A12" s="42" t="s">
        <v>45</v>
      </c>
      <c r="B12" s="42"/>
      <c r="C12" s="42"/>
      <c r="D12" s="42"/>
      <c r="E12" s="42"/>
      <c r="F12" s="42"/>
      <c r="G12" s="42"/>
    </row>
    <row r="14" spans="1:7" ht="15.75">
      <c r="A14" s="39" t="s">
        <v>5</v>
      </c>
      <c r="B14" s="6">
        <v>1000000</v>
      </c>
      <c r="C14" s="39"/>
      <c r="D14" s="40" t="s">
        <v>46</v>
      </c>
      <c r="E14" s="40"/>
      <c r="F14" s="40"/>
      <c r="G14" s="40"/>
    </row>
    <row r="15" spans="1:7" ht="15">
      <c r="A15" s="39"/>
      <c r="B15" s="7" t="s">
        <v>6</v>
      </c>
      <c r="C15" s="39"/>
      <c r="D15" s="43" t="s">
        <v>41</v>
      </c>
      <c r="E15" s="43"/>
      <c r="F15" s="43"/>
      <c r="G15" s="43"/>
    </row>
    <row r="16" spans="1:7" ht="15.75">
      <c r="A16" s="39" t="s">
        <v>7</v>
      </c>
      <c r="B16" s="6">
        <v>1010000</v>
      </c>
      <c r="C16" s="39"/>
      <c r="D16" s="41" t="s">
        <v>46</v>
      </c>
      <c r="E16" s="41"/>
      <c r="F16" s="41"/>
      <c r="G16" s="41"/>
    </row>
    <row r="17" spans="1:7" ht="15">
      <c r="A17" s="39"/>
      <c r="B17" s="7" t="s">
        <v>6</v>
      </c>
      <c r="C17" s="39"/>
      <c r="D17" s="48" t="s">
        <v>40</v>
      </c>
      <c r="E17" s="48"/>
      <c r="F17" s="48"/>
      <c r="G17" s="48"/>
    </row>
    <row r="18" spans="1:7" ht="30" customHeight="1">
      <c r="A18" s="39" t="s">
        <v>8</v>
      </c>
      <c r="B18" s="6">
        <v>1014060</v>
      </c>
      <c r="C18" s="16" t="s">
        <v>139</v>
      </c>
      <c r="D18" s="40" t="s">
        <v>107</v>
      </c>
      <c r="E18" s="40"/>
      <c r="F18" s="40"/>
      <c r="G18" s="40"/>
    </row>
    <row r="19" spans="1:7" ht="15">
      <c r="A19" s="39"/>
      <c r="B19" s="8" t="s">
        <v>6</v>
      </c>
      <c r="C19" s="8" t="s">
        <v>9</v>
      </c>
      <c r="D19" s="43" t="s">
        <v>42</v>
      </c>
      <c r="E19" s="43"/>
      <c r="F19" s="43"/>
      <c r="G19" s="43"/>
    </row>
    <row r="20" spans="1:7" ht="42" customHeight="1">
      <c r="A20" s="2" t="s">
        <v>10</v>
      </c>
      <c r="B20" s="38" t="s">
        <v>136</v>
      </c>
      <c r="C20" s="38"/>
      <c r="D20" s="38"/>
      <c r="E20" s="38"/>
      <c r="F20" s="38"/>
      <c r="G20" s="38"/>
    </row>
    <row r="21" spans="1:7" ht="15.75">
      <c r="A21" s="2" t="s">
        <v>11</v>
      </c>
      <c r="B21" s="38" t="s">
        <v>47</v>
      </c>
      <c r="C21" s="38"/>
      <c r="D21" s="38"/>
      <c r="E21" s="38"/>
      <c r="F21" s="38"/>
      <c r="G21" s="38"/>
    </row>
    <row r="22" spans="1:7" ht="15.75">
      <c r="A22" s="13"/>
      <c r="B22" s="15"/>
      <c r="C22" s="15"/>
      <c r="D22" s="40" t="s">
        <v>48</v>
      </c>
      <c r="E22" s="40"/>
      <c r="F22" s="40"/>
      <c r="G22" s="40"/>
    </row>
    <row r="23" spans="1:7" ht="33" customHeight="1">
      <c r="A23" s="13"/>
      <c r="B23" s="15"/>
      <c r="C23" s="15"/>
      <c r="D23" s="37" t="s">
        <v>49</v>
      </c>
      <c r="E23" s="37"/>
      <c r="F23" s="37"/>
      <c r="G23" s="37"/>
    </row>
    <row r="24" spans="1:7" ht="33.75" customHeight="1">
      <c r="A24" s="13"/>
      <c r="B24" s="15"/>
      <c r="C24" s="15"/>
      <c r="D24" s="37" t="s">
        <v>50</v>
      </c>
      <c r="E24" s="37"/>
      <c r="F24" s="37"/>
      <c r="G24" s="37"/>
    </row>
    <row r="25" spans="1:7" ht="52.5" customHeight="1">
      <c r="A25" s="13"/>
      <c r="B25" s="15"/>
      <c r="C25" s="15"/>
      <c r="D25" s="37" t="s">
        <v>138</v>
      </c>
      <c r="E25" s="37"/>
      <c r="F25" s="37"/>
      <c r="G25" s="37"/>
    </row>
    <row r="26" spans="1:7" ht="23.25" customHeight="1">
      <c r="A26" s="36"/>
      <c r="B26" s="35"/>
      <c r="C26" s="35"/>
      <c r="D26" s="37" t="s">
        <v>140</v>
      </c>
      <c r="E26" s="37"/>
      <c r="F26" s="37"/>
      <c r="G26" s="37"/>
    </row>
    <row r="27" spans="1:7" ht="33" customHeight="1">
      <c r="A27" s="2" t="s">
        <v>12</v>
      </c>
      <c r="B27" s="38" t="s">
        <v>51</v>
      </c>
      <c r="C27" s="38"/>
      <c r="D27" s="37" t="s">
        <v>108</v>
      </c>
      <c r="E27" s="37"/>
      <c r="F27" s="37"/>
      <c r="G27" s="37"/>
    </row>
    <row r="28" spans="1:4" ht="31.5" customHeight="1">
      <c r="A28" s="2" t="s">
        <v>13</v>
      </c>
      <c r="B28" s="52" t="s">
        <v>14</v>
      </c>
      <c r="C28" s="52"/>
      <c r="D28" s="14"/>
    </row>
    <row r="29" ht="15.75">
      <c r="A29" s="3"/>
    </row>
    <row r="30" spans="1:7" ht="15.75">
      <c r="A30" s="9" t="s">
        <v>15</v>
      </c>
      <c r="B30" s="44" t="s">
        <v>16</v>
      </c>
      <c r="C30" s="44"/>
      <c r="D30" s="44"/>
      <c r="E30" s="44"/>
      <c r="F30" s="44"/>
      <c r="G30" s="44"/>
    </row>
    <row r="31" spans="1:7" ht="22.5" customHeight="1">
      <c r="A31" s="17">
        <v>1</v>
      </c>
      <c r="B31" s="45" t="s">
        <v>109</v>
      </c>
      <c r="C31" s="45"/>
      <c r="D31" s="45"/>
      <c r="E31" s="45"/>
      <c r="F31" s="45"/>
      <c r="G31" s="45"/>
    </row>
    <row r="32" spans="1:7" ht="24.75" customHeight="1">
      <c r="A32" s="17">
        <v>2</v>
      </c>
      <c r="B32" s="45" t="s">
        <v>55</v>
      </c>
      <c r="C32" s="45"/>
      <c r="D32" s="45"/>
      <c r="E32" s="45"/>
      <c r="F32" s="45"/>
      <c r="G32" s="45"/>
    </row>
    <row r="33" ht="15.75">
      <c r="A33" s="3"/>
    </row>
    <row r="34" spans="1:7" ht="15.75">
      <c r="A34" s="39" t="s">
        <v>17</v>
      </c>
      <c r="B34" s="38" t="s">
        <v>18</v>
      </c>
      <c r="C34" s="38"/>
      <c r="D34" s="38"/>
      <c r="E34" s="38"/>
      <c r="F34" s="38"/>
      <c r="G34" s="38"/>
    </row>
    <row r="35" spans="1:2" ht="15.75">
      <c r="A35" s="39"/>
      <c r="B35" s="1" t="s">
        <v>19</v>
      </c>
    </row>
    <row r="36" ht="15.75">
      <c r="A36" s="3"/>
    </row>
    <row r="37" spans="1:6" ht="47.25">
      <c r="A37" s="9" t="s">
        <v>15</v>
      </c>
      <c r="B37" s="9" t="s">
        <v>20</v>
      </c>
      <c r="C37" s="9" t="s">
        <v>21</v>
      </c>
      <c r="D37" s="9" t="s">
        <v>22</v>
      </c>
      <c r="E37" s="9" t="s">
        <v>23</v>
      </c>
      <c r="F37" s="9" t="s">
        <v>24</v>
      </c>
    </row>
    <row r="38" spans="1:6" ht="15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</row>
    <row r="39" spans="1:6" ht="23.25" customHeight="1">
      <c r="A39" s="17">
        <v>1</v>
      </c>
      <c r="B39" s="49" t="s">
        <v>110</v>
      </c>
      <c r="C39" s="50"/>
      <c r="D39" s="50"/>
      <c r="E39" s="50"/>
      <c r="F39" s="51"/>
    </row>
    <row r="40" spans="1:6" ht="30.75" customHeight="1">
      <c r="A40" s="18"/>
      <c r="B40" s="19" t="s">
        <v>52</v>
      </c>
      <c r="C40" s="24">
        <v>5799800</v>
      </c>
      <c r="D40" s="24">
        <v>198200</v>
      </c>
      <c r="E40" s="24">
        <v>0</v>
      </c>
      <c r="F40" s="24">
        <f>C40+D40</f>
        <v>5998000</v>
      </c>
    </row>
    <row r="41" spans="1:6" ht="44.25" customHeight="1">
      <c r="A41" s="18"/>
      <c r="B41" s="19" t="s">
        <v>53</v>
      </c>
      <c r="C41" s="18">
        <v>209518.98</v>
      </c>
      <c r="D41" s="24">
        <v>19800</v>
      </c>
      <c r="E41" s="24">
        <v>0</v>
      </c>
      <c r="F41" s="20">
        <f>C41+D41</f>
        <v>229318.98</v>
      </c>
    </row>
    <row r="42" spans="1:6" ht="39.75" customHeight="1">
      <c r="A42" s="9"/>
      <c r="B42" s="19" t="s">
        <v>54</v>
      </c>
      <c r="C42" s="18">
        <v>318199.48</v>
      </c>
      <c r="D42" s="24">
        <v>25500</v>
      </c>
      <c r="E42" s="24">
        <v>0</v>
      </c>
      <c r="F42" s="20">
        <f>C42+D42</f>
        <v>343699.48</v>
      </c>
    </row>
    <row r="43" spans="1:6" ht="21.75" customHeight="1">
      <c r="A43" s="17">
        <v>2</v>
      </c>
      <c r="B43" s="49" t="s">
        <v>55</v>
      </c>
      <c r="C43" s="50"/>
      <c r="D43" s="50"/>
      <c r="E43" s="50"/>
      <c r="F43" s="51"/>
    </row>
    <row r="44" spans="1:6" ht="49.5" customHeight="1">
      <c r="A44" s="9"/>
      <c r="B44" s="19" t="s">
        <v>56</v>
      </c>
      <c r="C44" s="24">
        <v>394000</v>
      </c>
      <c r="D44" s="24">
        <v>16500</v>
      </c>
      <c r="E44" s="24">
        <v>0</v>
      </c>
      <c r="F44" s="24">
        <f>C44+D44</f>
        <v>410500</v>
      </c>
    </row>
    <row r="45" spans="1:6" ht="15.75">
      <c r="A45" s="44" t="s">
        <v>24</v>
      </c>
      <c r="B45" s="44"/>
      <c r="C45" s="9">
        <f>C40+C41+C42+C44</f>
        <v>6721518.460000001</v>
      </c>
      <c r="D45" s="24">
        <f>D40+D41+D42+D44</f>
        <v>260000</v>
      </c>
      <c r="E45" s="24">
        <f>E40+E41+E42+E44</f>
        <v>0</v>
      </c>
      <c r="F45" s="20">
        <f>F40+F41+F42+F44</f>
        <v>6981518.460000001</v>
      </c>
    </row>
    <row r="46" ht="15.75">
      <c r="A46" s="3"/>
    </row>
    <row r="47" spans="1:7" ht="15.75">
      <c r="A47" s="39" t="s">
        <v>25</v>
      </c>
      <c r="B47" s="38" t="s">
        <v>26</v>
      </c>
      <c r="C47" s="38"/>
      <c r="D47" s="38"/>
      <c r="E47" s="38"/>
      <c r="F47" s="38"/>
      <c r="G47" s="38"/>
    </row>
    <row r="48" spans="1:2" ht="15.75">
      <c r="A48" s="39"/>
      <c r="B48" s="1" t="s">
        <v>19</v>
      </c>
    </row>
    <row r="49" ht="15.75">
      <c r="A49" s="3"/>
    </row>
    <row r="50" spans="2:5" ht="63">
      <c r="B50" s="9" t="s">
        <v>27</v>
      </c>
      <c r="C50" s="9" t="s">
        <v>21</v>
      </c>
      <c r="D50" s="9" t="s">
        <v>22</v>
      </c>
      <c r="E50" s="9" t="s">
        <v>24</v>
      </c>
    </row>
    <row r="51" spans="2:5" ht="15.75">
      <c r="B51" s="9">
        <v>1</v>
      </c>
      <c r="C51" s="9">
        <v>2</v>
      </c>
      <c r="D51" s="9">
        <v>3</v>
      </c>
      <c r="E51" s="9">
        <v>4</v>
      </c>
    </row>
    <row r="52" spans="2:5" ht="110.25">
      <c r="B52" s="10" t="s">
        <v>57</v>
      </c>
      <c r="C52" s="10">
        <f>C45</f>
        <v>6721518.460000001</v>
      </c>
      <c r="D52" s="33">
        <f>D45</f>
        <v>260000</v>
      </c>
      <c r="E52" s="10">
        <f>F45</f>
        <v>6981518.460000001</v>
      </c>
    </row>
    <row r="53" spans="2:5" ht="15.75">
      <c r="B53" s="10" t="s">
        <v>24</v>
      </c>
      <c r="C53" s="10">
        <f>C52</f>
        <v>6721518.460000001</v>
      </c>
      <c r="D53" s="33">
        <f>D52</f>
        <v>260000</v>
      </c>
      <c r="E53" s="10">
        <f>E52</f>
        <v>6981518.460000001</v>
      </c>
    </row>
    <row r="54" ht="15.75">
      <c r="A54" s="3"/>
    </row>
    <row r="55" ht="15.75">
      <c r="A55" s="3"/>
    </row>
    <row r="56" spans="1:7" ht="15.75">
      <c r="A56" s="2" t="s">
        <v>28</v>
      </c>
      <c r="B56" s="38" t="s">
        <v>29</v>
      </c>
      <c r="C56" s="38"/>
      <c r="D56" s="38"/>
      <c r="E56" s="38"/>
      <c r="F56" s="38"/>
      <c r="G56" s="38"/>
    </row>
    <row r="57" ht="15.75">
      <c r="A57" s="3"/>
    </row>
    <row r="58" ht="15.75">
      <c r="A58" s="3"/>
    </row>
    <row r="59" spans="1:7" ht="46.5" customHeight="1">
      <c r="A59" s="9" t="s">
        <v>15</v>
      </c>
      <c r="B59" s="9" t="s">
        <v>30</v>
      </c>
      <c r="C59" s="9" t="s">
        <v>31</v>
      </c>
      <c r="D59" s="9" t="s">
        <v>32</v>
      </c>
      <c r="E59" s="9" t="s">
        <v>21</v>
      </c>
      <c r="F59" s="9" t="s">
        <v>22</v>
      </c>
      <c r="G59" s="9" t="s">
        <v>24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20.25" customHeight="1">
      <c r="A61" s="17">
        <v>1</v>
      </c>
      <c r="B61" s="49" t="s">
        <v>110</v>
      </c>
      <c r="C61" s="50"/>
      <c r="D61" s="50"/>
      <c r="E61" s="50"/>
      <c r="F61" s="50"/>
      <c r="G61" s="51"/>
    </row>
    <row r="62" spans="1:7" ht="15.75">
      <c r="A62" s="27">
        <v>1</v>
      </c>
      <c r="B62" s="28" t="s">
        <v>33</v>
      </c>
      <c r="C62" s="27"/>
      <c r="D62" s="27"/>
      <c r="E62" s="27"/>
      <c r="F62" s="27"/>
      <c r="G62" s="27"/>
    </row>
    <row r="63" spans="1:7" ht="75">
      <c r="A63" s="22" t="s">
        <v>58</v>
      </c>
      <c r="B63" s="10" t="s">
        <v>94</v>
      </c>
      <c r="C63" s="34" t="s">
        <v>60</v>
      </c>
      <c r="D63" s="31" t="s">
        <v>95</v>
      </c>
      <c r="E63" s="10">
        <v>1</v>
      </c>
      <c r="F63" s="10">
        <v>0</v>
      </c>
      <c r="G63" s="10">
        <f aca="true" t="shared" si="0" ref="G63:G73">E63+F63</f>
        <v>1</v>
      </c>
    </row>
    <row r="64" spans="1:7" ht="15.75">
      <c r="A64" s="22"/>
      <c r="B64" s="10" t="s">
        <v>111</v>
      </c>
      <c r="C64" s="34" t="s">
        <v>60</v>
      </c>
      <c r="D64" s="31"/>
      <c r="E64" s="10">
        <v>1</v>
      </c>
      <c r="F64" s="10">
        <v>0</v>
      </c>
      <c r="G64" s="10">
        <f t="shared" si="0"/>
        <v>1</v>
      </c>
    </row>
    <row r="65" spans="1:7" ht="31.5">
      <c r="A65" s="22"/>
      <c r="B65" s="10" t="s">
        <v>112</v>
      </c>
      <c r="C65" s="34" t="s">
        <v>60</v>
      </c>
      <c r="D65" s="31" t="s">
        <v>113</v>
      </c>
      <c r="E65" s="10">
        <v>22</v>
      </c>
      <c r="F65" s="10">
        <v>5</v>
      </c>
      <c r="G65" s="10">
        <f t="shared" si="0"/>
        <v>27</v>
      </c>
    </row>
    <row r="66" spans="1:7" ht="47.25">
      <c r="A66" s="22"/>
      <c r="B66" s="10" t="s">
        <v>114</v>
      </c>
      <c r="C66" s="34" t="s">
        <v>60</v>
      </c>
      <c r="D66" s="31" t="s">
        <v>113</v>
      </c>
      <c r="E66" s="10">
        <v>15</v>
      </c>
      <c r="F66" s="10">
        <v>5</v>
      </c>
      <c r="G66" s="10">
        <f t="shared" si="0"/>
        <v>20</v>
      </c>
    </row>
    <row r="67" spans="1:7" ht="47.25">
      <c r="A67" s="22"/>
      <c r="B67" s="10" t="s">
        <v>115</v>
      </c>
      <c r="C67" s="34" t="s">
        <v>60</v>
      </c>
      <c r="D67" s="31" t="s">
        <v>113</v>
      </c>
      <c r="E67" s="10">
        <v>6</v>
      </c>
      <c r="F67" s="10">
        <v>0</v>
      </c>
      <c r="G67" s="10">
        <f t="shared" si="0"/>
        <v>6</v>
      </c>
    </row>
    <row r="68" spans="1:7" ht="47.25">
      <c r="A68" s="34" t="s">
        <v>72</v>
      </c>
      <c r="B68" s="10" t="s">
        <v>96</v>
      </c>
      <c r="C68" s="34" t="s">
        <v>60</v>
      </c>
      <c r="D68" s="34" t="s">
        <v>97</v>
      </c>
      <c r="E68" s="10">
        <f>E69+E70+E71+E72</f>
        <v>77.5</v>
      </c>
      <c r="F68" s="10">
        <f>F69+F70+F71+F72</f>
        <v>0.5</v>
      </c>
      <c r="G68" s="10">
        <f t="shared" si="0"/>
        <v>78</v>
      </c>
    </row>
    <row r="69" spans="1:7" ht="63">
      <c r="A69" s="34"/>
      <c r="B69" s="10" t="s">
        <v>98</v>
      </c>
      <c r="C69" s="34" t="s">
        <v>60</v>
      </c>
      <c r="D69" s="34" t="s">
        <v>97</v>
      </c>
      <c r="E69" s="10">
        <v>9</v>
      </c>
      <c r="F69" s="10">
        <v>0</v>
      </c>
      <c r="G69" s="10">
        <f t="shared" si="0"/>
        <v>9</v>
      </c>
    </row>
    <row r="70" spans="1:7" ht="47.25">
      <c r="A70" s="34"/>
      <c r="B70" s="10" t="s">
        <v>99</v>
      </c>
      <c r="C70" s="34" t="s">
        <v>60</v>
      </c>
      <c r="D70" s="34" t="s">
        <v>97</v>
      </c>
      <c r="E70" s="10">
        <v>55.5</v>
      </c>
      <c r="F70" s="10">
        <v>0.5</v>
      </c>
      <c r="G70" s="10">
        <f t="shared" si="0"/>
        <v>56</v>
      </c>
    </row>
    <row r="71" spans="1:7" ht="57" customHeight="1">
      <c r="A71" s="34"/>
      <c r="B71" s="10" t="s">
        <v>100</v>
      </c>
      <c r="C71" s="34" t="s">
        <v>60</v>
      </c>
      <c r="D71" s="34" t="s">
        <v>97</v>
      </c>
      <c r="E71" s="10">
        <v>12</v>
      </c>
      <c r="F71" s="10">
        <v>0</v>
      </c>
      <c r="G71" s="10">
        <f t="shared" si="0"/>
        <v>12</v>
      </c>
    </row>
    <row r="72" spans="1:7" ht="85.5" customHeight="1">
      <c r="A72" s="34"/>
      <c r="B72" s="10" t="s">
        <v>101</v>
      </c>
      <c r="C72" s="34" t="s">
        <v>60</v>
      </c>
      <c r="D72" s="34" t="s">
        <v>97</v>
      </c>
      <c r="E72" s="10">
        <v>1</v>
      </c>
      <c r="F72" s="10">
        <v>0</v>
      </c>
      <c r="G72" s="10">
        <f t="shared" si="0"/>
        <v>1</v>
      </c>
    </row>
    <row r="73" spans="1:7" ht="146.25" customHeight="1">
      <c r="A73" s="34"/>
      <c r="B73" s="10" t="s">
        <v>116</v>
      </c>
      <c r="C73" s="34" t="s">
        <v>59</v>
      </c>
      <c r="D73" s="34" t="s">
        <v>104</v>
      </c>
      <c r="E73" s="10">
        <f>C53</f>
        <v>6721518.460000001</v>
      </c>
      <c r="F73" s="33">
        <f>D53</f>
        <v>260000</v>
      </c>
      <c r="G73" s="10">
        <f t="shared" si="0"/>
        <v>6981518.460000001</v>
      </c>
    </row>
    <row r="74" spans="1:7" ht="15.75">
      <c r="A74" s="27">
        <v>2</v>
      </c>
      <c r="B74" s="28" t="s">
        <v>34</v>
      </c>
      <c r="C74" s="27"/>
      <c r="D74" s="27"/>
      <c r="E74" s="27"/>
      <c r="F74" s="27"/>
      <c r="G74" s="27"/>
    </row>
    <row r="75" spans="1:7" ht="39" customHeight="1">
      <c r="A75" s="34" t="s">
        <v>61</v>
      </c>
      <c r="B75" s="10" t="s">
        <v>117</v>
      </c>
      <c r="C75" s="34" t="s">
        <v>106</v>
      </c>
      <c r="D75" s="55" t="s">
        <v>102</v>
      </c>
      <c r="E75" s="10">
        <v>99300</v>
      </c>
      <c r="F75" s="10">
        <v>700</v>
      </c>
      <c r="G75" s="10">
        <f aca="true" t="shared" si="1" ref="G75:G81">E75+F75</f>
        <v>100000</v>
      </c>
    </row>
    <row r="76" spans="1:7" ht="28.5" customHeight="1">
      <c r="A76" s="10"/>
      <c r="B76" s="10" t="s">
        <v>118</v>
      </c>
      <c r="C76" s="34" t="s">
        <v>106</v>
      </c>
      <c r="D76" s="56"/>
      <c r="E76" s="10">
        <v>0</v>
      </c>
      <c r="F76" s="10">
        <v>0</v>
      </c>
      <c r="G76" s="10">
        <f t="shared" si="1"/>
        <v>0</v>
      </c>
    </row>
    <row r="77" spans="1:7" ht="21.75" customHeight="1">
      <c r="A77" s="10"/>
      <c r="B77" s="10" t="s">
        <v>119</v>
      </c>
      <c r="C77" s="34" t="s">
        <v>106</v>
      </c>
      <c r="D77" s="57"/>
      <c r="E77" s="10">
        <v>99300</v>
      </c>
      <c r="F77" s="10">
        <v>700</v>
      </c>
      <c r="G77" s="10">
        <f t="shared" si="1"/>
        <v>100000</v>
      </c>
    </row>
    <row r="78" spans="1:7" ht="78.75" customHeight="1">
      <c r="A78" s="10" t="s">
        <v>103</v>
      </c>
      <c r="B78" s="10" t="s">
        <v>120</v>
      </c>
      <c r="C78" s="34" t="s">
        <v>60</v>
      </c>
      <c r="D78" s="10" t="s">
        <v>102</v>
      </c>
      <c r="E78" s="10">
        <v>420</v>
      </c>
      <c r="F78" s="10">
        <v>600</v>
      </c>
      <c r="G78" s="10">
        <f t="shared" si="1"/>
        <v>1020</v>
      </c>
    </row>
    <row r="79" spans="1:7" ht="47.25">
      <c r="A79" s="10" t="s">
        <v>121</v>
      </c>
      <c r="B79" s="10" t="s">
        <v>137</v>
      </c>
      <c r="C79" s="34" t="s">
        <v>59</v>
      </c>
      <c r="D79" s="10" t="s">
        <v>104</v>
      </c>
      <c r="E79" s="33">
        <v>0</v>
      </c>
      <c r="F79" s="33">
        <f>D53</f>
        <v>260000</v>
      </c>
      <c r="G79" s="33">
        <f t="shared" si="1"/>
        <v>260000</v>
      </c>
    </row>
    <row r="80" spans="1:7" ht="39.75" customHeight="1">
      <c r="A80" s="10"/>
      <c r="B80" s="10" t="s">
        <v>122</v>
      </c>
      <c r="C80" s="34" t="s">
        <v>59</v>
      </c>
      <c r="D80" s="10" t="s">
        <v>102</v>
      </c>
      <c r="E80" s="10">
        <v>0</v>
      </c>
      <c r="F80" s="10">
        <v>0</v>
      </c>
      <c r="G80" s="10">
        <f t="shared" si="1"/>
        <v>0</v>
      </c>
    </row>
    <row r="81" spans="1:7" ht="48.75" customHeight="1">
      <c r="A81" s="10" t="s">
        <v>105</v>
      </c>
      <c r="B81" s="10" t="s">
        <v>123</v>
      </c>
      <c r="C81" s="34" t="s">
        <v>124</v>
      </c>
      <c r="D81" s="10" t="s">
        <v>102</v>
      </c>
      <c r="E81" s="10">
        <v>0</v>
      </c>
      <c r="F81" s="10">
        <v>0</v>
      </c>
      <c r="G81" s="10">
        <f t="shared" si="1"/>
        <v>0</v>
      </c>
    </row>
    <row r="82" spans="1:7" ht="15.75">
      <c r="A82" s="27">
        <v>3</v>
      </c>
      <c r="B82" s="28" t="s">
        <v>35</v>
      </c>
      <c r="C82" s="27"/>
      <c r="D82" s="27"/>
      <c r="E82" s="27"/>
      <c r="F82" s="27"/>
      <c r="G82" s="27"/>
    </row>
    <row r="83" spans="1:7" ht="60">
      <c r="A83" s="34" t="s">
        <v>62</v>
      </c>
      <c r="B83" s="10" t="s">
        <v>125</v>
      </c>
      <c r="C83" s="34" t="s">
        <v>59</v>
      </c>
      <c r="D83" s="23" t="s">
        <v>126</v>
      </c>
      <c r="E83" s="32">
        <v>0</v>
      </c>
      <c r="F83" s="32">
        <v>0</v>
      </c>
      <c r="G83" s="32">
        <f>E83+F83</f>
        <v>0</v>
      </c>
    </row>
    <row r="84" spans="1:7" ht="60">
      <c r="A84" s="34" t="s">
        <v>63</v>
      </c>
      <c r="B84" s="10" t="s">
        <v>127</v>
      </c>
      <c r="C84" s="34" t="s">
        <v>59</v>
      </c>
      <c r="D84" s="23" t="s">
        <v>128</v>
      </c>
      <c r="E84" s="33">
        <f>C53/E75</f>
        <v>67.68900765357503</v>
      </c>
      <c r="F84" s="33">
        <f>D53/F75</f>
        <v>371.42857142857144</v>
      </c>
      <c r="G84" s="33">
        <f>E53/G75</f>
        <v>69.81518460000001</v>
      </c>
    </row>
    <row r="85" spans="1:7" ht="78.75">
      <c r="A85" s="34" t="s">
        <v>64</v>
      </c>
      <c r="B85" s="10" t="s">
        <v>129</v>
      </c>
      <c r="C85" s="34" t="s">
        <v>59</v>
      </c>
      <c r="D85" s="10" t="s">
        <v>130</v>
      </c>
      <c r="E85" s="33">
        <f>C53/E78</f>
        <v>16003.615380952384</v>
      </c>
      <c r="F85" s="33">
        <f>D53/F78</f>
        <v>433.3333333333333</v>
      </c>
      <c r="G85" s="33">
        <f>E53/G78</f>
        <v>6844.625941176471</v>
      </c>
    </row>
    <row r="86" spans="1:7" ht="15.75">
      <c r="A86" s="27">
        <v>4</v>
      </c>
      <c r="B86" s="28" t="s">
        <v>36</v>
      </c>
      <c r="C86" s="27"/>
      <c r="D86" s="27"/>
      <c r="E86" s="27"/>
      <c r="F86" s="27"/>
      <c r="G86" s="27"/>
    </row>
    <row r="87" spans="1:7" ht="126">
      <c r="A87" s="34" t="s">
        <v>65</v>
      </c>
      <c r="B87" s="10" t="s">
        <v>131</v>
      </c>
      <c r="C87" s="34" t="s">
        <v>66</v>
      </c>
      <c r="D87" s="34" t="s">
        <v>132</v>
      </c>
      <c r="E87" s="34">
        <v>0.95</v>
      </c>
      <c r="F87" s="34">
        <v>0</v>
      </c>
      <c r="G87" s="24">
        <v>0.95</v>
      </c>
    </row>
    <row r="88" spans="1:7" ht="15.75">
      <c r="A88" s="17">
        <v>2</v>
      </c>
      <c r="B88" s="49" t="s">
        <v>55</v>
      </c>
      <c r="C88" s="50"/>
      <c r="D88" s="50"/>
      <c r="E88" s="50"/>
      <c r="F88" s="50"/>
      <c r="G88" s="51"/>
    </row>
    <row r="89" spans="1:7" ht="15.75">
      <c r="A89" s="27">
        <v>1</v>
      </c>
      <c r="B89" s="28" t="s">
        <v>33</v>
      </c>
      <c r="C89" s="27"/>
      <c r="D89" s="27"/>
      <c r="E89" s="27"/>
      <c r="F89" s="27"/>
      <c r="G89" s="27"/>
    </row>
    <row r="90" spans="1:7" ht="47.25">
      <c r="A90" s="20" t="s">
        <v>58</v>
      </c>
      <c r="B90" s="19" t="s">
        <v>67</v>
      </c>
      <c r="C90" s="20" t="s">
        <v>59</v>
      </c>
      <c r="D90" s="55" t="s">
        <v>71</v>
      </c>
      <c r="E90" s="24">
        <f>E91+E92+E93</f>
        <v>394000</v>
      </c>
      <c r="F90" s="24">
        <f>F91+F92+F93</f>
        <v>16500</v>
      </c>
      <c r="G90" s="24">
        <f>G91+G92+G93</f>
        <v>410500</v>
      </c>
    </row>
    <row r="91" spans="1:7" ht="15.75">
      <c r="A91" s="20"/>
      <c r="B91" s="21" t="s">
        <v>68</v>
      </c>
      <c r="C91" s="17" t="s">
        <v>59</v>
      </c>
      <c r="D91" s="56"/>
      <c r="E91" s="24">
        <v>344100</v>
      </c>
      <c r="F91" s="24">
        <v>11600</v>
      </c>
      <c r="G91" s="24">
        <f>E91+F91</f>
        <v>355700</v>
      </c>
    </row>
    <row r="92" spans="1:7" ht="15.75">
      <c r="A92" s="20"/>
      <c r="B92" s="21" t="s">
        <v>69</v>
      </c>
      <c r="C92" s="17" t="s">
        <v>59</v>
      </c>
      <c r="D92" s="56"/>
      <c r="E92" s="24">
        <v>5600</v>
      </c>
      <c r="F92" s="24">
        <v>1200</v>
      </c>
      <c r="G92" s="24">
        <f>E92+F92</f>
        <v>6800</v>
      </c>
    </row>
    <row r="93" spans="1:7" ht="15.75">
      <c r="A93" s="20"/>
      <c r="B93" s="21" t="s">
        <v>70</v>
      </c>
      <c r="C93" s="17" t="s">
        <v>59</v>
      </c>
      <c r="D93" s="57"/>
      <c r="E93" s="24">
        <v>44300</v>
      </c>
      <c r="F93" s="24">
        <v>3700</v>
      </c>
      <c r="G93" s="24">
        <f>E93+F93</f>
        <v>48000</v>
      </c>
    </row>
    <row r="94" spans="1:7" ht="31.5">
      <c r="A94" s="20" t="s">
        <v>72</v>
      </c>
      <c r="B94" s="19" t="s">
        <v>73</v>
      </c>
      <c r="C94" s="20" t="s">
        <v>74</v>
      </c>
      <c r="D94" s="20"/>
      <c r="E94" s="30">
        <v>959.5</v>
      </c>
      <c r="F94" s="30"/>
      <c r="G94" s="30">
        <f>E94+F94</f>
        <v>959.5</v>
      </c>
    </row>
    <row r="95" spans="1:7" ht="31.5">
      <c r="A95" s="20" t="s">
        <v>75</v>
      </c>
      <c r="B95" s="19" t="s">
        <v>76</v>
      </c>
      <c r="C95" s="20" t="s">
        <v>77</v>
      </c>
      <c r="D95" s="20"/>
      <c r="E95" s="30">
        <v>1214.1</v>
      </c>
      <c r="F95" s="30"/>
      <c r="G95" s="30">
        <f>E95+F95</f>
        <v>1214.1</v>
      </c>
    </row>
    <row r="96" spans="1:7" ht="15.75">
      <c r="A96" s="27">
        <v>2</v>
      </c>
      <c r="B96" s="28" t="s">
        <v>34</v>
      </c>
      <c r="C96" s="27"/>
      <c r="D96" s="27"/>
      <c r="E96" s="27"/>
      <c r="F96" s="27"/>
      <c r="G96" s="27"/>
    </row>
    <row r="97" spans="1:7" ht="63">
      <c r="A97" s="20" t="s">
        <v>78</v>
      </c>
      <c r="B97" s="19" t="s">
        <v>79</v>
      </c>
      <c r="C97" s="20" t="s">
        <v>60</v>
      </c>
      <c r="D97" s="55" t="s">
        <v>80</v>
      </c>
      <c r="E97" s="20"/>
      <c r="F97" s="20"/>
      <c r="G97" s="20"/>
    </row>
    <row r="98" spans="1:7" ht="15.75">
      <c r="A98" s="20"/>
      <c r="B98" s="21" t="s">
        <v>68</v>
      </c>
      <c r="C98" s="20" t="s">
        <v>81</v>
      </c>
      <c r="D98" s="56"/>
      <c r="E98" s="20">
        <v>163.94</v>
      </c>
      <c r="F98" s="20">
        <v>5.53</v>
      </c>
      <c r="G98" s="25">
        <f>E98+F98</f>
        <v>169.47</v>
      </c>
    </row>
    <row r="99" spans="1:7" ht="15.75">
      <c r="A99" s="20"/>
      <c r="B99" s="21" t="s">
        <v>69</v>
      </c>
      <c r="C99" s="20" t="s">
        <v>77</v>
      </c>
      <c r="D99" s="56"/>
      <c r="E99" s="20">
        <v>311</v>
      </c>
      <c r="F99" s="20">
        <v>65</v>
      </c>
      <c r="G99" s="26">
        <f>E99+F99</f>
        <v>376</v>
      </c>
    </row>
    <row r="100" spans="1:7" ht="15.75">
      <c r="A100" s="20"/>
      <c r="B100" s="21" t="s">
        <v>70</v>
      </c>
      <c r="C100" s="20" t="s">
        <v>82</v>
      </c>
      <c r="D100" s="56"/>
      <c r="E100" s="9">
        <v>13975</v>
      </c>
      <c r="F100" s="9">
        <v>1175</v>
      </c>
      <c r="G100" s="26">
        <f>E100+F100</f>
        <v>15150</v>
      </c>
    </row>
    <row r="101" spans="1:7" ht="15.75">
      <c r="A101" s="27">
        <v>3</v>
      </c>
      <c r="B101" s="28" t="s">
        <v>35</v>
      </c>
      <c r="C101" s="27"/>
      <c r="D101" s="27"/>
      <c r="E101" s="27"/>
      <c r="F101" s="27"/>
      <c r="G101" s="27"/>
    </row>
    <row r="102" spans="1:7" ht="63">
      <c r="A102" s="20" t="s">
        <v>62</v>
      </c>
      <c r="B102" s="19" t="s">
        <v>83</v>
      </c>
      <c r="C102" s="20"/>
      <c r="D102" s="20"/>
      <c r="E102" s="20"/>
      <c r="F102" s="20"/>
      <c r="G102" s="20"/>
    </row>
    <row r="103" spans="1:7" ht="38.25">
      <c r="A103" s="20"/>
      <c r="B103" s="21" t="s">
        <v>68</v>
      </c>
      <c r="C103" s="20" t="s">
        <v>81</v>
      </c>
      <c r="D103" s="29" t="s">
        <v>84</v>
      </c>
      <c r="E103" s="24">
        <f>E98/E95</f>
        <v>0.13503006342146448</v>
      </c>
      <c r="F103" s="24">
        <f>F98/G95</f>
        <v>0.004554814265711227</v>
      </c>
      <c r="G103" s="24">
        <f>G98/G95</f>
        <v>0.1395848776871757</v>
      </c>
    </row>
    <row r="104" spans="1:7" ht="38.25">
      <c r="A104" s="20"/>
      <c r="B104" s="21" t="s">
        <v>69</v>
      </c>
      <c r="C104" s="20" t="s">
        <v>77</v>
      </c>
      <c r="D104" s="29" t="s">
        <v>85</v>
      </c>
      <c r="E104" s="24">
        <f>E99/E94</f>
        <v>0.32412714955706096</v>
      </c>
      <c r="F104" s="24">
        <f>F99/G94</f>
        <v>0.06774361646690985</v>
      </c>
      <c r="G104" s="24">
        <f>E104+F104</f>
        <v>0.3918707660239708</v>
      </c>
    </row>
    <row r="105" spans="1:7" ht="38.25">
      <c r="A105" s="20"/>
      <c r="B105" s="21" t="s">
        <v>70</v>
      </c>
      <c r="C105" s="20" t="s">
        <v>82</v>
      </c>
      <c r="D105" s="29" t="s">
        <v>86</v>
      </c>
      <c r="E105" s="24">
        <f>E100/E94</f>
        <v>14.564877540385618</v>
      </c>
      <c r="F105" s="24">
        <f>F100/G94</f>
        <v>1.224596143824909</v>
      </c>
      <c r="G105" s="24">
        <f>G100/G94</f>
        <v>15.789473684210526</v>
      </c>
    </row>
    <row r="106" spans="1:7" ht="15.75">
      <c r="A106" s="27">
        <v>4</v>
      </c>
      <c r="B106" s="28" t="s">
        <v>36</v>
      </c>
      <c r="C106" s="27"/>
      <c r="D106" s="27"/>
      <c r="E106" s="27"/>
      <c r="F106" s="27"/>
      <c r="G106" s="27"/>
    </row>
    <row r="107" spans="1:7" ht="78.75">
      <c r="A107" s="22" t="s">
        <v>65</v>
      </c>
      <c r="B107" s="19" t="s">
        <v>87</v>
      </c>
      <c r="C107" s="20"/>
      <c r="D107" s="20"/>
      <c r="E107" s="20"/>
      <c r="F107" s="20"/>
      <c r="G107" s="20"/>
    </row>
    <row r="108" spans="1:7" ht="15.75">
      <c r="A108" s="20"/>
      <c r="B108" s="21" t="s">
        <v>68</v>
      </c>
      <c r="C108" s="20" t="s">
        <v>66</v>
      </c>
      <c r="D108" s="20" t="s">
        <v>88</v>
      </c>
      <c r="E108" s="20">
        <v>1.02</v>
      </c>
      <c r="F108" s="20">
        <v>0</v>
      </c>
      <c r="G108" s="24">
        <f>E108+F108</f>
        <v>1.02</v>
      </c>
    </row>
    <row r="109" spans="1:7" ht="15.75">
      <c r="A109" s="20"/>
      <c r="B109" s="21" t="s">
        <v>69</v>
      </c>
      <c r="C109" s="20" t="s">
        <v>66</v>
      </c>
      <c r="D109" s="20" t="s">
        <v>88</v>
      </c>
      <c r="E109" s="20">
        <v>1.3</v>
      </c>
      <c r="F109" s="20">
        <v>1.7</v>
      </c>
      <c r="G109" s="24">
        <v>1.3</v>
      </c>
    </row>
    <row r="110" spans="1:7" ht="15.75">
      <c r="A110" s="20"/>
      <c r="B110" s="21" t="s">
        <v>70</v>
      </c>
      <c r="C110" s="20" t="s">
        <v>66</v>
      </c>
      <c r="D110" s="20" t="s">
        <v>88</v>
      </c>
      <c r="E110" s="9">
        <v>1.3</v>
      </c>
      <c r="F110" s="9">
        <v>0.6</v>
      </c>
      <c r="G110" s="24">
        <v>1.2</v>
      </c>
    </row>
    <row r="111" ht="15.75">
      <c r="A111" s="3"/>
    </row>
    <row r="112" ht="15.75">
      <c r="A112" s="3"/>
    </row>
    <row r="113" spans="1:4" ht="15.75">
      <c r="A113" s="53" t="s">
        <v>89</v>
      </c>
      <c r="B113" s="53"/>
      <c r="C113" s="53"/>
      <c r="D113" s="1"/>
    </row>
    <row r="114" spans="1:7" ht="15.75">
      <c r="A114" s="53" t="s">
        <v>90</v>
      </c>
      <c r="B114" s="53"/>
      <c r="C114" s="53"/>
      <c r="D114" s="12"/>
      <c r="E114" s="11"/>
      <c r="F114" s="54" t="s">
        <v>93</v>
      </c>
      <c r="G114" s="54"/>
    </row>
    <row r="115" spans="1:7" ht="15.75">
      <c r="A115" s="5"/>
      <c r="B115" s="2"/>
      <c r="D115" s="7" t="s">
        <v>37</v>
      </c>
      <c r="F115" s="48" t="s">
        <v>38</v>
      </c>
      <c r="G115" s="48"/>
    </row>
    <row r="116" spans="1:4" ht="15.75">
      <c r="A116" s="38" t="s">
        <v>39</v>
      </c>
      <c r="B116" s="38"/>
      <c r="C116" s="2"/>
      <c r="D116" s="2"/>
    </row>
    <row r="117" spans="1:7" ht="15.75" customHeight="1">
      <c r="A117" s="38" t="s">
        <v>91</v>
      </c>
      <c r="B117" s="38"/>
      <c r="C117" s="38"/>
      <c r="D117" s="12"/>
      <c r="E117" s="11"/>
      <c r="F117" s="54" t="s">
        <v>92</v>
      </c>
      <c r="G117" s="54"/>
    </row>
    <row r="118" spans="1:7" ht="18.75" customHeight="1">
      <c r="A118" s="38" t="s">
        <v>133</v>
      </c>
      <c r="B118" s="38"/>
      <c r="C118" s="38"/>
      <c r="D118" s="7" t="s">
        <v>37</v>
      </c>
      <c r="F118" s="48" t="s">
        <v>38</v>
      </c>
      <c r="G118" s="48"/>
    </row>
  </sheetData>
  <sheetProtection/>
  <mergeCells count="55">
    <mergeCell ref="F115:G115"/>
    <mergeCell ref="A113:C113"/>
    <mergeCell ref="A114:C114"/>
    <mergeCell ref="F117:G117"/>
    <mergeCell ref="B61:G61"/>
    <mergeCell ref="B88:G88"/>
    <mergeCell ref="D90:D93"/>
    <mergeCell ref="D97:D100"/>
    <mergeCell ref="D75:D77"/>
    <mergeCell ref="F114:G114"/>
    <mergeCell ref="D17:G17"/>
    <mergeCell ref="D19:G19"/>
    <mergeCell ref="D18:G18"/>
    <mergeCell ref="B20:G20"/>
    <mergeCell ref="B21:G21"/>
    <mergeCell ref="F118:G118"/>
    <mergeCell ref="A116:B116"/>
    <mergeCell ref="A117:C117"/>
    <mergeCell ref="A118:C118"/>
    <mergeCell ref="B56:G56"/>
    <mergeCell ref="B47:G47"/>
    <mergeCell ref="B43:F43"/>
    <mergeCell ref="D25:G25"/>
    <mergeCell ref="B27:C27"/>
    <mergeCell ref="D27:G27"/>
    <mergeCell ref="B28:C28"/>
    <mergeCell ref="B39:F39"/>
    <mergeCell ref="D26:G26"/>
    <mergeCell ref="E2:G2"/>
    <mergeCell ref="E3:G3"/>
    <mergeCell ref="E4:G4"/>
    <mergeCell ref="E6:G6"/>
    <mergeCell ref="E7:G7"/>
    <mergeCell ref="E8:G8"/>
    <mergeCell ref="E5:G5"/>
    <mergeCell ref="A11:G11"/>
    <mergeCell ref="A12:G12"/>
    <mergeCell ref="D15:G15"/>
    <mergeCell ref="D14:G14"/>
    <mergeCell ref="A47:A48"/>
    <mergeCell ref="A34:A35"/>
    <mergeCell ref="A45:B45"/>
    <mergeCell ref="B30:G30"/>
    <mergeCell ref="B31:G31"/>
    <mergeCell ref="B32:G32"/>
    <mergeCell ref="D23:G23"/>
    <mergeCell ref="D24:G24"/>
    <mergeCell ref="B34:G34"/>
    <mergeCell ref="A14:A15"/>
    <mergeCell ref="C14:C15"/>
    <mergeCell ref="A16:A17"/>
    <mergeCell ref="C16:C17"/>
    <mergeCell ref="A18:A19"/>
    <mergeCell ref="D22:G22"/>
    <mergeCell ref="D16:G16"/>
  </mergeCells>
  <printOptions/>
  <pageMargins left="0.18" right="0.16" top="0.52" bottom="0.29" header="0.3" footer="0.3"/>
  <pageSetup horizontalDpi="600" verticalDpi="600" orientation="landscape" paperSize="9" scale="9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2019-02-01T12:29:06Z</cp:lastPrinted>
  <dcterms:created xsi:type="dcterms:W3CDTF">2018-12-28T08:43:53Z</dcterms:created>
  <dcterms:modified xsi:type="dcterms:W3CDTF">2019-02-01T12:32:41Z</dcterms:modified>
  <cp:category/>
  <cp:version/>
  <cp:contentType/>
  <cp:contentStatus/>
</cp:coreProperties>
</file>