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<sst xmlns="http://schemas.openxmlformats.org/spreadsheetml/2006/main" count="236" uniqueCount="158">
  <si>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</si>
  <si>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</si>
  <si>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</si>
  <si>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</si>
  <si>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</si>
  <si>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</si>
  <si>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</si>
  <si>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</si>
  <si>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</si>
  <si>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</si>
  <si>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</si>
  <si>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</si>
  <si>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</si>
  <si>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</si>
  <si>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</si>
  <si>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</si>
  <si>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</si>
  <si>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</si>
  <si>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</si>
  <si>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</si>
  <si>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</si>
  <si>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</si>
  <si>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</si>
  <si>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</si>
  <si>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</si>
  <si>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</si>
  <si>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</si>
  <si>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</si>
  <si>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</si>
  <si>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</si>
  <si>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</si>
  <si>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</si>
  <si>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</si>
  <si>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</si>
  <si>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</si>
  <si>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</si>
  <si>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</si>
  <si>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</si>
  <si>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</si>
  <si>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</si>
  <si>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</si>
  <si>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</si>
  <si>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</si>
  <si>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управління культури Житомирської міської ради</t>
  </si>
  <si>
    <t>департаменту бюджету та фінансів Житомирської міської ради</t>
  </si>
  <si>
    <t>бюджетної програми місцевого бюджету на  2019 рік</t>
  </si>
  <si>
    <t>Управління культури Житомирської міської ради</t>
  </si>
  <si>
    <t xml:space="preserve">Підстави для виконання бюджетної програми: </t>
  </si>
  <si>
    <t>Бюджетний кодекс України</t>
  </si>
  <si>
    <r>
      <t>Рішення міської ради від 18.12.2018 №1297 "Про бюджет Житомирської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(бюджет міста Житомира ) на 2019 рік"</t>
    </r>
  </si>
  <si>
    <t>Комплексна цільова програма розвитку культури міста "Нова основа культурного розвитку в місті Житомирі на 2018-2020 роки"</t>
  </si>
  <si>
    <t>Мета бюджетної програми:</t>
  </si>
  <si>
    <t>забезпечення оплати праці</t>
  </si>
  <si>
    <t>забезпечкння господарського утримання</t>
  </si>
  <si>
    <t>розвиток матеріально-технічної бази</t>
  </si>
  <si>
    <t>Забезпечення збереження енергоресурсів</t>
  </si>
  <si>
    <t xml:space="preserve">Забезпечення оплати комунальних послуг та енергоносіїв </t>
  </si>
  <si>
    <t>Комплексна цільова програма розвитку культури "Нова основа культурного розвитку в місті Житомирі на 2018-2020 роки "</t>
  </si>
  <si>
    <t xml:space="preserve"> 1.1</t>
  </si>
  <si>
    <t>грн.</t>
  </si>
  <si>
    <t>од.</t>
  </si>
  <si>
    <t xml:space="preserve"> 2.1.</t>
  </si>
  <si>
    <t xml:space="preserve"> 3.1</t>
  </si>
  <si>
    <t xml:space="preserve"> 3.2</t>
  </si>
  <si>
    <t xml:space="preserve"> 3.3</t>
  </si>
  <si>
    <t xml:space="preserve"> 4.1</t>
  </si>
  <si>
    <t>%</t>
  </si>
  <si>
    <t>Обсяг видатків на оплату енергоносіїв всього:</t>
  </si>
  <si>
    <t>теплопостачання</t>
  </si>
  <si>
    <t>водопостачання</t>
  </si>
  <si>
    <t>електроенергія</t>
  </si>
  <si>
    <t>кошторис 2019 рік</t>
  </si>
  <si>
    <t xml:space="preserve"> 1.2</t>
  </si>
  <si>
    <t>Загальна площа приміщень</t>
  </si>
  <si>
    <t>м кв.</t>
  </si>
  <si>
    <t xml:space="preserve"> 1.3</t>
  </si>
  <si>
    <t>Опалювальна площа приміщень</t>
  </si>
  <si>
    <t>м куб.</t>
  </si>
  <si>
    <t xml:space="preserve"> 2.1</t>
  </si>
  <si>
    <t>Обсяг споживання енергоресурсів в натуральному виразі в т.ч.</t>
  </si>
  <si>
    <t>Ліміт споживання енергоносіїв на 2018 рік</t>
  </si>
  <si>
    <t>Гкал</t>
  </si>
  <si>
    <t>кВт</t>
  </si>
  <si>
    <t>Середнє споживання комунальних послуг та енергоносіїв в т.ч.</t>
  </si>
  <si>
    <t>розрахунок (відношення 1 Гкал до 1 м опалювальної площі)</t>
  </si>
  <si>
    <t>розрахунок (відношення 1м куб. до 1 м загальної площі)</t>
  </si>
  <si>
    <t>розрахунок (відношення 1 кВт. до 1 м загальної площі)</t>
  </si>
  <si>
    <t>Річна економія споживання енергоносіїв у натуральному виразі в т.ч.</t>
  </si>
  <si>
    <t>розрахунок</t>
  </si>
  <si>
    <t>Начальник управління культури</t>
  </si>
  <si>
    <t>міської ради</t>
  </si>
  <si>
    <t>Директор департаменту бюджету</t>
  </si>
  <si>
    <t>Д.А. Прохорчук</t>
  </si>
  <si>
    <t>Н.І Рябенко</t>
  </si>
  <si>
    <t>кількість установ - всього, од., у тому числі</t>
  </si>
  <si>
    <t>зведення планів по мережі штатах та контингентах установ, що фінансуються з місцевих бюджетів</t>
  </si>
  <si>
    <t>середнє число окладів (ставок)  - всього, од.:</t>
  </si>
  <si>
    <t>штатні розписи</t>
  </si>
  <si>
    <t>середнє число окладів (ставок) керівних працівників, од:</t>
  </si>
  <si>
    <t>середнє число окладів (ставок) спеціалістів, од:</t>
  </si>
  <si>
    <t>середнє число окладів (ставок) робітників, од:</t>
  </si>
  <si>
    <t>середнє число окладів (ставок) обслуговуючого та технічного персоналу, од:</t>
  </si>
  <si>
    <t xml:space="preserve"> 2.2.</t>
  </si>
  <si>
    <t xml:space="preserve"> 2.3.</t>
  </si>
  <si>
    <t xml:space="preserve"> 2.4.</t>
  </si>
  <si>
    <t xml:space="preserve"> 2.5.</t>
  </si>
  <si>
    <t xml:space="preserve"> 4.2</t>
  </si>
  <si>
    <t xml:space="preserve">Інші заклади та заходи в галузі культури і мистецтва </t>
  </si>
  <si>
    <t>0829</t>
  </si>
  <si>
    <t>Підтримка та розвиток культурноосвітніх заходів</t>
  </si>
  <si>
    <t>Забезпечення діяльності інших закладів в галузі культури і мистецтва</t>
  </si>
  <si>
    <t>Здійснення планування, обліку та звітності, забезпечення контролю за ефективним використанням матеріальних, трудових та фінансових ресурсів закладами культури, підпордкованих управлінню культури міської ради та виконання завдань проектів цієї програми.</t>
  </si>
  <si>
    <t>Здійснення планування, обліку та звітності, забезпечення контролю за ефективним використанням матеріальних, трудових та фінансових ресурсів закладами культури, підпордкованих управлінню культури міської ради та виконання завдань проектів цієї програми.. в т.ч.</t>
  </si>
  <si>
    <t>Разом по КТКВК 1014081</t>
  </si>
  <si>
    <t xml:space="preserve"> Здійснення планування, обліку та звітності, забезпечення контролю за ефективним використанням матеріальних, трудових та фінансових ресурсів закладами культури, підпорядкованих управлінню культури міської ради та виконання завдань проектів цієї програми.</t>
  </si>
  <si>
    <t>централізованих бухгалтерій,од.;</t>
  </si>
  <si>
    <t>груп технічного нагляду за будівництвом і капітальним ремонтом, од.;</t>
  </si>
  <si>
    <t xml:space="preserve"> 1.3.</t>
  </si>
  <si>
    <t>витрати загального фонду на забезпечення діяльності інших культурно-освітніх закладів, грн.;</t>
  </si>
  <si>
    <t>розрахунки до кошторису</t>
  </si>
  <si>
    <t xml:space="preserve"> 1.4.</t>
  </si>
  <si>
    <t>витрати на оплату праці   грн.;</t>
  </si>
  <si>
    <t>кількість закладів, що обслуговує централізована бухгалтерія;</t>
  </si>
  <si>
    <t>кількість особових рахунків;</t>
  </si>
  <si>
    <t>повідомлення органів казначейства</t>
  </si>
  <si>
    <t>кількість реєстраційних рахунків;</t>
  </si>
  <si>
    <t>кількість планових документів в рік</t>
  </si>
  <si>
    <t>кількість розподілів</t>
  </si>
  <si>
    <t>книга обліку розподілів</t>
  </si>
  <si>
    <t xml:space="preserve"> 2.6.</t>
  </si>
  <si>
    <t>кількість платіжних доручень</t>
  </si>
  <si>
    <t>книга обліку платіжних доручень</t>
  </si>
  <si>
    <t xml:space="preserve"> 2.7.</t>
  </si>
  <si>
    <t>кількість складених звітів</t>
  </si>
  <si>
    <t xml:space="preserve"> 2.8.</t>
  </si>
  <si>
    <t>кількість контролюючих заходів</t>
  </si>
  <si>
    <t>план роботи на 2019 рік</t>
  </si>
  <si>
    <t>кількість установ на 1 спеціаліста</t>
  </si>
  <si>
    <t>розрахунок (відношення кількості установ до кількості спеціалістів)</t>
  </si>
  <si>
    <t>кількість планових документів на 1 спеціаліста</t>
  </si>
  <si>
    <t>розрахунок (відношення кількості планових документів до кількості спеціалістів)</t>
  </si>
  <si>
    <t xml:space="preserve"> 3.3.</t>
  </si>
  <si>
    <t>кількість рахунків на 1 спеціаліста</t>
  </si>
  <si>
    <t>розрахунок (відношення кількості особових та реєстраційних рахунків до кількості спеціалістів)</t>
  </si>
  <si>
    <t>середньомісячна заробітна плата одного спеціаліста</t>
  </si>
  <si>
    <t>розрахунок (відношення видатків на оплату праці до середньорічної кількості штатних одиниць спеціалістів)</t>
  </si>
  <si>
    <t>динаміка навантаження на 1 спеціаліста (по кількості платіжних доручень)</t>
  </si>
  <si>
    <t>розрахунок (відношення навантаження на 1 спеціаліста (по кількості платіжних доручень) до аналогічного періоду минулого року)</t>
  </si>
  <si>
    <t>динаміка кількості планових документів</t>
  </si>
  <si>
    <t>розрахунок (відношення  кількості планових документів до аналогічного періоду минулого року)</t>
  </si>
  <si>
    <t>відсоток перевірок, проведених контролюючими органами до загальної кількості перевірок</t>
  </si>
  <si>
    <t>розрахунок (відношення  кількості перевірок проведених контролюючими органами до загальної кількості перевірок)</t>
  </si>
  <si>
    <t>Обсяг бюджетних призначень / бюджетних асигнувань - 1606400 гривень, у тому числі загального фонду - 1606400 гривень та спеціального фонду - 0,00 гривень.</t>
  </si>
  <si>
    <t>та фінансів міської ради</t>
  </si>
  <si>
    <r>
      <t>наказ від 31.01.2019 року №</t>
    </r>
    <r>
      <rPr>
        <u val="single"/>
        <sz val="12"/>
        <color indexed="8"/>
        <rFont val="Times New Roman"/>
        <family val="1"/>
      </rPr>
      <t xml:space="preserve"> 06-ОД</t>
    </r>
  </si>
  <si>
    <r>
      <t xml:space="preserve">31.01.2019 року  N </t>
    </r>
    <r>
      <rPr>
        <u val="single"/>
        <sz val="12"/>
        <color indexed="8"/>
        <rFont val="Times New Roman"/>
        <family val="1"/>
      </rPr>
      <t>4-Д</t>
    </r>
  </si>
  <si>
    <t>Наказ Міністерства фінансів України від 26.08.2014 №836 "Про деякі питання запровадження програмно цільового методу складання та виконання місцевих бюджетів" зі змінами від 28.04.20147 № 472, від 15.11.2018 №908.</t>
  </si>
  <si>
    <t>Проект "Концепції інтегрованого розвитку Житомира до 2030 року"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</si>
</sst>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16" fontId="43" fillId="0" borderId="11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182" fontId="43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vertical="center" wrapText="1"/>
    </xf>
    <xf numFmtId="2" fontId="43" fillId="0" borderId="11" xfId="0" applyNumberFormat="1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182" fontId="43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0" fontId="45" fillId="0" borderId="14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6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="60" zoomScalePageLayoutView="0" workbookViewId="0" topLeftCell="A7">
      <selection activeCell="D26" sqref="D26:G26"/>
    </sheetView>
  </sheetViews>
  <sheetFormatPr defaultColWidth="21.57421875" defaultRowHeight="15"/>
  <cols>
    <col min="1" max="1" width="6.57421875" style="4" customWidth="1"/>
    <col min="2" max="2" width="21.57421875" style="4" customWidth="1"/>
    <col min="3" max="3" width="25.140625" style="4" customWidth="1"/>
    <col min="4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66" t="s">
        <v>1</v>
      </c>
      <c r="F2" s="66"/>
      <c r="G2" s="66"/>
    </row>
    <row r="3" spans="1:7" ht="15.75">
      <c r="A3" s="1"/>
      <c r="B3" s="1"/>
      <c r="E3" s="67" t="s">
        <v>43</v>
      </c>
      <c r="F3" s="67"/>
      <c r="G3" s="67"/>
    </row>
    <row r="4" spans="1:7" ht="15" customHeight="1">
      <c r="A4" s="1"/>
      <c r="E4" s="46" t="s">
        <v>2</v>
      </c>
      <c r="F4" s="46"/>
      <c r="G4" s="46"/>
    </row>
    <row r="5" spans="1:7" ht="18.75" customHeight="1">
      <c r="A5" s="1"/>
      <c r="E5" s="60" t="s">
        <v>154</v>
      </c>
      <c r="F5" s="60"/>
      <c r="G5" s="60"/>
    </row>
    <row r="6" spans="1:7" ht="15.75">
      <c r="A6" s="1"/>
      <c r="B6" s="1"/>
      <c r="E6" s="67" t="s">
        <v>44</v>
      </c>
      <c r="F6" s="67"/>
      <c r="G6" s="67"/>
    </row>
    <row r="7" spans="1:7" ht="15" customHeight="1">
      <c r="A7" s="1"/>
      <c r="E7" s="46" t="s">
        <v>3</v>
      </c>
      <c r="F7" s="46"/>
      <c r="G7" s="46"/>
    </row>
    <row r="8" spans="1:7" ht="15.75">
      <c r="A8" s="1"/>
      <c r="E8" s="60" t="s">
        <v>155</v>
      </c>
      <c r="F8" s="60"/>
      <c r="G8" s="60"/>
    </row>
    <row r="11" spans="1:7" ht="15.75">
      <c r="A11" s="62" t="s">
        <v>4</v>
      </c>
      <c r="B11" s="62"/>
      <c r="C11" s="62"/>
      <c r="D11" s="62"/>
      <c r="E11" s="62"/>
      <c r="F11" s="62"/>
      <c r="G11" s="62"/>
    </row>
    <row r="12" spans="1:7" ht="15.75">
      <c r="A12" s="62" t="s">
        <v>45</v>
      </c>
      <c r="B12" s="62"/>
      <c r="C12" s="62"/>
      <c r="D12" s="62"/>
      <c r="E12" s="62"/>
      <c r="F12" s="62"/>
      <c r="G12" s="62"/>
    </row>
    <row r="14" spans="1:7" ht="15.75">
      <c r="A14" s="72" t="s">
        <v>5</v>
      </c>
      <c r="B14" s="6">
        <v>1000000</v>
      </c>
      <c r="C14" s="72"/>
      <c r="D14" s="68" t="s">
        <v>46</v>
      </c>
      <c r="E14" s="68"/>
      <c r="F14" s="68"/>
      <c r="G14" s="68"/>
    </row>
    <row r="15" spans="1:7" ht="15">
      <c r="A15" s="72"/>
      <c r="B15" s="7" t="s">
        <v>6</v>
      </c>
      <c r="C15" s="72"/>
      <c r="D15" s="64" t="s">
        <v>41</v>
      </c>
      <c r="E15" s="64"/>
      <c r="F15" s="64"/>
      <c r="G15" s="64"/>
    </row>
    <row r="16" spans="1:7" ht="15.75">
      <c r="A16" s="72" t="s">
        <v>7</v>
      </c>
      <c r="B16" s="6">
        <v>1010000</v>
      </c>
      <c r="C16" s="72"/>
      <c r="D16" s="63" t="s">
        <v>46</v>
      </c>
      <c r="E16" s="63"/>
      <c r="F16" s="63"/>
      <c r="G16" s="63"/>
    </row>
    <row r="17" spans="1:7" ht="15">
      <c r="A17" s="72"/>
      <c r="B17" s="7" t="s">
        <v>6</v>
      </c>
      <c r="C17" s="72"/>
      <c r="D17" s="46" t="s">
        <v>40</v>
      </c>
      <c r="E17" s="46"/>
      <c r="F17" s="46"/>
      <c r="G17" s="46"/>
    </row>
    <row r="18" spans="1:7" ht="30" customHeight="1">
      <c r="A18" s="72" t="s">
        <v>8</v>
      </c>
      <c r="B18" s="6">
        <v>1014081</v>
      </c>
      <c r="C18" s="16" t="s">
        <v>108</v>
      </c>
      <c r="D18" s="65" t="s">
        <v>110</v>
      </c>
      <c r="E18" s="65"/>
      <c r="F18" s="65"/>
      <c r="G18" s="65"/>
    </row>
    <row r="19" spans="1:7" ht="15">
      <c r="A19" s="72"/>
      <c r="B19" s="8" t="s">
        <v>6</v>
      </c>
      <c r="C19" s="8" t="s">
        <v>9</v>
      </c>
      <c r="D19" s="64" t="s">
        <v>42</v>
      </c>
      <c r="E19" s="64"/>
      <c r="F19" s="64"/>
      <c r="G19" s="64"/>
    </row>
    <row r="20" spans="1:7" ht="42" customHeight="1">
      <c r="A20" s="2" t="s">
        <v>10</v>
      </c>
      <c r="B20" s="60" t="s">
        <v>152</v>
      </c>
      <c r="C20" s="60"/>
      <c r="D20" s="60"/>
      <c r="E20" s="60"/>
      <c r="F20" s="60"/>
      <c r="G20" s="60"/>
    </row>
    <row r="21" spans="1:7" ht="15.75">
      <c r="A21" s="2" t="s">
        <v>11</v>
      </c>
      <c r="B21" s="60" t="s">
        <v>47</v>
      </c>
      <c r="C21" s="60"/>
      <c r="D21" s="60"/>
      <c r="E21" s="60"/>
      <c r="F21" s="60"/>
      <c r="G21" s="60"/>
    </row>
    <row r="22" spans="1:7" ht="15.75">
      <c r="A22" s="13"/>
      <c r="B22" s="15"/>
      <c r="C22" s="15"/>
      <c r="D22" s="68" t="s">
        <v>48</v>
      </c>
      <c r="E22" s="68"/>
      <c r="F22" s="68"/>
      <c r="G22" s="68"/>
    </row>
    <row r="23" spans="1:7" ht="33" customHeight="1">
      <c r="A23" s="13"/>
      <c r="B23" s="15"/>
      <c r="C23" s="15"/>
      <c r="D23" s="44" t="s">
        <v>49</v>
      </c>
      <c r="E23" s="44"/>
      <c r="F23" s="44"/>
      <c r="G23" s="44"/>
    </row>
    <row r="24" spans="1:7" ht="33.75" customHeight="1">
      <c r="A24" s="13"/>
      <c r="B24" s="15"/>
      <c r="C24" s="15"/>
      <c r="D24" s="44" t="s">
        <v>50</v>
      </c>
      <c r="E24" s="44"/>
      <c r="F24" s="44"/>
      <c r="G24" s="44"/>
    </row>
    <row r="25" spans="1:7" ht="52.5" customHeight="1">
      <c r="A25" s="13"/>
      <c r="B25" s="15"/>
      <c r="C25" s="15"/>
      <c r="D25" s="44" t="s">
        <v>156</v>
      </c>
      <c r="E25" s="44"/>
      <c r="F25" s="44"/>
      <c r="G25" s="44"/>
    </row>
    <row r="26" spans="1:7" ht="24" customHeight="1">
      <c r="A26" s="43"/>
      <c r="B26" s="42"/>
      <c r="C26" s="42"/>
      <c r="D26" s="44" t="s">
        <v>157</v>
      </c>
      <c r="E26" s="44"/>
      <c r="F26" s="44"/>
      <c r="G26" s="44"/>
    </row>
    <row r="27" spans="1:7" ht="26.25" customHeight="1">
      <c r="A27" s="2" t="s">
        <v>12</v>
      </c>
      <c r="B27" s="60" t="s">
        <v>51</v>
      </c>
      <c r="C27" s="60"/>
      <c r="D27" s="44" t="s">
        <v>109</v>
      </c>
      <c r="E27" s="44"/>
      <c r="F27" s="44"/>
      <c r="G27" s="44"/>
    </row>
    <row r="28" spans="1:4" ht="31.5" customHeight="1">
      <c r="A28" s="39" t="s">
        <v>13</v>
      </c>
      <c r="B28" s="56" t="s">
        <v>14</v>
      </c>
      <c r="C28" s="56"/>
      <c r="D28" s="14"/>
    </row>
    <row r="29" ht="15.75">
      <c r="A29" s="3"/>
    </row>
    <row r="30" spans="1:7" ht="15.75">
      <c r="A30" s="9" t="s">
        <v>15</v>
      </c>
      <c r="B30" s="70" t="s">
        <v>16</v>
      </c>
      <c r="C30" s="70"/>
      <c r="D30" s="70"/>
      <c r="E30" s="70"/>
      <c r="F30" s="70"/>
      <c r="G30" s="70"/>
    </row>
    <row r="31" spans="1:7" ht="15.75">
      <c r="A31" s="32"/>
      <c r="B31" s="48" t="s">
        <v>110</v>
      </c>
      <c r="C31" s="49"/>
      <c r="D31" s="49"/>
      <c r="E31" s="49"/>
      <c r="F31" s="49"/>
      <c r="G31" s="50"/>
    </row>
    <row r="32" spans="1:7" ht="52.5" customHeight="1">
      <c r="A32" s="17">
        <v>1</v>
      </c>
      <c r="B32" s="71" t="s">
        <v>111</v>
      </c>
      <c r="C32" s="71"/>
      <c r="D32" s="71"/>
      <c r="E32" s="71"/>
      <c r="F32" s="71"/>
      <c r="G32" s="71"/>
    </row>
    <row r="33" spans="1:7" ht="15.75">
      <c r="A33" s="17">
        <v>2</v>
      </c>
      <c r="B33" s="71" t="s">
        <v>55</v>
      </c>
      <c r="C33" s="71"/>
      <c r="D33" s="71"/>
      <c r="E33" s="71"/>
      <c r="F33" s="71"/>
      <c r="G33" s="71"/>
    </row>
    <row r="34" ht="15.75">
      <c r="A34" s="3"/>
    </row>
    <row r="35" spans="1:7" ht="19.5" customHeight="1">
      <c r="A35" s="69" t="s">
        <v>17</v>
      </c>
      <c r="B35" s="56" t="s">
        <v>18</v>
      </c>
      <c r="C35" s="56"/>
      <c r="D35" s="56"/>
      <c r="E35" s="56"/>
      <c r="F35" s="56"/>
      <c r="G35" s="56"/>
    </row>
    <row r="36" spans="1:7" ht="15.75">
      <c r="A36" s="69"/>
      <c r="B36" s="40" t="s">
        <v>19</v>
      </c>
      <c r="C36" s="41"/>
      <c r="D36" s="41"/>
      <c r="E36" s="41"/>
      <c r="F36" s="41"/>
      <c r="G36" s="41"/>
    </row>
    <row r="37" ht="15.75">
      <c r="A37" s="3"/>
    </row>
    <row r="38" spans="1:6" ht="47.25">
      <c r="A38" s="9" t="s">
        <v>15</v>
      </c>
      <c r="B38" s="9" t="s">
        <v>20</v>
      </c>
      <c r="C38" s="9" t="s">
        <v>21</v>
      </c>
      <c r="D38" s="9" t="s">
        <v>22</v>
      </c>
      <c r="E38" s="9" t="s">
        <v>23</v>
      </c>
      <c r="F38" s="9" t="s">
        <v>24</v>
      </c>
    </row>
    <row r="39" spans="1:6" ht="15.75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</row>
    <row r="40" spans="1:6" ht="21" customHeight="1">
      <c r="A40" s="32"/>
      <c r="B40" s="48" t="s">
        <v>110</v>
      </c>
      <c r="C40" s="49"/>
      <c r="D40" s="49"/>
      <c r="E40" s="49"/>
      <c r="F40" s="50"/>
    </row>
    <row r="41" spans="1:6" ht="51.75" customHeight="1">
      <c r="A41" s="17">
        <v>1</v>
      </c>
      <c r="B41" s="57" t="s">
        <v>112</v>
      </c>
      <c r="C41" s="58"/>
      <c r="D41" s="58"/>
      <c r="E41" s="58"/>
      <c r="F41" s="59"/>
    </row>
    <row r="42" spans="1:6" ht="30.75" customHeight="1">
      <c r="A42" s="18"/>
      <c r="B42" s="19" t="s">
        <v>52</v>
      </c>
      <c r="C42" s="18">
        <v>1412800</v>
      </c>
      <c r="D42" s="18">
        <v>0</v>
      </c>
      <c r="E42" s="18">
        <v>0</v>
      </c>
      <c r="F42" s="20">
        <f>C42+D42</f>
        <v>1412800</v>
      </c>
    </row>
    <row r="43" spans="1:6" ht="44.25" customHeight="1">
      <c r="A43" s="18"/>
      <c r="B43" s="19" t="s">
        <v>53</v>
      </c>
      <c r="C43" s="18">
        <v>120600</v>
      </c>
      <c r="D43" s="20">
        <v>0</v>
      </c>
      <c r="E43" s="20">
        <v>0</v>
      </c>
      <c r="F43" s="20">
        <f>C43+D43</f>
        <v>120600</v>
      </c>
    </row>
    <row r="44" spans="1:6" ht="39.75" customHeight="1">
      <c r="A44" s="9"/>
      <c r="B44" s="19" t="s">
        <v>54</v>
      </c>
      <c r="C44" s="18">
        <v>25000</v>
      </c>
      <c r="D44" s="20">
        <v>0</v>
      </c>
      <c r="E44" s="20">
        <v>0</v>
      </c>
      <c r="F44" s="20">
        <f>C44+D44</f>
        <v>25000</v>
      </c>
    </row>
    <row r="45" spans="1:6" ht="21.75" customHeight="1">
      <c r="A45" s="17">
        <v>2</v>
      </c>
      <c r="B45" s="57" t="s">
        <v>55</v>
      </c>
      <c r="C45" s="58"/>
      <c r="D45" s="58"/>
      <c r="E45" s="58"/>
      <c r="F45" s="59"/>
    </row>
    <row r="46" spans="1:6" ht="49.5" customHeight="1">
      <c r="A46" s="9"/>
      <c r="B46" s="19" t="s">
        <v>56</v>
      </c>
      <c r="C46" s="9">
        <v>48000</v>
      </c>
      <c r="D46" s="9">
        <v>0</v>
      </c>
      <c r="E46" s="9">
        <v>0</v>
      </c>
      <c r="F46" s="20">
        <f>C46+D46</f>
        <v>48000</v>
      </c>
    </row>
    <row r="47" spans="1:6" ht="30" customHeight="1">
      <c r="A47" s="36"/>
      <c r="B47" s="37" t="s">
        <v>113</v>
      </c>
      <c r="C47" s="36">
        <f>C42+C43+C44+C46</f>
        <v>1606400</v>
      </c>
      <c r="D47" s="36">
        <f>D42+D43+D44+D46</f>
        <v>0</v>
      </c>
      <c r="E47" s="36">
        <f>E42+E43+E44+E46</f>
        <v>0</v>
      </c>
      <c r="F47" s="36">
        <f>F42+F43+F44+F46</f>
        <v>1606400</v>
      </c>
    </row>
    <row r="48" ht="15.75">
      <c r="A48" s="3"/>
    </row>
    <row r="49" spans="1:7" ht="15.75">
      <c r="A49" s="69" t="s">
        <v>25</v>
      </c>
      <c r="B49" s="56" t="s">
        <v>26</v>
      </c>
      <c r="C49" s="56"/>
      <c r="D49" s="56"/>
      <c r="E49" s="56"/>
      <c r="F49" s="56"/>
      <c r="G49" s="56"/>
    </row>
    <row r="50" spans="1:2" ht="15.75">
      <c r="A50" s="69"/>
      <c r="B50" s="1" t="s">
        <v>19</v>
      </c>
    </row>
    <row r="51" ht="15.75">
      <c r="A51" s="3"/>
    </row>
    <row r="52" spans="2:5" ht="63">
      <c r="B52" s="9" t="s">
        <v>27</v>
      </c>
      <c r="C52" s="9" t="s">
        <v>21</v>
      </c>
      <c r="D52" s="9" t="s">
        <v>22</v>
      </c>
      <c r="E52" s="9" t="s">
        <v>24</v>
      </c>
    </row>
    <row r="53" spans="2:5" ht="15.75">
      <c r="B53" s="9">
        <v>1</v>
      </c>
      <c r="C53" s="9">
        <v>2</v>
      </c>
      <c r="D53" s="9">
        <v>3</v>
      </c>
      <c r="E53" s="9">
        <v>4</v>
      </c>
    </row>
    <row r="54" spans="2:5" ht="110.25">
      <c r="B54" s="10" t="s">
        <v>57</v>
      </c>
      <c r="C54" s="10">
        <f>C47</f>
        <v>1606400</v>
      </c>
      <c r="D54" s="10">
        <f>D47</f>
        <v>0</v>
      </c>
      <c r="E54" s="10">
        <f>F47</f>
        <v>1606400</v>
      </c>
    </row>
    <row r="55" spans="2:5" ht="15.75">
      <c r="B55" s="10" t="s">
        <v>24</v>
      </c>
      <c r="C55" s="10">
        <f>C54</f>
        <v>1606400</v>
      </c>
      <c r="D55" s="10">
        <f>D54</f>
        <v>0</v>
      </c>
      <c r="E55" s="10">
        <f>E54</f>
        <v>1606400</v>
      </c>
    </row>
    <row r="56" ht="15.75">
      <c r="A56" s="3"/>
    </row>
    <row r="57" spans="1:7" ht="15.75">
      <c r="A57" s="2" t="s">
        <v>28</v>
      </c>
      <c r="B57" s="60" t="s">
        <v>29</v>
      </c>
      <c r="C57" s="60"/>
      <c r="D57" s="60"/>
      <c r="E57" s="60"/>
      <c r="F57" s="60"/>
      <c r="G57" s="60"/>
    </row>
    <row r="58" ht="15.75">
      <c r="A58" s="3"/>
    </row>
    <row r="59" spans="1:7" ht="46.5" customHeight="1">
      <c r="A59" s="9" t="s">
        <v>15</v>
      </c>
      <c r="B59" s="9" t="s">
        <v>30</v>
      </c>
      <c r="C59" s="9" t="s">
        <v>31</v>
      </c>
      <c r="D59" s="9" t="s">
        <v>32</v>
      </c>
      <c r="E59" s="9" t="s">
        <v>21</v>
      </c>
      <c r="F59" s="9" t="s">
        <v>22</v>
      </c>
      <c r="G59" s="9" t="s">
        <v>24</v>
      </c>
    </row>
    <row r="60" spans="1:7" ht="15.75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</row>
    <row r="61" spans="1:7" ht="15.75">
      <c r="A61" s="26"/>
      <c r="B61" s="48" t="s">
        <v>107</v>
      </c>
      <c r="C61" s="49"/>
      <c r="D61" s="49"/>
      <c r="E61" s="49"/>
      <c r="F61" s="49"/>
      <c r="G61" s="50"/>
    </row>
    <row r="62" spans="1:7" ht="51.75" customHeight="1">
      <c r="A62" s="17">
        <v>1</v>
      </c>
      <c r="B62" s="57" t="s">
        <v>114</v>
      </c>
      <c r="C62" s="58"/>
      <c r="D62" s="58"/>
      <c r="E62" s="58"/>
      <c r="F62" s="58"/>
      <c r="G62" s="59"/>
    </row>
    <row r="63" spans="1:7" ht="15.75">
      <c r="A63" s="26">
        <v>1</v>
      </c>
      <c r="B63" s="27" t="s">
        <v>33</v>
      </c>
      <c r="C63" s="26"/>
      <c r="D63" s="26"/>
      <c r="E63" s="26"/>
      <c r="F63" s="26"/>
      <c r="G63" s="26"/>
    </row>
    <row r="64" spans="1:7" ht="47.25">
      <c r="A64" s="22" t="s">
        <v>58</v>
      </c>
      <c r="B64" s="10" t="s">
        <v>94</v>
      </c>
      <c r="C64" s="32" t="s">
        <v>60</v>
      </c>
      <c r="D64" s="51" t="s">
        <v>95</v>
      </c>
      <c r="E64" s="10">
        <v>1</v>
      </c>
      <c r="F64" s="10">
        <v>0</v>
      </c>
      <c r="G64" s="10">
        <f aca="true" t="shared" si="0" ref="G64:G73">E64+F64</f>
        <v>1</v>
      </c>
    </row>
    <row r="65" spans="1:7" ht="31.5">
      <c r="A65" s="22"/>
      <c r="B65" s="10" t="s">
        <v>115</v>
      </c>
      <c r="C65" s="32" t="s">
        <v>60</v>
      </c>
      <c r="D65" s="52"/>
      <c r="E65" s="10">
        <v>1</v>
      </c>
      <c r="F65" s="10">
        <v>0</v>
      </c>
      <c r="G65" s="10">
        <f t="shared" si="0"/>
        <v>1</v>
      </c>
    </row>
    <row r="66" spans="1:7" ht="78.75">
      <c r="A66" s="22"/>
      <c r="B66" s="10" t="s">
        <v>116</v>
      </c>
      <c r="C66" s="32" t="s">
        <v>60</v>
      </c>
      <c r="D66" s="53"/>
      <c r="E66" s="10">
        <v>0</v>
      </c>
      <c r="F66" s="10">
        <v>0</v>
      </c>
      <c r="G66" s="10">
        <f t="shared" si="0"/>
        <v>0</v>
      </c>
    </row>
    <row r="67" spans="1:7" ht="47.25">
      <c r="A67" s="32" t="s">
        <v>72</v>
      </c>
      <c r="B67" s="10" t="s">
        <v>96</v>
      </c>
      <c r="C67" s="32" t="s">
        <v>60</v>
      </c>
      <c r="D67" s="32" t="s">
        <v>97</v>
      </c>
      <c r="E67" s="10">
        <f>E68+E69+E70+E71</f>
        <v>10.5</v>
      </c>
      <c r="F67" s="10">
        <f>F68+F69+F70+F71</f>
        <v>0</v>
      </c>
      <c r="G67" s="10">
        <f t="shared" si="0"/>
        <v>10.5</v>
      </c>
    </row>
    <row r="68" spans="1:7" ht="63">
      <c r="A68" s="32"/>
      <c r="B68" s="10" t="s">
        <v>98</v>
      </c>
      <c r="C68" s="32" t="s">
        <v>60</v>
      </c>
      <c r="D68" s="32" t="s">
        <v>97</v>
      </c>
      <c r="E68" s="10">
        <v>1</v>
      </c>
      <c r="F68" s="10">
        <v>0</v>
      </c>
      <c r="G68" s="10">
        <f t="shared" si="0"/>
        <v>1</v>
      </c>
    </row>
    <row r="69" spans="1:7" ht="47.25">
      <c r="A69" s="32"/>
      <c r="B69" s="10" t="s">
        <v>99</v>
      </c>
      <c r="C69" s="32" t="s">
        <v>60</v>
      </c>
      <c r="D69" s="32" t="s">
        <v>97</v>
      </c>
      <c r="E69" s="10">
        <v>5.5</v>
      </c>
      <c r="F69" s="10">
        <v>0</v>
      </c>
      <c r="G69" s="10">
        <f t="shared" si="0"/>
        <v>5.5</v>
      </c>
    </row>
    <row r="70" spans="1:7" ht="47.25">
      <c r="A70" s="32"/>
      <c r="B70" s="10" t="s">
        <v>100</v>
      </c>
      <c r="C70" s="32" t="s">
        <v>60</v>
      </c>
      <c r="D70" s="32" t="s">
        <v>97</v>
      </c>
      <c r="E70" s="10">
        <v>2</v>
      </c>
      <c r="F70" s="10">
        <v>0</v>
      </c>
      <c r="G70" s="10">
        <f t="shared" si="0"/>
        <v>2</v>
      </c>
    </row>
    <row r="71" spans="1:7" ht="57" customHeight="1">
      <c r="A71" s="32"/>
      <c r="B71" s="10" t="s">
        <v>101</v>
      </c>
      <c r="C71" s="32" t="s">
        <v>60</v>
      </c>
      <c r="D71" s="32" t="s">
        <v>97</v>
      </c>
      <c r="E71" s="10">
        <v>2</v>
      </c>
      <c r="F71" s="10">
        <v>0</v>
      </c>
      <c r="G71" s="10">
        <f t="shared" si="0"/>
        <v>2</v>
      </c>
    </row>
    <row r="72" spans="1:7" ht="105.75" customHeight="1">
      <c r="A72" s="32" t="s">
        <v>117</v>
      </c>
      <c r="B72" s="10" t="s">
        <v>118</v>
      </c>
      <c r="C72" s="32" t="s">
        <v>59</v>
      </c>
      <c r="D72" s="32" t="s">
        <v>119</v>
      </c>
      <c r="E72" s="10">
        <f>C47</f>
        <v>1606400</v>
      </c>
      <c r="F72" s="10">
        <v>0</v>
      </c>
      <c r="G72" s="10">
        <f t="shared" si="0"/>
        <v>1606400</v>
      </c>
    </row>
    <row r="73" spans="1:7" ht="36" customHeight="1">
      <c r="A73" s="32" t="s">
        <v>120</v>
      </c>
      <c r="B73" s="10" t="s">
        <v>121</v>
      </c>
      <c r="C73" s="32" t="s">
        <v>59</v>
      </c>
      <c r="D73" s="32" t="s">
        <v>119</v>
      </c>
      <c r="E73" s="10">
        <f>C42</f>
        <v>1412800</v>
      </c>
      <c r="F73" s="10">
        <v>0</v>
      </c>
      <c r="G73" s="10">
        <f t="shared" si="0"/>
        <v>1412800</v>
      </c>
    </row>
    <row r="74" spans="1:7" ht="15.75">
      <c r="A74" s="26">
        <v>2</v>
      </c>
      <c r="B74" s="27" t="s">
        <v>34</v>
      </c>
      <c r="C74" s="26"/>
      <c r="D74" s="26"/>
      <c r="E74" s="26"/>
      <c r="F74" s="26"/>
      <c r="G74" s="26"/>
    </row>
    <row r="75" spans="1:7" ht="94.5">
      <c r="A75" s="32" t="s">
        <v>61</v>
      </c>
      <c r="B75" s="10" t="s">
        <v>122</v>
      </c>
      <c r="C75" s="32" t="s">
        <v>60</v>
      </c>
      <c r="D75" s="31" t="s">
        <v>95</v>
      </c>
      <c r="E75" s="10">
        <v>12</v>
      </c>
      <c r="F75" s="10">
        <v>0</v>
      </c>
      <c r="G75" s="10">
        <f aca="true" t="shared" si="1" ref="G75:G82">E75+F75</f>
        <v>12</v>
      </c>
    </row>
    <row r="76" spans="1:7" ht="30" customHeight="1">
      <c r="A76" s="33" t="s">
        <v>102</v>
      </c>
      <c r="B76" s="10" t="s">
        <v>123</v>
      </c>
      <c r="C76" s="32" t="s">
        <v>60</v>
      </c>
      <c r="D76" s="54" t="s">
        <v>124</v>
      </c>
      <c r="E76" s="10">
        <v>8</v>
      </c>
      <c r="F76" s="10">
        <v>5</v>
      </c>
      <c r="G76" s="10">
        <f t="shared" si="1"/>
        <v>13</v>
      </c>
    </row>
    <row r="77" spans="1:7" ht="47.25">
      <c r="A77" s="33" t="s">
        <v>103</v>
      </c>
      <c r="B77" s="10" t="s">
        <v>125</v>
      </c>
      <c r="C77" s="32" t="s">
        <v>60</v>
      </c>
      <c r="D77" s="55"/>
      <c r="E77" s="10">
        <v>5</v>
      </c>
      <c r="F77" s="10">
        <v>4</v>
      </c>
      <c r="G77" s="10">
        <f t="shared" si="1"/>
        <v>9</v>
      </c>
    </row>
    <row r="78" spans="1:7" ht="32.25" customHeight="1">
      <c r="A78" s="10" t="s">
        <v>104</v>
      </c>
      <c r="B78" s="10" t="s">
        <v>126</v>
      </c>
      <c r="C78" s="32" t="s">
        <v>60</v>
      </c>
      <c r="D78" s="10"/>
      <c r="E78" s="10">
        <v>120</v>
      </c>
      <c r="F78" s="10">
        <v>0</v>
      </c>
      <c r="G78" s="10">
        <f t="shared" si="1"/>
        <v>120</v>
      </c>
    </row>
    <row r="79" spans="1:7" ht="30.75" customHeight="1">
      <c r="A79" s="10" t="s">
        <v>105</v>
      </c>
      <c r="B79" s="10" t="s">
        <v>127</v>
      </c>
      <c r="C79" s="32" t="s">
        <v>60</v>
      </c>
      <c r="D79" s="32" t="s">
        <v>128</v>
      </c>
      <c r="E79" s="10">
        <v>523</v>
      </c>
      <c r="F79" s="10">
        <v>5</v>
      </c>
      <c r="G79" s="10">
        <f t="shared" si="1"/>
        <v>528</v>
      </c>
    </row>
    <row r="80" spans="1:7" ht="32.25" customHeight="1">
      <c r="A80" s="10" t="s">
        <v>129</v>
      </c>
      <c r="B80" s="10" t="s">
        <v>130</v>
      </c>
      <c r="C80" s="32" t="s">
        <v>60</v>
      </c>
      <c r="D80" s="32" t="s">
        <v>131</v>
      </c>
      <c r="E80" s="10">
        <v>1188</v>
      </c>
      <c r="F80" s="10">
        <v>8</v>
      </c>
      <c r="G80" s="10">
        <f t="shared" si="1"/>
        <v>1196</v>
      </c>
    </row>
    <row r="81" spans="1:7" ht="45.75" customHeight="1">
      <c r="A81" s="10" t="s">
        <v>132</v>
      </c>
      <c r="B81" s="10" t="s">
        <v>133</v>
      </c>
      <c r="C81" s="32" t="s">
        <v>60</v>
      </c>
      <c r="D81" s="10"/>
      <c r="E81" s="10">
        <v>213</v>
      </c>
      <c r="F81" s="10">
        <v>0</v>
      </c>
      <c r="G81" s="10">
        <f t="shared" si="1"/>
        <v>213</v>
      </c>
    </row>
    <row r="82" spans="1:7" ht="47.25">
      <c r="A82" s="32" t="s">
        <v>134</v>
      </c>
      <c r="B82" s="10" t="s">
        <v>135</v>
      </c>
      <c r="C82" s="32" t="s">
        <v>60</v>
      </c>
      <c r="D82" s="31" t="s">
        <v>136</v>
      </c>
      <c r="E82" s="10">
        <v>2</v>
      </c>
      <c r="F82" s="10">
        <v>0</v>
      </c>
      <c r="G82" s="10">
        <f t="shared" si="1"/>
        <v>2</v>
      </c>
    </row>
    <row r="83" spans="1:7" ht="15.75">
      <c r="A83" s="26">
        <v>3</v>
      </c>
      <c r="B83" s="27" t="s">
        <v>35</v>
      </c>
      <c r="C83" s="26"/>
      <c r="D83" s="26"/>
      <c r="E83" s="26"/>
      <c r="F83" s="26"/>
      <c r="G83" s="26"/>
    </row>
    <row r="84" spans="1:7" ht="60">
      <c r="A84" s="32" t="s">
        <v>62</v>
      </c>
      <c r="B84" s="10" t="s">
        <v>137</v>
      </c>
      <c r="C84" s="32" t="s">
        <v>60</v>
      </c>
      <c r="D84" s="38" t="s">
        <v>138</v>
      </c>
      <c r="E84" s="29">
        <f>E75/E69</f>
        <v>2.1818181818181817</v>
      </c>
      <c r="F84" s="29">
        <v>0</v>
      </c>
      <c r="G84" s="29">
        <f>G75/G69</f>
        <v>2.1818181818181817</v>
      </c>
    </row>
    <row r="85" spans="1:7" ht="75">
      <c r="A85" s="32" t="s">
        <v>63</v>
      </c>
      <c r="B85" s="10" t="s">
        <v>139</v>
      </c>
      <c r="C85" s="32" t="s">
        <v>60</v>
      </c>
      <c r="D85" s="38" t="s">
        <v>140</v>
      </c>
      <c r="E85" s="29">
        <f>E78/E69</f>
        <v>21.818181818181817</v>
      </c>
      <c r="F85" s="10">
        <v>0</v>
      </c>
      <c r="G85" s="29">
        <f>G78/G69</f>
        <v>21.818181818181817</v>
      </c>
    </row>
    <row r="86" spans="1:7" ht="90">
      <c r="A86" s="32" t="s">
        <v>141</v>
      </c>
      <c r="B86" s="10" t="s">
        <v>142</v>
      </c>
      <c r="C86" s="32" t="s">
        <v>60</v>
      </c>
      <c r="D86" s="38" t="s">
        <v>143</v>
      </c>
      <c r="E86" s="29">
        <f>(E76+E77)/E69</f>
        <v>2.3636363636363638</v>
      </c>
      <c r="F86" s="29">
        <f>(F76+F77)/G69</f>
        <v>1.6363636363636365</v>
      </c>
      <c r="G86" s="29">
        <f>(G76+G77)/G69</f>
        <v>4</v>
      </c>
    </row>
    <row r="87" spans="1:7" ht="98.25" customHeight="1">
      <c r="A87" s="32" t="s">
        <v>64</v>
      </c>
      <c r="B87" s="10" t="s">
        <v>144</v>
      </c>
      <c r="C87" s="32" t="s">
        <v>59</v>
      </c>
      <c r="D87" s="35" t="s">
        <v>145</v>
      </c>
      <c r="E87" s="29">
        <v>10137</v>
      </c>
      <c r="F87" s="30">
        <v>0</v>
      </c>
      <c r="G87" s="29">
        <v>10137</v>
      </c>
    </row>
    <row r="88" spans="1:7" ht="15.75">
      <c r="A88" s="26">
        <v>4</v>
      </c>
      <c r="B88" s="27" t="s">
        <v>36</v>
      </c>
      <c r="C88" s="26"/>
      <c r="D88" s="26"/>
      <c r="E88" s="26"/>
      <c r="F88" s="26"/>
      <c r="G88" s="26"/>
    </row>
    <row r="89" spans="1:7" ht="141.75">
      <c r="A89" s="32" t="s">
        <v>65</v>
      </c>
      <c r="B89" s="10" t="s">
        <v>146</v>
      </c>
      <c r="C89" s="32" t="s">
        <v>66</v>
      </c>
      <c r="D89" s="32" t="s">
        <v>147</v>
      </c>
      <c r="E89" s="10">
        <v>0.9</v>
      </c>
      <c r="F89" s="10">
        <v>1.1</v>
      </c>
      <c r="G89" s="34">
        <v>0.9</v>
      </c>
    </row>
    <row r="90" spans="1:7" ht="110.25">
      <c r="A90" s="32"/>
      <c r="B90" s="10" t="s">
        <v>148</v>
      </c>
      <c r="C90" s="32" t="s">
        <v>66</v>
      </c>
      <c r="D90" s="32" t="s">
        <v>149</v>
      </c>
      <c r="E90" s="10">
        <v>1.5</v>
      </c>
      <c r="F90" s="10">
        <v>0</v>
      </c>
      <c r="G90" s="34">
        <v>1.5</v>
      </c>
    </row>
    <row r="91" spans="1:7" ht="126">
      <c r="A91" s="32" t="s">
        <v>106</v>
      </c>
      <c r="B91" s="10" t="s">
        <v>150</v>
      </c>
      <c r="C91" s="32" t="s">
        <v>66</v>
      </c>
      <c r="D91" s="32" t="s">
        <v>151</v>
      </c>
      <c r="E91" s="34">
        <v>1</v>
      </c>
      <c r="F91" s="10">
        <v>0</v>
      </c>
      <c r="G91" s="34">
        <f>E91+F91</f>
        <v>1</v>
      </c>
    </row>
    <row r="92" spans="1:7" ht="15.75">
      <c r="A92" s="17">
        <v>2</v>
      </c>
      <c r="B92" s="57" t="s">
        <v>55</v>
      </c>
      <c r="C92" s="58"/>
      <c r="D92" s="58"/>
      <c r="E92" s="58"/>
      <c r="F92" s="58"/>
      <c r="G92" s="59"/>
    </row>
    <row r="93" spans="1:7" ht="15.75">
      <c r="A93" s="26">
        <v>1</v>
      </c>
      <c r="B93" s="27" t="s">
        <v>33</v>
      </c>
      <c r="C93" s="26"/>
      <c r="D93" s="26"/>
      <c r="E93" s="26"/>
      <c r="F93" s="26"/>
      <c r="G93" s="26"/>
    </row>
    <row r="94" spans="1:7" ht="47.25">
      <c r="A94" s="20" t="s">
        <v>58</v>
      </c>
      <c r="B94" s="19" t="s">
        <v>67</v>
      </c>
      <c r="C94" s="20" t="s">
        <v>59</v>
      </c>
      <c r="D94" s="54" t="s">
        <v>71</v>
      </c>
      <c r="E94" s="9">
        <f>E95+E96+E97</f>
        <v>48000</v>
      </c>
      <c r="F94" s="20">
        <f>F95+F96+F97</f>
        <v>0</v>
      </c>
      <c r="G94" s="20">
        <f>G95+G96+G97</f>
        <v>48000</v>
      </c>
    </row>
    <row r="95" spans="1:7" ht="15.75">
      <c r="A95" s="20"/>
      <c r="B95" s="21" t="s">
        <v>68</v>
      </c>
      <c r="C95" s="17" t="s">
        <v>59</v>
      </c>
      <c r="D95" s="61"/>
      <c r="E95" s="20">
        <v>32400</v>
      </c>
      <c r="F95" s="20">
        <v>0</v>
      </c>
      <c r="G95" s="25">
        <f>E95+F95</f>
        <v>32400</v>
      </c>
    </row>
    <row r="96" spans="1:7" ht="15.75">
      <c r="A96" s="20"/>
      <c r="B96" s="21" t="s">
        <v>69</v>
      </c>
      <c r="C96" s="17" t="s">
        <v>59</v>
      </c>
      <c r="D96" s="61"/>
      <c r="E96" s="20">
        <v>3700</v>
      </c>
      <c r="F96" s="20">
        <v>0</v>
      </c>
      <c r="G96" s="25">
        <f>E96+F96</f>
        <v>3700</v>
      </c>
    </row>
    <row r="97" spans="1:7" ht="15.75">
      <c r="A97" s="20"/>
      <c r="B97" s="21" t="s">
        <v>70</v>
      </c>
      <c r="C97" s="17" t="s">
        <v>59</v>
      </c>
      <c r="D97" s="55"/>
      <c r="E97" s="20">
        <v>11900</v>
      </c>
      <c r="F97" s="20">
        <v>0</v>
      </c>
      <c r="G97" s="25">
        <f>E97+F97</f>
        <v>11900</v>
      </c>
    </row>
    <row r="98" spans="1:7" ht="31.5">
      <c r="A98" s="20" t="s">
        <v>72</v>
      </c>
      <c r="B98" s="19" t="s">
        <v>73</v>
      </c>
      <c r="C98" s="20" t="s">
        <v>74</v>
      </c>
      <c r="D98" s="20"/>
      <c r="E98" s="32">
        <v>479.1</v>
      </c>
      <c r="F98" s="32"/>
      <c r="G98" s="32">
        <f>E98+F98</f>
        <v>479.1</v>
      </c>
    </row>
    <row r="99" spans="1:7" ht="31.5">
      <c r="A99" s="20" t="s">
        <v>75</v>
      </c>
      <c r="B99" s="19" t="s">
        <v>76</v>
      </c>
      <c r="C99" s="20" t="s">
        <v>77</v>
      </c>
      <c r="D99" s="20"/>
      <c r="E99" s="32">
        <v>644.52</v>
      </c>
      <c r="F99" s="32"/>
      <c r="G99" s="32">
        <f>E99+F99</f>
        <v>644.52</v>
      </c>
    </row>
    <row r="100" spans="1:7" ht="15.75">
      <c r="A100" s="26">
        <v>2</v>
      </c>
      <c r="B100" s="27" t="s">
        <v>34</v>
      </c>
      <c r="C100" s="26"/>
      <c r="D100" s="26"/>
      <c r="E100" s="26"/>
      <c r="F100" s="26"/>
      <c r="G100" s="26"/>
    </row>
    <row r="101" spans="1:7" ht="63">
      <c r="A101" s="20" t="s">
        <v>78</v>
      </c>
      <c r="B101" s="19" t="s">
        <v>79</v>
      </c>
      <c r="C101" s="20" t="s">
        <v>60</v>
      </c>
      <c r="D101" s="54" t="s">
        <v>80</v>
      </c>
      <c r="E101" s="20"/>
      <c r="F101" s="20"/>
      <c r="G101" s="20"/>
    </row>
    <row r="102" spans="1:7" ht="15.75">
      <c r="A102" s="20"/>
      <c r="B102" s="21" t="s">
        <v>68</v>
      </c>
      <c r="C102" s="20" t="s">
        <v>81</v>
      </c>
      <c r="D102" s="61"/>
      <c r="E102" s="20">
        <v>15.43</v>
      </c>
      <c r="F102" s="20">
        <v>0</v>
      </c>
      <c r="G102" s="24">
        <f>E102+F102</f>
        <v>15.43</v>
      </c>
    </row>
    <row r="103" spans="1:7" ht="15.75">
      <c r="A103" s="20"/>
      <c r="B103" s="21" t="s">
        <v>69</v>
      </c>
      <c r="C103" s="20" t="s">
        <v>77</v>
      </c>
      <c r="D103" s="61"/>
      <c r="E103" s="20">
        <v>204</v>
      </c>
      <c r="F103" s="20">
        <v>0</v>
      </c>
      <c r="G103" s="25">
        <f>E103+F103</f>
        <v>204</v>
      </c>
    </row>
    <row r="104" spans="1:7" ht="15.75">
      <c r="A104" s="20"/>
      <c r="B104" s="21" t="s">
        <v>70</v>
      </c>
      <c r="C104" s="20" t="s">
        <v>82</v>
      </c>
      <c r="D104" s="61"/>
      <c r="E104" s="9">
        <v>3756</v>
      </c>
      <c r="F104" s="9">
        <v>0</v>
      </c>
      <c r="G104" s="25">
        <f>E104+F104</f>
        <v>3756</v>
      </c>
    </row>
    <row r="105" spans="1:7" ht="15.75">
      <c r="A105" s="26">
        <v>3</v>
      </c>
      <c r="B105" s="27" t="s">
        <v>35</v>
      </c>
      <c r="C105" s="26"/>
      <c r="D105" s="26"/>
      <c r="E105" s="26"/>
      <c r="F105" s="26"/>
      <c r="G105" s="26"/>
    </row>
    <row r="106" spans="1:7" ht="63">
      <c r="A106" s="20" t="s">
        <v>62</v>
      </c>
      <c r="B106" s="19" t="s">
        <v>83</v>
      </c>
      <c r="C106" s="20"/>
      <c r="D106" s="20"/>
      <c r="E106" s="20"/>
      <c r="F106" s="20"/>
      <c r="G106" s="20"/>
    </row>
    <row r="107" spans="1:7" ht="38.25">
      <c r="A107" s="20"/>
      <c r="B107" s="21" t="s">
        <v>68</v>
      </c>
      <c r="C107" s="20" t="s">
        <v>81</v>
      </c>
      <c r="D107" s="28" t="s">
        <v>84</v>
      </c>
      <c r="E107" s="23">
        <f>E102/E99</f>
        <v>0.023940296654874946</v>
      </c>
      <c r="F107" s="20">
        <v>0</v>
      </c>
      <c r="G107" s="23">
        <f>E107+F107</f>
        <v>0.023940296654874946</v>
      </c>
    </row>
    <row r="108" spans="1:7" ht="38.25">
      <c r="A108" s="20"/>
      <c r="B108" s="21" t="s">
        <v>69</v>
      </c>
      <c r="C108" s="20" t="s">
        <v>77</v>
      </c>
      <c r="D108" s="28" t="s">
        <v>85</v>
      </c>
      <c r="E108" s="23">
        <f>E103/E98</f>
        <v>0.42579837194740133</v>
      </c>
      <c r="F108" s="20">
        <v>0</v>
      </c>
      <c r="G108" s="23">
        <f>E108+F108</f>
        <v>0.42579837194740133</v>
      </c>
    </row>
    <row r="109" spans="1:7" ht="38.25">
      <c r="A109" s="20"/>
      <c r="B109" s="21" t="s">
        <v>70</v>
      </c>
      <c r="C109" s="20" t="s">
        <v>82</v>
      </c>
      <c r="D109" s="28" t="s">
        <v>86</v>
      </c>
      <c r="E109" s="23">
        <f>E104/E98</f>
        <v>7.839699436443331</v>
      </c>
      <c r="F109" s="9">
        <v>0</v>
      </c>
      <c r="G109" s="23">
        <f>E109+F109</f>
        <v>7.839699436443331</v>
      </c>
    </row>
    <row r="110" spans="1:7" ht="15.75">
      <c r="A110" s="26">
        <v>4</v>
      </c>
      <c r="B110" s="27" t="s">
        <v>36</v>
      </c>
      <c r="C110" s="26"/>
      <c r="D110" s="26"/>
      <c r="E110" s="26"/>
      <c r="F110" s="26"/>
      <c r="G110" s="26"/>
    </row>
    <row r="111" spans="1:7" ht="78.75">
      <c r="A111" s="22" t="s">
        <v>65</v>
      </c>
      <c r="B111" s="19" t="s">
        <v>87</v>
      </c>
      <c r="C111" s="20"/>
      <c r="D111" s="20"/>
      <c r="E111" s="20"/>
      <c r="F111" s="20"/>
      <c r="G111" s="20"/>
    </row>
    <row r="112" spans="1:7" ht="15.75">
      <c r="A112" s="20"/>
      <c r="B112" s="21" t="s">
        <v>68</v>
      </c>
      <c r="C112" s="20" t="s">
        <v>66</v>
      </c>
      <c r="D112" s="20" t="s">
        <v>88</v>
      </c>
      <c r="E112" s="20">
        <v>0.6</v>
      </c>
      <c r="F112" s="20">
        <v>0</v>
      </c>
      <c r="G112" s="23">
        <f>E112+F112</f>
        <v>0.6</v>
      </c>
    </row>
    <row r="113" spans="1:7" ht="15.75">
      <c r="A113" s="20"/>
      <c r="B113" s="21" t="s">
        <v>69</v>
      </c>
      <c r="C113" s="20" t="s">
        <v>66</v>
      </c>
      <c r="D113" s="20" t="s">
        <v>88</v>
      </c>
      <c r="E113" s="20">
        <v>1.6</v>
      </c>
      <c r="F113" s="20">
        <v>0</v>
      </c>
      <c r="G113" s="23">
        <f>E113+F113</f>
        <v>1.6</v>
      </c>
    </row>
    <row r="114" spans="1:7" ht="15.75">
      <c r="A114" s="20"/>
      <c r="B114" s="21" t="s">
        <v>70</v>
      </c>
      <c r="C114" s="20" t="s">
        <v>66</v>
      </c>
      <c r="D114" s="20" t="s">
        <v>88</v>
      </c>
      <c r="E114" s="9">
        <v>1.6</v>
      </c>
      <c r="F114" s="9">
        <v>0</v>
      </c>
      <c r="G114" s="23">
        <f>E114+F114</f>
        <v>1.6</v>
      </c>
    </row>
    <row r="115" ht="15.75">
      <c r="A115" s="3"/>
    </row>
    <row r="116" spans="1:4" ht="15.75">
      <c r="A116" s="47" t="s">
        <v>89</v>
      </c>
      <c r="B116" s="47"/>
      <c r="C116" s="47"/>
      <c r="D116" s="1"/>
    </row>
    <row r="117" spans="1:7" ht="15.75">
      <c r="A117" s="47" t="s">
        <v>90</v>
      </c>
      <c r="B117" s="47"/>
      <c r="C117" s="47"/>
      <c r="D117" s="12"/>
      <c r="E117" s="11"/>
      <c r="F117" s="45" t="s">
        <v>93</v>
      </c>
      <c r="G117" s="45"/>
    </row>
    <row r="118" spans="1:7" ht="15.75">
      <c r="A118" s="5"/>
      <c r="B118" s="2"/>
      <c r="D118" s="7" t="s">
        <v>37</v>
      </c>
      <c r="F118" s="46" t="s">
        <v>38</v>
      </c>
      <c r="G118" s="46"/>
    </row>
    <row r="119" spans="1:4" ht="15.75">
      <c r="A119" s="60" t="s">
        <v>39</v>
      </c>
      <c r="B119" s="60"/>
      <c r="C119" s="2"/>
      <c r="D119" s="2"/>
    </row>
    <row r="120" spans="1:7" ht="15.75" customHeight="1">
      <c r="A120" s="60" t="s">
        <v>91</v>
      </c>
      <c r="B120" s="60"/>
      <c r="C120" s="60"/>
      <c r="D120" s="12"/>
      <c r="E120" s="11"/>
      <c r="F120" s="45" t="s">
        <v>92</v>
      </c>
      <c r="G120" s="45"/>
    </row>
    <row r="121" spans="1:7" ht="18.75" customHeight="1">
      <c r="A121" s="60" t="s">
        <v>153</v>
      </c>
      <c r="B121" s="60"/>
      <c r="C121" s="60"/>
      <c r="D121" s="7" t="s">
        <v>37</v>
      </c>
      <c r="F121" s="46" t="s">
        <v>38</v>
      </c>
      <c r="G121" s="46"/>
    </row>
  </sheetData>
  <sheetProtection/>
  <mergeCells count="58">
    <mergeCell ref="C16:C17"/>
    <mergeCell ref="A18:A19"/>
    <mergeCell ref="D22:G22"/>
    <mergeCell ref="D23:G23"/>
    <mergeCell ref="D24:G24"/>
    <mergeCell ref="B31:G31"/>
    <mergeCell ref="B20:G20"/>
    <mergeCell ref="B21:G21"/>
    <mergeCell ref="A49:A50"/>
    <mergeCell ref="A35:A36"/>
    <mergeCell ref="B30:G30"/>
    <mergeCell ref="B32:G32"/>
    <mergeCell ref="B33:G33"/>
    <mergeCell ref="A14:A15"/>
    <mergeCell ref="C14:C15"/>
    <mergeCell ref="B41:F41"/>
    <mergeCell ref="B35:G35"/>
    <mergeCell ref="A16:A17"/>
    <mergeCell ref="D18:G18"/>
    <mergeCell ref="E2:G2"/>
    <mergeCell ref="E3:G3"/>
    <mergeCell ref="E4:G4"/>
    <mergeCell ref="E6:G6"/>
    <mergeCell ref="E7:G7"/>
    <mergeCell ref="E8:G8"/>
    <mergeCell ref="E5:G5"/>
    <mergeCell ref="D15:G15"/>
    <mergeCell ref="D14:G14"/>
    <mergeCell ref="D101:D104"/>
    <mergeCell ref="A11:G11"/>
    <mergeCell ref="A12:G12"/>
    <mergeCell ref="D25:G25"/>
    <mergeCell ref="B27:C27"/>
    <mergeCell ref="D27:G27"/>
    <mergeCell ref="B28:C28"/>
    <mergeCell ref="D16:G16"/>
    <mergeCell ref="D17:G17"/>
    <mergeCell ref="D19:G19"/>
    <mergeCell ref="B45:F45"/>
    <mergeCell ref="F120:G120"/>
    <mergeCell ref="F121:G121"/>
    <mergeCell ref="A119:B119"/>
    <mergeCell ref="A120:C120"/>
    <mergeCell ref="A121:C121"/>
    <mergeCell ref="B57:G57"/>
    <mergeCell ref="B62:G62"/>
    <mergeCell ref="B92:G92"/>
    <mergeCell ref="D94:D97"/>
    <mergeCell ref="D26:G26"/>
    <mergeCell ref="F117:G117"/>
    <mergeCell ref="F118:G118"/>
    <mergeCell ref="A116:C116"/>
    <mergeCell ref="A117:C117"/>
    <mergeCell ref="B40:F40"/>
    <mergeCell ref="B61:G61"/>
    <mergeCell ref="D64:D66"/>
    <mergeCell ref="D76:D77"/>
    <mergeCell ref="B49:G4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2019-02-01T12:37:41Z</cp:lastPrinted>
  <dcterms:created xsi:type="dcterms:W3CDTF">2018-12-28T08:43:53Z</dcterms:created>
  <dcterms:modified xsi:type="dcterms:W3CDTF">2019-02-01T12:39:54Z</dcterms:modified>
  <cp:category/>
  <cp:version/>
  <cp:contentType/>
  <cp:contentStatus/>
</cp:coreProperties>
</file>