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0" activeTab="0"/>
  </bookViews>
  <sheets>
    <sheet name="2414110" sheetId="1" r:id="rId1"/>
  </sheets>
  <definedNames>
    <definedName name="_xlnm.Print_Area" localSheetId="0">'2414110'!$A$1:$S$129</definedName>
  </definedNames>
  <calcPr fullCalcOnLoad="1"/>
</workbook>
</file>

<file path=xl/sharedStrings.xml><?xml version="1.0" encoding="utf-8"?>
<sst xmlns="http://schemas.openxmlformats.org/spreadsheetml/2006/main" count="250" uniqueCount="139">
  <si>
    <t>ЗАТВЕРДЖЕНО</t>
  </si>
  <si>
    <t>Наказ Міністерства фінансів України</t>
  </si>
  <si>
    <r>
      <t xml:space="preserve">  від  26.08.2014р.  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 836       </t>
    </r>
    <r>
      <rPr>
        <sz val="12"/>
        <rFont val="Times New Roman"/>
        <family val="1"/>
      </rPr>
      <t xml:space="preserve">  </t>
    </r>
  </si>
  <si>
    <t>ЗВІТ</t>
  </si>
  <si>
    <t>про виконання паспорта бюджетної програми</t>
  </si>
  <si>
    <t>1.</t>
  </si>
  <si>
    <t>Управління культури Житомирської міської ради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</si>
  <si>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</si>
  <si>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</si>
  <si>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</si>
  <si>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</si>
  <si>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</si>
  <si>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0823</t>
  </si>
  <si>
    <t>Кінематографія</t>
  </si>
  <si>
    <t>(КФКВК)</t>
  </si>
  <si>
    <t>(найменування бюджетної програми)</t>
  </si>
  <si>
    <t>4.</t>
  </si>
  <si>
    <t>Видатки та надання кредитів за бюджетною програмою у звітний період:</t>
  </si>
  <si>
    <t>(тис.грн.)</t>
  </si>
  <si>
    <t>Затверджено паспортом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</si>
  <si>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</si>
  <si>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</si>
  <si>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</si>
  <si>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</si>
  <si>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разом</t>
  </si>
  <si>
    <t>5.</t>
  </si>
  <si>
    <t>Обсяги фінансування бюджетної програми за звітний період у розрізі підпрограм та завдань:</t>
  </si>
  <si>
    <t>№ з/п</t>
  </si>
  <si>
    <t>КПКВК</t>
  </si>
  <si>
    <t>КФКВК</t>
  </si>
  <si>
    <t>Підпрограма/завдання бюджетної програми</t>
  </si>
  <si>
    <t>Затверджено паспортом бюджетної програми на звітний період</t>
  </si>
  <si>
    <t>Касові видатки (надані кредити) за звітний період</t>
  </si>
  <si>
    <t>Завдання</t>
  </si>
  <si>
    <t>Забезпечення присутності українського фільму на національному екранному просторі; забезпечення формування репертуару фільмів, затребуваних українським суспільством</t>
  </si>
  <si>
    <t>Всього:</t>
  </si>
  <si>
    <t>6.</t>
  </si>
  <si>
    <t>Видатки на реалізацію регіональних цільових програм, які виконуються в межах бюджетної програми за звітний період:</t>
  </si>
  <si>
    <t>Назва регіональної цільової програми та підпрограми</t>
  </si>
  <si>
    <t>Регіональна цільова програма 1</t>
  </si>
  <si>
    <t>Підпрограма 2</t>
  </si>
  <si>
    <t>Усього</t>
  </si>
  <si>
    <t>7.</t>
  </si>
  <si>
    <t>Результативні показники бюджетної програми та аналіз їх виконання за звітний період:</t>
  </si>
  <si>
    <t>Показники</t>
  </si>
  <si>
    <t>Одиниці виміру</t>
  </si>
  <si>
    <t>Джерело інформації</t>
  </si>
  <si>
    <t>Виконано за звітний період   (касові видатки/надані кредити)</t>
  </si>
  <si>
    <t>Завдання 1</t>
  </si>
  <si>
    <t xml:space="preserve">Розвиток національної кінематографії, як складової частини української культури; збереження та відновлення національної кінематографічної спадщини                  </t>
  </si>
  <si>
    <t xml:space="preserve">затрат </t>
  </si>
  <si>
    <t>кількість кінопрокатних організацій, од.;</t>
  </si>
  <si>
    <t>од.</t>
  </si>
  <si>
    <t>штатні розписи</t>
  </si>
  <si>
    <t>середнє число окладів (ставок)-всього, од.;</t>
  </si>
  <si>
    <t>середнє число окладів (ставок) керівних працівників, од.;</t>
  </si>
  <si>
    <t>середнє число окладів (ставок) спеціалістів, од.;</t>
  </si>
  <si>
    <t>середнє число окладів (ставок) робітників, од.;</t>
  </si>
  <si>
    <t>середнє число окладів (ставок)обслуговуючого та технічного  персоналу, од.;</t>
  </si>
  <si>
    <t>кількість кіноустановок, од.;</t>
  </si>
  <si>
    <t>кількість  кінокопій — всього, од.; у тому числі:</t>
  </si>
  <si>
    <t>широкоформатних кінокопій, од.:</t>
  </si>
  <si>
    <t>широкоекранних кінокопій, од.;</t>
  </si>
  <si>
    <t>кінокопій звичайного формату., од.</t>
  </si>
  <si>
    <t>вузькоплівкових кінокопій, од.;</t>
  </si>
  <si>
    <t>кількість наявних назв фільмів — всього, од.; у тому числі:</t>
  </si>
  <si>
    <t>звичайного формату</t>
  </si>
  <si>
    <t>продукту</t>
  </si>
  <si>
    <t>кількість глядачів, осіб в т.ч.:</t>
  </si>
  <si>
    <t>тис.ос</t>
  </si>
  <si>
    <t>Зведення планів по мережі штатах та контингентах установ, що фінансуються з бюджету</t>
  </si>
  <si>
    <t>за реалізованими квитками, осіб</t>
  </si>
  <si>
    <t>безкоштовно, осіб</t>
  </si>
  <si>
    <t>комерційна місткість глядачевих залів, місць (од);</t>
  </si>
  <si>
    <t>кількість сеансів, од;</t>
  </si>
  <si>
    <t>звіт про демонстрацію фільмів форма К-2 РВК</t>
  </si>
  <si>
    <t>плановий обсяг валового доходу, тис.грн. У тому числі</t>
  </si>
  <si>
    <t>тис.грн</t>
  </si>
  <si>
    <t>розрахунок до кошторису</t>
  </si>
  <si>
    <t>плановий обсяг фінансової підтримки за рахунок коштів місцевих бюджетів, тис.грн.;</t>
  </si>
  <si>
    <t>Рішення міської ради “Про міський бюджет на 2015рік”</t>
  </si>
  <si>
    <t>плановий обсяг доходів від кінопрокату — всього, тис.грн</t>
  </si>
  <si>
    <t>із загального обсягу планових доходів — доходи від реалізації квитків, тис.грн.</t>
  </si>
  <si>
    <t>кількість реалізованих квитків, шт</t>
  </si>
  <si>
    <t>тис.шт</t>
  </si>
  <si>
    <t>Пояснення щодо розбіжностей між затвердженими та досягнутими результативними показниками</t>
  </si>
  <si>
    <t>ефективності</t>
  </si>
  <si>
    <t>середня кількість глядачів на одному сеансі, осіб;</t>
  </si>
  <si>
    <t>осіб</t>
  </si>
  <si>
    <t>розрахунок (відношення кількості глядачів до кількості продемонстрованих сеансів)</t>
  </si>
  <si>
    <t>середня вартість одного квитка</t>
  </si>
  <si>
    <t>грн.</t>
  </si>
  <si>
    <t>розрахунок (відношення доходу від продемонстрованих фільмів до кількості реалізованих квитків)</t>
  </si>
  <si>
    <t>середні витрати на одного глядача, грн.</t>
  </si>
  <si>
    <t>розрахунок (відношення витрат до кількості глядачів)</t>
  </si>
  <si>
    <t>середні  видатки на підтримку для здешевлення одного квитка</t>
  </si>
  <si>
    <t>середня вартість одного сеансу</t>
  </si>
  <si>
    <t>розрахунок (відношення доходу продемонстрованих  фільмів до кількості кіносеансів)</t>
  </si>
  <si>
    <t>якості</t>
  </si>
  <si>
    <t>середня завантаженість залу</t>
  </si>
  <si>
    <t>%</t>
  </si>
  <si>
    <t>розрахунок</t>
  </si>
  <si>
    <t>динаміка збільшення глядачів до населення у плановому періоді по відношенню до фактичного показника попереднього періоду,%</t>
  </si>
  <si>
    <t>динаміка збільшення завантаженості залів до населення у плановому періоді по відношенню до фактичного показника попереднього періоду,%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</si>
  <si>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</si>
  <si>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>8.</t>
  </si>
  <si>
    <t>Джерела фінансування інвестиційних проектів у розрізі підпрограм (3):</t>
  </si>
  <si>
    <t>Код</t>
  </si>
  <si>
    <t>Найменування джерел надходжень</t>
  </si>
  <si>
    <t>Касові видатки станом на 1 січня звітного періоду</t>
  </si>
  <si>
    <t xml:space="preserve">План видатків звітного періоду  </t>
  </si>
  <si>
    <t>Касові видатки за звітний період</t>
  </si>
  <si>
    <t xml:space="preserve">Прогноз видатків до кінця реалізації інвестиційного проекту </t>
  </si>
  <si>
    <t>Інвестиційний проект (1)</t>
  </si>
  <si>
    <t>Надходження із бюджету</t>
  </si>
  <si>
    <t>Інші джерела фінансування (за видами)</t>
  </si>
  <si>
    <t>х</t>
  </si>
  <si>
    <t>Пояснення щодо розбіжностей між фактичними надходженнями і тими, що затверджені паспортом бюджетної програми</t>
  </si>
  <si>
    <t>Інвестиційний проект (2)</t>
  </si>
  <si>
    <t>УСЬОГО</t>
  </si>
  <si>
    <t>1 Код функціональної класифікації видатків та кредитування бюджету вказується лише у випадку, коли бюджетна програма не  поділяється на підпрограми</t>
  </si>
  <si>
    <t>2 Зазначаються усі підпрограми та завдання, затверджені паспортом відповідної бюджетної програми.</t>
  </si>
  <si>
    <t>3 Пункт 8 заповнюється тільки для затверджених у місцевому бюджеті видатків/надання кредитів на реалізацію інвестиційних проектів(програм)</t>
  </si>
  <si>
    <t>Житомирської міської ради</t>
  </si>
  <si>
    <t>(підпис)</t>
  </si>
  <si>
    <t>(ініціали та прізвище)</t>
  </si>
  <si>
    <t>Головний бухгалтер централізованої бухгалтерії</t>
  </si>
  <si>
    <t>О.В.Галіцька</t>
  </si>
  <si>
    <t>управління культури Житомирської міської ради</t>
  </si>
  <si>
    <t>звіт про демонстрацію фільмів форма К-2РВК</t>
  </si>
  <si>
    <t>Середня вартість одного сеансу менша за планову тому, що фактично було продемонстровано більше дитячих кіносеансів та фільмів національного виробництва</t>
  </si>
  <si>
    <t xml:space="preserve">Начальник управління культури </t>
  </si>
  <si>
    <t>Н.І.Рябенко</t>
  </si>
  <si>
    <t>місцевого бюджету станом на _01.01.2018__ року</t>
  </si>
  <si>
    <t>Комплексна цільова програма розвитку культури міста Житомира на 2015-2017 р.р.</t>
  </si>
  <si>
    <t>2414110</t>
  </si>
  <si>
    <t>Пояснення щодо причин відхилення</t>
  </si>
  <si>
    <t>Розбіжностей між касовими та плановими видатками не має.</t>
  </si>
  <si>
    <t>Розбіжність між касовими та плановими видаками виникла за рахунок зменшення кількості фільмів Житомирського прокату.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</si>
</sst>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;\-#,##0.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.0;\-#,##0.0"/>
    <numFmt numFmtId="172" formatCode="#,##0;\-#,##0"/>
  </numFmts>
  <fonts count="4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3" fillId="0" borderId="0" xfId="52" applyNumberFormat="1" applyFont="1" applyBorder="1" applyAlignment="1">
      <alignment horizontal="left" wrapText="1"/>
      <protection/>
    </xf>
    <xf numFmtId="0" fontId="2" fillId="0" borderId="0" xfId="52" applyFont="1" applyAlignment="1">
      <alignment horizontal="right"/>
      <protection/>
    </xf>
    <xf numFmtId="0" fontId="2" fillId="0" borderId="0" xfId="52" applyFont="1">
      <alignment/>
      <protection/>
    </xf>
    <xf numFmtId="0" fontId="2" fillId="0" borderId="0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Font="1" applyBorder="1" applyAlignment="1">
      <alignment horizontal="left"/>
      <protection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52" applyFont="1">
      <alignment/>
      <protection/>
    </xf>
    <xf numFmtId="0" fontId="6" fillId="0" borderId="0" xfId="0" applyFont="1" applyAlignment="1">
      <alignment/>
    </xf>
    <xf numFmtId="0" fontId="7" fillId="0" borderId="0" xfId="52" applyFont="1" applyAlignment="1">
      <alignment horizontal="right"/>
      <protection/>
    </xf>
    <xf numFmtId="0" fontId="7" fillId="0" borderId="0" xfId="52" applyFont="1" applyBorder="1" applyAlignment="1">
      <alignment wrapText="1"/>
      <protection/>
    </xf>
    <xf numFmtId="49" fontId="6" fillId="0" borderId="0" xfId="52" applyNumberFormat="1" applyFont="1" applyBorder="1" applyAlignment="1">
      <alignment horizontal="center"/>
      <protection/>
    </xf>
    <xf numFmtId="164" fontId="2" fillId="0" borderId="10" xfId="0" applyNumberFormat="1" applyFont="1" applyBorder="1" applyAlignment="1">
      <alignment/>
    </xf>
    <xf numFmtId="49" fontId="2" fillId="0" borderId="0" xfId="52" applyNumberFormat="1" applyFont="1" applyBorder="1" applyAlignment="1">
      <alignment horizontal="center" wrapText="1"/>
      <protection/>
    </xf>
    <xf numFmtId="49" fontId="2" fillId="0" borderId="0" xfId="52" applyNumberFormat="1" applyFont="1" applyBorder="1" applyAlignment="1">
      <alignment horizontal="left" wrapText="1"/>
      <protection/>
    </xf>
    <xf numFmtId="49" fontId="3" fillId="0" borderId="0" xfId="52" applyNumberFormat="1" applyFont="1" applyBorder="1" applyAlignment="1">
      <alignment horizontal="left" wrapText="1"/>
      <protection/>
    </xf>
    <xf numFmtId="0" fontId="7" fillId="0" borderId="0" xfId="52" applyFont="1" applyBorder="1" applyAlignment="1">
      <alignment horizontal="center"/>
      <protection/>
    </xf>
    <xf numFmtId="0" fontId="7" fillId="0" borderId="14" xfId="52" applyFont="1" applyBorder="1" applyAlignment="1">
      <alignment horizontal="left"/>
      <protection/>
    </xf>
    <xf numFmtId="0" fontId="7" fillId="0" borderId="14" xfId="52" applyFont="1" applyBorder="1" applyAlignment="1">
      <alignment/>
      <protection/>
    </xf>
    <xf numFmtId="0" fontId="2" fillId="0" borderId="13" xfId="52" applyFont="1" applyBorder="1" applyAlignment="1">
      <alignment/>
      <protection/>
    </xf>
    <xf numFmtId="0" fontId="2" fillId="0" borderId="0" xfId="52" applyFont="1" applyBorder="1" applyAlignment="1">
      <alignment horizontal="center"/>
      <protection/>
    </xf>
    <xf numFmtId="0" fontId="2" fillId="0" borderId="0" xfId="52" applyFont="1" applyBorder="1" applyAlignment="1">
      <alignment horizontal="left"/>
      <protection/>
    </xf>
    <xf numFmtId="0" fontId="7" fillId="0" borderId="15" xfId="52" applyFont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5kochtor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35"/>
  <sheetViews>
    <sheetView tabSelected="1" view="pageBreakPreview" zoomScale="84" zoomScaleNormal="101" zoomScaleSheetLayoutView="84" zoomScalePageLayoutView="0" workbookViewId="0" topLeftCell="A103">
      <selection activeCell="O75" sqref="O75:Q75"/>
    </sheetView>
  </sheetViews>
  <sheetFormatPr defaultColWidth="9.00390625" defaultRowHeight="12.75"/>
  <cols>
    <col min="1" max="1" width="5.75390625" style="1" customWidth="1"/>
    <col min="2" max="2" width="11.625" style="2" customWidth="1"/>
    <col min="3" max="4" width="11.125" style="2" customWidth="1"/>
    <col min="5" max="5" width="7.875" style="2" customWidth="1"/>
    <col min="6" max="8" width="10.25390625" style="2" customWidth="1"/>
    <col min="9" max="9" width="9.00390625" style="2" customWidth="1"/>
    <col min="10" max="10" width="9.375" style="2" customWidth="1"/>
    <col min="11" max="11" width="7.125" style="2" customWidth="1"/>
    <col min="12" max="12" width="9.125" style="2" customWidth="1"/>
    <col min="13" max="13" width="7.25390625" style="2" customWidth="1"/>
    <col min="14" max="14" width="10.125" style="2" customWidth="1"/>
    <col min="15" max="15" width="9.75390625" style="2" customWidth="1"/>
    <col min="16" max="16" width="9.25390625" style="2" customWidth="1"/>
    <col min="17" max="18" width="7.375" style="2" customWidth="1"/>
    <col min="19" max="19" width="8.125" style="2" customWidth="1"/>
    <col min="20" max="16384" width="9.125" style="2" customWidth="1"/>
  </cols>
  <sheetData>
    <row r="2" spans="15:19" ht="12.75" customHeight="1">
      <c r="O2" s="56" t="s">
        <v>0</v>
      </c>
      <c r="P2" s="56"/>
      <c r="Q2" s="56"/>
      <c r="R2" s="56"/>
      <c r="S2" s="56"/>
    </row>
    <row r="3" spans="15:19" ht="12.75" customHeight="1">
      <c r="O3" s="57" t="s">
        <v>1</v>
      </c>
      <c r="P3" s="57"/>
      <c r="Q3" s="57"/>
      <c r="R3" s="57"/>
      <c r="S3" s="57"/>
    </row>
    <row r="4" spans="15:19" ht="12.75" customHeight="1">
      <c r="O4" s="58" t="s">
        <v>2</v>
      </c>
      <c r="P4" s="58"/>
      <c r="Q4" s="58"/>
      <c r="R4" s="58"/>
      <c r="S4" s="58"/>
    </row>
    <row r="5" spans="15:19" ht="10.5" customHeight="1">
      <c r="O5" s="3"/>
      <c r="P5" s="3"/>
      <c r="Q5" s="3"/>
      <c r="R5" s="3"/>
      <c r="S5" s="3"/>
    </row>
    <row r="6" ht="12" customHeight="1"/>
    <row r="7" spans="1:19" ht="16.5" customHeight="1">
      <c r="A7" s="4"/>
      <c r="B7" s="5"/>
      <c r="C7" s="5"/>
      <c r="D7" s="5"/>
      <c r="E7" s="5"/>
      <c r="F7" s="5"/>
      <c r="G7" s="50"/>
      <c r="H7" s="59" t="s">
        <v>3</v>
      </c>
      <c r="I7" s="59"/>
      <c r="J7" s="59"/>
      <c r="K7" s="59"/>
      <c r="L7" s="59"/>
      <c r="M7" s="59"/>
      <c r="N7" s="51"/>
      <c r="S7" s="5"/>
    </row>
    <row r="8" spans="1:27" ht="18.75">
      <c r="A8" s="4"/>
      <c r="B8" s="5"/>
      <c r="C8" s="5"/>
      <c r="D8" s="5"/>
      <c r="E8" s="5"/>
      <c r="F8" s="5"/>
      <c r="G8" s="59" t="s">
        <v>4</v>
      </c>
      <c r="H8" s="59"/>
      <c r="I8" s="59"/>
      <c r="J8" s="59"/>
      <c r="K8" s="59"/>
      <c r="L8" s="59"/>
      <c r="M8" s="59"/>
      <c r="N8" s="59"/>
      <c r="S8" s="5"/>
      <c r="T8" s="5"/>
      <c r="U8" s="5"/>
      <c r="V8" s="5"/>
      <c r="W8" s="5"/>
      <c r="X8" s="5"/>
      <c r="Y8" s="5"/>
      <c r="Z8" s="5"/>
      <c r="AA8" s="5"/>
    </row>
    <row r="9" spans="1:27" ht="18.75">
      <c r="A9" s="4"/>
      <c r="B9" s="5"/>
      <c r="C9" s="5"/>
      <c r="D9" s="5"/>
      <c r="E9" s="5"/>
      <c r="F9" s="5"/>
      <c r="G9" s="59" t="s">
        <v>133</v>
      </c>
      <c r="H9" s="59"/>
      <c r="I9" s="59"/>
      <c r="J9" s="59"/>
      <c r="K9" s="59"/>
      <c r="L9" s="59"/>
      <c r="M9" s="59"/>
      <c r="N9" s="59"/>
      <c r="S9" s="5"/>
      <c r="T9" s="5"/>
      <c r="U9" s="5"/>
      <c r="V9" s="5"/>
      <c r="W9" s="5"/>
      <c r="X9" s="5"/>
      <c r="Y9" s="5"/>
      <c r="Z9" s="5"/>
      <c r="AA9" s="5"/>
    </row>
    <row r="10" spans="1:27" ht="15.7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1:27" ht="18.75">
      <c r="A11" s="52" t="s">
        <v>5</v>
      </c>
      <c r="B11" s="60">
        <v>2400000</v>
      </c>
      <c r="C11" s="60"/>
      <c r="D11" s="50"/>
      <c r="E11" s="61" t="s">
        <v>6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"/>
      <c r="T11" s="5"/>
      <c r="U11" s="5"/>
      <c r="V11" s="5"/>
      <c r="W11" s="5"/>
      <c r="X11" s="5"/>
      <c r="Y11" s="5"/>
      <c r="Z11" s="5"/>
      <c r="AA11" s="5"/>
    </row>
    <row r="12" spans="1:27" ht="15.75">
      <c r="A12" s="4"/>
      <c r="B12" s="62" t="s">
        <v>7</v>
      </c>
      <c r="C12" s="62"/>
      <c r="D12" s="5"/>
      <c r="E12" s="63" t="s">
        <v>8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7"/>
      <c r="Q12" s="7"/>
      <c r="R12" s="8"/>
      <c r="S12" s="8"/>
      <c r="T12" s="6"/>
      <c r="U12" s="6"/>
      <c r="V12" s="6"/>
      <c r="W12" s="6"/>
      <c r="X12" s="6"/>
      <c r="Y12" s="6"/>
      <c r="Z12" s="6"/>
      <c r="AA12" s="6"/>
    </row>
    <row r="13" spans="1:27" ht="15.75">
      <c r="A13" s="4"/>
      <c r="B13" s="5"/>
      <c r="C13" s="5"/>
      <c r="D13" s="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spans="1:27" ht="18.75">
      <c r="A14" s="52" t="s">
        <v>9</v>
      </c>
      <c r="B14" s="60">
        <v>2410000</v>
      </c>
      <c r="C14" s="60"/>
      <c r="D14" s="50"/>
      <c r="E14" s="61" t="s">
        <v>6</v>
      </c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"/>
      <c r="T14" s="8"/>
      <c r="U14" s="8"/>
      <c r="V14" s="8"/>
      <c r="W14" s="8"/>
      <c r="X14" s="8"/>
      <c r="Y14" s="8"/>
      <c r="Z14" s="8"/>
      <c r="AA14" s="8"/>
    </row>
    <row r="15" spans="1:27" ht="15.75">
      <c r="A15" s="4"/>
      <c r="B15" s="62" t="s">
        <v>7</v>
      </c>
      <c r="C15" s="62"/>
      <c r="D15" s="5"/>
      <c r="E15" s="63" t="s">
        <v>10</v>
      </c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7"/>
      <c r="Q15" s="7"/>
      <c r="R15" s="8"/>
      <c r="S15" s="8"/>
      <c r="T15" s="6"/>
      <c r="U15" s="6"/>
      <c r="V15" s="6"/>
      <c r="W15" s="6"/>
      <c r="X15" s="6"/>
      <c r="Y15" s="6"/>
      <c r="Z15" s="6"/>
      <c r="AA15" s="6"/>
    </row>
    <row r="16" spans="1:27" ht="15.75">
      <c r="A16" s="4"/>
      <c r="B16" s="5"/>
      <c r="C16" s="5"/>
      <c r="D16" s="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spans="1:27" ht="18.75" customHeight="1">
      <c r="A17" s="52" t="s">
        <v>11</v>
      </c>
      <c r="B17" s="60">
        <v>2414110</v>
      </c>
      <c r="C17" s="60"/>
      <c r="D17" s="54" t="s">
        <v>12</v>
      </c>
      <c r="E17" s="65" t="s">
        <v>13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53"/>
      <c r="T17" s="8"/>
      <c r="U17" s="8"/>
      <c r="V17" s="8"/>
      <c r="W17" s="8"/>
      <c r="X17" s="8"/>
      <c r="Y17" s="8"/>
      <c r="Z17" s="8"/>
      <c r="AA17" s="8"/>
    </row>
    <row r="18" spans="1:27" ht="12.75" customHeight="1">
      <c r="A18" s="4"/>
      <c r="B18" s="62" t="s">
        <v>7</v>
      </c>
      <c r="C18" s="62"/>
      <c r="D18" s="7" t="s">
        <v>14</v>
      </c>
      <c r="E18" s="6"/>
      <c r="G18" s="5"/>
      <c r="H18" s="64" t="s">
        <v>15</v>
      </c>
      <c r="I18" s="64"/>
      <c r="J18" s="64"/>
      <c r="K18" s="64"/>
      <c r="L18" s="64"/>
      <c r="M18" s="64"/>
      <c r="N18" s="64"/>
      <c r="O18" s="64"/>
      <c r="P18" s="8"/>
      <c r="Q18" s="8"/>
      <c r="R18" s="8"/>
      <c r="S18" s="8"/>
      <c r="T18" s="6"/>
      <c r="U18" s="6"/>
      <c r="V18" s="6"/>
      <c r="W18" s="6"/>
      <c r="X18" s="6"/>
      <c r="Y18" s="6"/>
      <c r="Z18" s="6"/>
      <c r="AA18" s="6"/>
    </row>
    <row r="19" spans="1:27" ht="12" customHeight="1">
      <c r="A19" s="4"/>
      <c r="B19" s="6"/>
      <c r="C19" s="6"/>
      <c r="D19" s="6"/>
      <c r="E19" s="6"/>
      <c r="G19" s="5"/>
      <c r="H19" s="9"/>
      <c r="I19" s="10"/>
      <c r="J19" s="10"/>
      <c r="K19" s="10"/>
      <c r="L19" s="10"/>
      <c r="M19" s="10"/>
      <c r="N19" s="10"/>
      <c r="O19" s="10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spans="1:27" ht="10.5" customHeight="1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8"/>
      <c r="U20" s="8"/>
      <c r="V20" s="8"/>
      <c r="W20" s="8"/>
      <c r="X20" s="8"/>
      <c r="Y20" s="8"/>
      <c r="Z20" s="8"/>
      <c r="AA20" s="8"/>
    </row>
    <row r="21" spans="1:27" ht="15.75">
      <c r="A21" s="11" t="s">
        <v>16</v>
      </c>
      <c r="B21" s="66" t="s">
        <v>17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T21" s="5"/>
      <c r="U21" s="5"/>
      <c r="V21" s="5"/>
      <c r="W21" s="5"/>
      <c r="X21" s="5"/>
      <c r="Y21" s="5"/>
      <c r="Z21" s="5"/>
      <c r="AA21" s="5"/>
    </row>
    <row r="22" spans="1:15" ht="12" customHeight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9:10" ht="12" customHeight="1">
      <c r="I23" s="67" t="s">
        <v>18</v>
      </c>
      <c r="J23" s="67"/>
    </row>
    <row r="24" spans="1:19" ht="17.25" customHeight="1">
      <c r="A24" s="14"/>
      <c r="B24" s="68" t="s">
        <v>19</v>
      </c>
      <c r="C24" s="68"/>
      <c r="D24" s="68"/>
      <c r="E24" s="68"/>
      <c r="F24" s="68"/>
      <c r="G24" s="68"/>
      <c r="H24" s="68" t="s">
        <v>20</v>
      </c>
      <c r="I24" s="68"/>
      <c r="J24" s="68"/>
      <c r="K24" s="68"/>
      <c r="L24" s="68"/>
      <c r="M24" s="68"/>
      <c r="N24" s="68" t="s">
        <v>21</v>
      </c>
      <c r="O24" s="68"/>
      <c r="P24" s="68"/>
      <c r="Q24" s="68"/>
      <c r="R24" s="68"/>
      <c r="S24" s="68"/>
    </row>
    <row r="25" spans="1:19" ht="37.5" customHeight="1">
      <c r="A25" s="16"/>
      <c r="B25" s="68" t="s">
        <v>22</v>
      </c>
      <c r="C25" s="68"/>
      <c r="D25" s="68" t="s">
        <v>23</v>
      </c>
      <c r="E25" s="68"/>
      <c r="F25" s="68" t="s">
        <v>24</v>
      </c>
      <c r="G25" s="68"/>
      <c r="H25" s="68" t="s">
        <v>22</v>
      </c>
      <c r="I25" s="68"/>
      <c r="J25" s="68" t="s">
        <v>23</v>
      </c>
      <c r="K25" s="68"/>
      <c r="L25" s="68" t="s">
        <v>24</v>
      </c>
      <c r="M25" s="68"/>
      <c r="N25" s="68" t="s">
        <v>22</v>
      </c>
      <c r="O25" s="68"/>
      <c r="P25" s="68" t="s">
        <v>23</v>
      </c>
      <c r="Q25" s="68"/>
      <c r="R25" s="68" t="s">
        <v>24</v>
      </c>
      <c r="S25" s="68"/>
    </row>
    <row r="26" spans="1:19" ht="16.5" customHeight="1">
      <c r="A26" s="16"/>
      <c r="B26" s="68">
        <v>1</v>
      </c>
      <c r="C26" s="68"/>
      <c r="D26" s="68">
        <v>2</v>
      </c>
      <c r="E26" s="68"/>
      <c r="F26" s="68">
        <v>3</v>
      </c>
      <c r="G26" s="68"/>
      <c r="H26" s="68">
        <v>4</v>
      </c>
      <c r="I26" s="68"/>
      <c r="J26" s="68">
        <v>5</v>
      </c>
      <c r="K26" s="68"/>
      <c r="L26" s="68">
        <v>6</v>
      </c>
      <c r="M26" s="68"/>
      <c r="N26" s="68">
        <v>7</v>
      </c>
      <c r="O26" s="68"/>
      <c r="P26" s="68">
        <v>8</v>
      </c>
      <c r="Q26" s="68"/>
      <c r="R26" s="68">
        <v>9</v>
      </c>
      <c r="S26" s="68"/>
    </row>
    <row r="27" spans="1:19" ht="20.25" customHeight="1">
      <c r="A27" s="17"/>
      <c r="B27" s="69">
        <v>824.5</v>
      </c>
      <c r="C27" s="69"/>
      <c r="D27" s="69">
        <v>0</v>
      </c>
      <c r="E27" s="69"/>
      <c r="F27" s="69">
        <f>B27+D27</f>
        <v>824.5</v>
      </c>
      <c r="G27" s="69"/>
      <c r="H27" s="69">
        <v>824.5</v>
      </c>
      <c r="I27" s="69"/>
      <c r="J27" s="69">
        <v>0</v>
      </c>
      <c r="K27" s="69"/>
      <c r="L27" s="69">
        <f>H27+J27</f>
        <v>824.5</v>
      </c>
      <c r="M27" s="69"/>
      <c r="N27" s="69">
        <f>H27-B27</f>
        <v>0</v>
      </c>
      <c r="O27" s="69"/>
      <c r="P27" s="69">
        <f>J27-D27</f>
        <v>0</v>
      </c>
      <c r="Q27" s="69"/>
      <c r="R27" s="69">
        <f>L27-F27</f>
        <v>0</v>
      </c>
      <c r="S27" s="69"/>
    </row>
    <row r="28" spans="1:19" ht="12.75" customHeight="1">
      <c r="A28" s="1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</row>
    <row r="30" spans="1:15" ht="15.75">
      <c r="A30" s="11" t="s">
        <v>25</v>
      </c>
      <c r="B30" s="66" t="s">
        <v>26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1:15" ht="15.7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ht="15.75">
      <c r="I32" s="2" t="s">
        <v>18</v>
      </c>
    </row>
    <row r="33" spans="1:19" ht="53.25" customHeight="1">
      <c r="A33" s="68" t="s">
        <v>27</v>
      </c>
      <c r="B33" s="68" t="s">
        <v>28</v>
      </c>
      <c r="C33" s="68" t="s">
        <v>29</v>
      </c>
      <c r="D33" s="68" t="s">
        <v>30</v>
      </c>
      <c r="E33" s="68"/>
      <c r="F33" s="68"/>
      <c r="G33" s="68"/>
      <c r="H33" s="68" t="s">
        <v>31</v>
      </c>
      <c r="I33" s="68"/>
      <c r="J33" s="68"/>
      <c r="K33" s="68" t="s">
        <v>32</v>
      </c>
      <c r="L33" s="68"/>
      <c r="M33" s="68"/>
      <c r="N33" s="68" t="s">
        <v>21</v>
      </c>
      <c r="O33" s="68"/>
      <c r="P33" s="68"/>
      <c r="Q33" s="70" t="s">
        <v>136</v>
      </c>
      <c r="R33" s="71"/>
      <c r="S33" s="72"/>
    </row>
    <row r="34" spans="1:19" ht="48.75" customHeight="1">
      <c r="A34" s="68"/>
      <c r="B34" s="68"/>
      <c r="C34" s="68"/>
      <c r="D34" s="68"/>
      <c r="E34" s="68"/>
      <c r="F34" s="68"/>
      <c r="G34" s="68"/>
      <c r="H34" s="15" t="s">
        <v>22</v>
      </c>
      <c r="I34" s="15" t="s">
        <v>23</v>
      </c>
      <c r="J34" s="15" t="s">
        <v>24</v>
      </c>
      <c r="K34" s="15" t="s">
        <v>22</v>
      </c>
      <c r="L34" s="15" t="s">
        <v>23</v>
      </c>
      <c r="M34" s="15" t="s">
        <v>24</v>
      </c>
      <c r="N34" s="15" t="s">
        <v>22</v>
      </c>
      <c r="O34" s="15" t="s">
        <v>23</v>
      </c>
      <c r="P34" s="15" t="s">
        <v>24</v>
      </c>
      <c r="Q34" s="73"/>
      <c r="R34" s="74"/>
      <c r="S34" s="75"/>
    </row>
    <row r="35" spans="1:19" ht="14.25" customHeight="1">
      <c r="A35" s="22">
        <v>1</v>
      </c>
      <c r="B35" s="15">
        <v>2</v>
      </c>
      <c r="C35" s="15">
        <v>3</v>
      </c>
      <c r="D35" s="68">
        <v>4</v>
      </c>
      <c r="E35" s="68"/>
      <c r="F35" s="68"/>
      <c r="G35" s="68"/>
      <c r="H35" s="15">
        <v>5</v>
      </c>
      <c r="I35" s="15">
        <v>6</v>
      </c>
      <c r="J35" s="15">
        <v>7</v>
      </c>
      <c r="K35" s="15">
        <v>8</v>
      </c>
      <c r="L35" s="15">
        <v>9</v>
      </c>
      <c r="M35" s="15">
        <v>10</v>
      </c>
      <c r="N35" s="15">
        <v>11</v>
      </c>
      <c r="O35" s="15">
        <v>12</v>
      </c>
      <c r="P35" s="15">
        <v>13</v>
      </c>
      <c r="Q35" s="76">
        <v>14</v>
      </c>
      <c r="R35" s="77"/>
      <c r="S35" s="78"/>
    </row>
    <row r="36" spans="1:19" ht="18" customHeight="1">
      <c r="A36" s="22"/>
      <c r="B36" s="15"/>
      <c r="C36" s="15"/>
      <c r="D36" s="82" t="s">
        <v>33</v>
      </c>
      <c r="E36" s="82"/>
      <c r="F36" s="82"/>
      <c r="G36" s="82"/>
      <c r="H36" s="15"/>
      <c r="I36" s="15"/>
      <c r="J36" s="15"/>
      <c r="K36" s="15"/>
      <c r="L36" s="15"/>
      <c r="M36" s="15"/>
      <c r="N36" s="15"/>
      <c r="O36" s="15"/>
      <c r="P36" s="15"/>
      <c r="Q36" s="76"/>
      <c r="R36" s="77"/>
      <c r="S36" s="78"/>
    </row>
    <row r="37" spans="1:19" ht="90.75" customHeight="1">
      <c r="A37" s="22"/>
      <c r="B37" s="15">
        <v>2414110</v>
      </c>
      <c r="C37" s="23" t="s">
        <v>12</v>
      </c>
      <c r="D37" s="82" t="s">
        <v>34</v>
      </c>
      <c r="E37" s="82"/>
      <c r="F37" s="82"/>
      <c r="G37" s="82"/>
      <c r="H37" s="24">
        <v>824.5</v>
      </c>
      <c r="I37" s="24">
        <v>0</v>
      </c>
      <c r="J37" s="15">
        <f>H37+I37</f>
        <v>824.5</v>
      </c>
      <c r="K37" s="15">
        <v>824.5</v>
      </c>
      <c r="L37" s="24">
        <v>0</v>
      </c>
      <c r="M37" s="15">
        <f>K37+L37</f>
        <v>824.5</v>
      </c>
      <c r="N37" s="24">
        <f>K37-H37</f>
        <v>0</v>
      </c>
      <c r="O37" s="24">
        <f>L37-I37</f>
        <v>0</v>
      </c>
      <c r="P37" s="24">
        <v>0</v>
      </c>
      <c r="Q37" s="79" t="s">
        <v>137</v>
      </c>
      <c r="R37" s="80"/>
      <c r="S37" s="81"/>
    </row>
    <row r="38" spans="1:19" ht="20.25" customHeight="1">
      <c r="A38" s="25"/>
      <c r="B38" s="26"/>
      <c r="C38" s="26"/>
      <c r="D38" s="83" t="s">
        <v>35</v>
      </c>
      <c r="E38" s="83"/>
      <c r="F38" s="83"/>
      <c r="G38" s="83"/>
      <c r="H38" s="24">
        <f aca="true" t="shared" si="0" ref="H38:P38">H37</f>
        <v>824.5</v>
      </c>
      <c r="I38" s="24">
        <f t="shared" si="0"/>
        <v>0</v>
      </c>
      <c r="J38" s="24">
        <f t="shared" si="0"/>
        <v>824.5</v>
      </c>
      <c r="K38" s="24">
        <f t="shared" si="0"/>
        <v>824.5</v>
      </c>
      <c r="L38" s="24">
        <f t="shared" si="0"/>
        <v>0</v>
      </c>
      <c r="M38" s="24">
        <f t="shared" si="0"/>
        <v>824.5</v>
      </c>
      <c r="N38" s="24">
        <f t="shared" si="0"/>
        <v>0</v>
      </c>
      <c r="O38" s="24">
        <f t="shared" si="0"/>
        <v>0</v>
      </c>
      <c r="P38" s="24">
        <f t="shared" si="0"/>
        <v>0</v>
      </c>
      <c r="Q38" s="76"/>
      <c r="R38" s="77"/>
      <c r="S38" s="78"/>
    </row>
    <row r="39" spans="1:3" ht="12.75" customHeight="1">
      <c r="A39" s="28"/>
      <c r="B39" s="29"/>
      <c r="C39" s="29"/>
    </row>
    <row r="41" spans="1:19" ht="12.75" customHeight="1">
      <c r="A41" s="11" t="s">
        <v>36</v>
      </c>
      <c r="B41" s="84" t="s">
        <v>37</v>
      </c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</row>
    <row r="42" ht="12.75" customHeight="1"/>
    <row r="43" spans="1:19" ht="54.75" customHeight="1">
      <c r="A43" s="68" t="s">
        <v>38</v>
      </c>
      <c r="B43" s="68"/>
      <c r="C43" s="68"/>
      <c r="D43" s="68"/>
      <c r="E43" s="68"/>
      <c r="F43" s="68"/>
      <c r="G43" s="68"/>
      <c r="H43" s="68" t="s">
        <v>31</v>
      </c>
      <c r="I43" s="68"/>
      <c r="J43" s="68"/>
      <c r="K43" s="68" t="s">
        <v>32</v>
      </c>
      <c r="L43" s="68"/>
      <c r="M43" s="68"/>
      <c r="N43" s="68" t="s">
        <v>21</v>
      </c>
      <c r="O43" s="68"/>
      <c r="P43" s="68"/>
      <c r="Q43" s="70" t="s">
        <v>136</v>
      </c>
      <c r="R43" s="71"/>
      <c r="S43" s="72"/>
    </row>
    <row r="44" spans="1:19" ht="53.25" customHeight="1">
      <c r="A44" s="68"/>
      <c r="B44" s="68"/>
      <c r="C44" s="68"/>
      <c r="D44" s="68"/>
      <c r="E44" s="68"/>
      <c r="F44" s="68"/>
      <c r="G44" s="68"/>
      <c r="H44" s="15" t="s">
        <v>22</v>
      </c>
      <c r="I44" s="15" t="s">
        <v>23</v>
      </c>
      <c r="J44" s="15" t="s">
        <v>24</v>
      </c>
      <c r="K44" s="15" t="s">
        <v>22</v>
      </c>
      <c r="L44" s="15" t="s">
        <v>23</v>
      </c>
      <c r="M44" s="15" t="s">
        <v>24</v>
      </c>
      <c r="N44" s="15" t="s">
        <v>22</v>
      </c>
      <c r="O44" s="15" t="s">
        <v>23</v>
      </c>
      <c r="P44" s="15" t="s">
        <v>24</v>
      </c>
      <c r="Q44" s="73"/>
      <c r="R44" s="74"/>
      <c r="S44" s="75"/>
    </row>
    <row r="45" spans="1:19" ht="15" customHeight="1">
      <c r="A45" s="68">
        <v>1</v>
      </c>
      <c r="B45" s="68"/>
      <c r="C45" s="68"/>
      <c r="D45" s="68"/>
      <c r="E45" s="68"/>
      <c r="F45" s="68"/>
      <c r="G45" s="68"/>
      <c r="H45" s="15">
        <v>2</v>
      </c>
      <c r="I45" s="15">
        <v>3</v>
      </c>
      <c r="J45" s="15">
        <v>4</v>
      </c>
      <c r="K45" s="15">
        <v>5</v>
      </c>
      <c r="L45" s="15">
        <v>6</v>
      </c>
      <c r="M45" s="15">
        <v>7</v>
      </c>
      <c r="N45" s="15">
        <v>8</v>
      </c>
      <c r="O45" s="15">
        <v>9</v>
      </c>
      <c r="P45" s="15">
        <v>10</v>
      </c>
      <c r="Q45" s="76">
        <v>11</v>
      </c>
      <c r="R45" s="77"/>
      <c r="S45" s="78"/>
    </row>
    <row r="46" spans="1:19" ht="15.75" customHeight="1">
      <c r="A46" s="83" t="s">
        <v>39</v>
      </c>
      <c r="B46" s="83"/>
      <c r="C46" s="83"/>
      <c r="D46" s="83"/>
      <c r="E46" s="83"/>
      <c r="F46" s="83"/>
      <c r="G46" s="83"/>
      <c r="H46" s="55">
        <f>H47</f>
        <v>824.5</v>
      </c>
      <c r="I46" s="55">
        <f>I47</f>
        <v>0</v>
      </c>
      <c r="J46" s="55">
        <f>H46+I46</f>
        <v>824.5</v>
      </c>
      <c r="K46" s="55">
        <f>K47</f>
        <v>824.5</v>
      </c>
      <c r="L46" s="55">
        <f>L47</f>
        <v>0</v>
      </c>
      <c r="M46" s="55">
        <f>K46+L46</f>
        <v>824.5</v>
      </c>
      <c r="N46" s="55">
        <f aca="true" t="shared" si="1" ref="N46:P48">K46-H46</f>
        <v>0</v>
      </c>
      <c r="O46" s="55">
        <f t="shared" si="1"/>
        <v>0</v>
      </c>
      <c r="P46" s="55">
        <f t="shared" si="1"/>
        <v>0</v>
      </c>
      <c r="Q46" s="108"/>
      <c r="R46" s="109"/>
      <c r="S46" s="110"/>
    </row>
    <row r="47" spans="1:19" ht="63" customHeight="1">
      <c r="A47" s="83" t="s">
        <v>134</v>
      </c>
      <c r="B47" s="83"/>
      <c r="C47" s="83"/>
      <c r="D47" s="83"/>
      <c r="E47" s="83"/>
      <c r="F47" s="83"/>
      <c r="G47" s="83"/>
      <c r="H47" s="55">
        <v>824.5</v>
      </c>
      <c r="I47" s="55">
        <v>0</v>
      </c>
      <c r="J47" s="55">
        <f>H47+I47</f>
        <v>824.5</v>
      </c>
      <c r="K47" s="55">
        <v>824.5</v>
      </c>
      <c r="L47" s="55">
        <v>0</v>
      </c>
      <c r="M47" s="55">
        <f>K47+L47</f>
        <v>824.5</v>
      </c>
      <c r="N47" s="55">
        <f t="shared" si="1"/>
        <v>0</v>
      </c>
      <c r="O47" s="55">
        <f t="shared" si="1"/>
        <v>0</v>
      </c>
      <c r="P47" s="55">
        <f t="shared" si="1"/>
        <v>0</v>
      </c>
      <c r="Q47" s="79" t="s">
        <v>137</v>
      </c>
      <c r="R47" s="80"/>
      <c r="S47" s="81"/>
    </row>
    <row r="48" spans="1:19" ht="18.75" customHeight="1">
      <c r="A48" s="83" t="s">
        <v>40</v>
      </c>
      <c r="B48" s="83"/>
      <c r="C48" s="83"/>
      <c r="D48" s="83"/>
      <c r="E48" s="83"/>
      <c r="F48" s="83"/>
      <c r="G48" s="83"/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5">
        <v>0</v>
      </c>
      <c r="N48" s="55">
        <f t="shared" si="1"/>
        <v>0</v>
      </c>
      <c r="O48" s="55">
        <f t="shared" si="1"/>
        <v>0</v>
      </c>
      <c r="P48" s="55">
        <f t="shared" si="1"/>
        <v>0</v>
      </c>
      <c r="Q48" s="108"/>
      <c r="R48" s="109"/>
      <c r="S48" s="110"/>
    </row>
    <row r="49" spans="1:19" ht="19.5" customHeight="1">
      <c r="A49" s="83" t="s">
        <v>41</v>
      </c>
      <c r="B49" s="83"/>
      <c r="C49" s="83"/>
      <c r="D49" s="83"/>
      <c r="E49" s="83"/>
      <c r="F49" s="83"/>
      <c r="G49" s="83"/>
      <c r="H49" s="55">
        <f aca="true" t="shared" si="2" ref="H49:P49">H47+H48</f>
        <v>824.5</v>
      </c>
      <c r="I49" s="55">
        <f t="shared" si="2"/>
        <v>0</v>
      </c>
      <c r="J49" s="55">
        <f t="shared" si="2"/>
        <v>824.5</v>
      </c>
      <c r="K49" s="55">
        <f t="shared" si="2"/>
        <v>824.5</v>
      </c>
      <c r="L49" s="55">
        <f t="shared" si="2"/>
        <v>0</v>
      </c>
      <c r="M49" s="55">
        <f t="shared" si="2"/>
        <v>824.5</v>
      </c>
      <c r="N49" s="55">
        <f t="shared" si="2"/>
        <v>0</v>
      </c>
      <c r="O49" s="55">
        <f t="shared" si="2"/>
        <v>0</v>
      </c>
      <c r="P49" s="55">
        <f t="shared" si="2"/>
        <v>0</v>
      </c>
      <c r="Q49" s="108"/>
      <c r="R49" s="109"/>
      <c r="S49" s="110"/>
    </row>
    <row r="50" ht="15.75" customHeight="1"/>
    <row r="51" spans="1:19" ht="12.75" customHeight="1">
      <c r="A51" s="11" t="s">
        <v>42</v>
      </c>
      <c r="B51" s="84" t="s">
        <v>43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</row>
    <row r="52" ht="15" customHeight="1">
      <c r="I52" s="2" t="s">
        <v>18</v>
      </c>
    </row>
    <row r="53" spans="1:20" ht="9.75" customHeight="1">
      <c r="A53" s="85" t="s">
        <v>27</v>
      </c>
      <c r="B53" s="85" t="s">
        <v>28</v>
      </c>
      <c r="C53" s="68" t="s">
        <v>44</v>
      </c>
      <c r="D53" s="68"/>
      <c r="E53" s="68" t="s">
        <v>45</v>
      </c>
      <c r="F53" s="86" t="s">
        <v>46</v>
      </c>
      <c r="G53" s="86"/>
      <c r="H53" s="86"/>
      <c r="I53" s="68" t="s">
        <v>31</v>
      </c>
      <c r="J53" s="68"/>
      <c r="K53" s="68"/>
      <c r="L53" s="68" t="s">
        <v>47</v>
      </c>
      <c r="M53" s="68"/>
      <c r="N53" s="68"/>
      <c r="O53" s="68" t="s">
        <v>21</v>
      </c>
      <c r="P53" s="68"/>
      <c r="Q53" s="68"/>
      <c r="R53" s="87"/>
      <c r="S53" s="87"/>
      <c r="T53" s="87"/>
    </row>
    <row r="54" spans="1:20" ht="39" customHeight="1">
      <c r="A54" s="85"/>
      <c r="B54" s="85"/>
      <c r="C54" s="68"/>
      <c r="D54" s="68"/>
      <c r="E54" s="68"/>
      <c r="F54" s="86"/>
      <c r="G54" s="86"/>
      <c r="H54" s="86"/>
      <c r="I54" s="68"/>
      <c r="J54" s="68"/>
      <c r="K54" s="68"/>
      <c r="L54" s="68"/>
      <c r="M54" s="68"/>
      <c r="N54" s="68"/>
      <c r="O54" s="68"/>
      <c r="P54" s="68"/>
      <c r="Q54" s="68"/>
      <c r="R54" s="21"/>
      <c r="S54" s="21"/>
      <c r="T54" s="21"/>
    </row>
    <row r="55" spans="1:20" ht="12.75" customHeight="1">
      <c r="A55" s="32">
        <v>1</v>
      </c>
      <c r="B55" s="25">
        <v>2</v>
      </c>
      <c r="C55" s="68">
        <v>3</v>
      </c>
      <c r="D55" s="68"/>
      <c r="E55" s="15">
        <v>4</v>
      </c>
      <c r="F55" s="68">
        <v>5</v>
      </c>
      <c r="G55" s="68"/>
      <c r="H55" s="68"/>
      <c r="I55" s="68">
        <v>6</v>
      </c>
      <c r="J55" s="68"/>
      <c r="K55" s="68"/>
      <c r="L55" s="68">
        <v>7</v>
      </c>
      <c r="M55" s="68"/>
      <c r="N55" s="68"/>
      <c r="O55" s="68">
        <v>8</v>
      </c>
      <c r="P55" s="68"/>
      <c r="Q55" s="68"/>
      <c r="R55" s="21"/>
      <c r="S55" s="21"/>
      <c r="T55" s="21"/>
    </row>
    <row r="56" spans="1:20" ht="27" customHeight="1">
      <c r="A56" s="33"/>
      <c r="B56" s="26" t="s">
        <v>135</v>
      </c>
      <c r="C56" s="88" t="s">
        <v>48</v>
      </c>
      <c r="D56" s="88"/>
      <c r="E56" s="89" t="s">
        <v>49</v>
      </c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30"/>
      <c r="S56" s="30"/>
      <c r="T56" s="30"/>
    </row>
    <row r="57" spans="1:20" ht="13.5" customHeight="1">
      <c r="A57" s="33">
        <v>1</v>
      </c>
      <c r="B57" s="34"/>
      <c r="C57" s="90" t="s">
        <v>50</v>
      </c>
      <c r="D57" s="90"/>
      <c r="E57" s="33"/>
      <c r="F57" s="91"/>
      <c r="G57" s="91"/>
      <c r="H57" s="91"/>
      <c r="I57" s="92"/>
      <c r="J57" s="92"/>
      <c r="K57" s="92"/>
      <c r="L57" s="92"/>
      <c r="M57" s="92"/>
      <c r="N57" s="92"/>
      <c r="O57" s="92"/>
      <c r="P57" s="92"/>
      <c r="Q57" s="92"/>
      <c r="R57" s="30"/>
      <c r="S57" s="30"/>
      <c r="T57" s="30"/>
    </row>
    <row r="58" spans="1:20" ht="54" customHeight="1">
      <c r="A58" s="33"/>
      <c r="B58" s="34"/>
      <c r="C58" s="83" t="s">
        <v>51</v>
      </c>
      <c r="D58" s="83"/>
      <c r="E58" s="32" t="s">
        <v>52</v>
      </c>
      <c r="F58" s="91" t="s">
        <v>53</v>
      </c>
      <c r="G58" s="91"/>
      <c r="H58" s="91"/>
      <c r="I58" s="92">
        <v>1</v>
      </c>
      <c r="J58" s="92"/>
      <c r="K58" s="92"/>
      <c r="L58" s="92">
        <v>1</v>
      </c>
      <c r="M58" s="92"/>
      <c r="N58" s="92"/>
      <c r="O58" s="92">
        <f aca="true" t="shared" si="3" ref="O58:O64">L58-I58</f>
        <v>0</v>
      </c>
      <c r="P58" s="92"/>
      <c r="Q58" s="92"/>
      <c r="R58" s="30"/>
      <c r="S58" s="30"/>
      <c r="T58" s="30"/>
    </row>
    <row r="59" spans="1:20" ht="30" customHeight="1">
      <c r="A59" s="33"/>
      <c r="B59" s="34"/>
      <c r="C59" s="83" t="s">
        <v>54</v>
      </c>
      <c r="D59" s="83"/>
      <c r="E59" s="32" t="s">
        <v>52</v>
      </c>
      <c r="F59" s="91" t="s">
        <v>53</v>
      </c>
      <c r="G59" s="91"/>
      <c r="H59" s="91"/>
      <c r="I59" s="92">
        <f>I60+I61+I62+I63</f>
        <v>20</v>
      </c>
      <c r="J59" s="92"/>
      <c r="K59" s="92"/>
      <c r="L59" s="92">
        <f>L60+L61+L62+L63</f>
        <v>20</v>
      </c>
      <c r="M59" s="92"/>
      <c r="N59" s="92"/>
      <c r="O59" s="92">
        <f t="shared" si="3"/>
        <v>0</v>
      </c>
      <c r="P59" s="92"/>
      <c r="Q59" s="92"/>
      <c r="R59" s="30"/>
      <c r="S59" s="30"/>
      <c r="T59" s="30"/>
    </row>
    <row r="60" spans="1:20" ht="53.25" customHeight="1">
      <c r="A60" s="33"/>
      <c r="B60" s="34"/>
      <c r="C60" s="83" t="s">
        <v>55</v>
      </c>
      <c r="D60" s="83"/>
      <c r="E60" s="32" t="s">
        <v>52</v>
      </c>
      <c r="F60" s="91" t="s">
        <v>53</v>
      </c>
      <c r="G60" s="91"/>
      <c r="H60" s="91"/>
      <c r="I60" s="92">
        <v>2</v>
      </c>
      <c r="J60" s="92"/>
      <c r="K60" s="92"/>
      <c r="L60" s="92">
        <v>2</v>
      </c>
      <c r="M60" s="92"/>
      <c r="N60" s="92"/>
      <c r="O60" s="92">
        <f t="shared" si="3"/>
        <v>0</v>
      </c>
      <c r="P60" s="92"/>
      <c r="Q60" s="92"/>
      <c r="R60" s="30"/>
      <c r="S60" s="30"/>
      <c r="T60" s="30"/>
    </row>
    <row r="61" spans="1:20" ht="51.75" customHeight="1">
      <c r="A61" s="33"/>
      <c r="B61" s="34"/>
      <c r="C61" s="83" t="s">
        <v>56</v>
      </c>
      <c r="D61" s="83"/>
      <c r="E61" s="32" t="s">
        <v>52</v>
      </c>
      <c r="F61" s="91" t="s">
        <v>53</v>
      </c>
      <c r="G61" s="91"/>
      <c r="H61" s="91"/>
      <c r="I61" s="92">
        <v>5</v>
      </c>
      <c r="J61" s="92"/>
      <c r="K61" s="92"/>
      <c r="L61" s="92">
        <v>5</v>
      </c>
      <c r="M61" s="92"/>
      <c r="N61" s="92"/>
      <c r="O61" s="92">
        <f t="shared" si="3"/>
        <v>0</v>
      </c>
      <c r="P61" s="92"/>
      <c r="Q61" s="92"/>
      <c r="R61" s="30"/>
      <c r="S61" s="30"/>
      <c r="T61" s="30"/>
    </row>
    <row r="62" spans="1:20" ht="40.5" customHeight="1">
      <c r="A62" s="33"/>
      <c r="B62" s="34"/>
      <c r="C62" s="83" t="s">
        <v>57</v>
      </c>
      <c r="D62" s="83"/>
      <c r="E62" s="32" t="s">
        <v>52</v>
      </c>
      <c r="F62" s="91" t="s">
        <v>53</v>
      </c>
      <c r="G62" s="91"/>
      <c r="H62" s="91"/>
      <c r="I62" s="92">
        <v>4.5</v>
      </c>
      <c r="J62" s="92"/>
      <c r="K62" s="92"/>
      <c r="L62" s="92">
        <v>4.5</v>
      </c>
      <c r="M62" s="92"/>
      <c r="N62" s="92"/>
      <c r="O62" s="92">
        <f t="shared" si="3"/>
        <v>0</v>
      </c>
      <c r="P62" s="92"/>
      <c r="Q62" s="92"/>
      <c r="R62" s="30"/>
      <c r="S62" s="30"/>
      <c r="T62" s="30"/>
    </row>
    <row r="63" spans="1:20" ht="60" customHeight="1">
      <c r="A63" s="33"/>
      <c r="B63" s="34"/>
      <c r="C63" s="83" t="s">
        <v>58</v>
      </c>
      <c r="D63" s="83"/>
      <c r="E63" s="32" t="s">
        <v>52</v>
      </c>
      <c r="F63" s="91" t="s">
        <v>53</v>
      </c>
      <c r="G63" s="91"/>
      <c r="H63" s="91"/>
      <c r="I63" s="92">
        <v>8.5</v>
      </c>
      <c r="J63" s="92"/>
      <c r="K63" s="92"/>
      <c r="L63" s="92">
        <v>8.5</v>
      </c>
      <c r="M63" s="92"/>
      <c r="N63" s="92"/>
      <c r="O63" s="92">
        <f t="shared" si="3"/>
        <v>0</v>
      </c>
      <c r="P63" s="92"/>
      <c r="Q63" s="92"/>
      <c r="R63" s="30"/>
      <c r="S63" s="30"/>
      <c r="T63" s="30"/>
    </row>
    <row r="64" spans="1:20" ht="33.75" customHeight="1">
      <c r="A64" s="33"/>
      <c r="B64" s="34"/>
      <c r="C64" s="83" t="s">
        <v>59</v>
      </c>
      <c r="D64" s="83"/>
      <c r="E64" s="32" t="s">
        <v>52</v>
      </c>
      <c r="F64" s="91" t="s">
        <v>129</v>
      </c>
      <c r="G64" s="91"/>
      <c r="H64" s="91"/>
      <c r="I64" s="92">
        <v>1</v>
      </c>
      <c r="J64" s="92"/>
      <c r="K64" s="92"/>
      <c r="L64" s="92">
        <v>1</v>
      </c>
      <c r="M64" s="92"/>
      <c r="N64" s="92"/>
      <c r="O64" s="92">
        <f t="shared" si="3"/>
        <v>0</v>
      </c>
      <c r="P64" s="92"/>
      <c r="Q64" s="92"/>
      <c r="R64" s="30"/>
      <c r="S64" s="30"/>
      <c r="T64" s="30"/>
    </row>
    <row r="65" spans="1:20" ht="60" customHeight="1">
      <c r="A65" s="33"/>
      <c r="B65" s="34"/>
      <c r="C65" s="83" t="s">
        <v>60</v>
      </c>
      <c r="D65" s="83"/>
      <c r="E65" s="32" t="s">
        <v>52</v>
      </c>
      <c r="F65" s="91" t="s">
        <v>129</v>
      </c>
      <c r="G65" s="91"/>
      <c r="H65" s="91"/>
      <c r="I65" s="92">
        <v>0</v>
      </c>
      <c r="J65" s="92"/>
      <c r="K65" s="92"/>
      <c r="L65" s="92">
        <v>0</v>
      </c>
      <c r="M65" s="92"/>
      <c r="N65" s="92"/>
      <c r="O65" s="92">
        <v>0</v>
      </c>
      <c r="P65" s="92"/>
      <c r="Q65" s="92"/>
      <c r="R65" s="30"/>
      <c r="S65" s="30"/>
      <c r="T65" s="30"/>
    </row>
    <row r="66" spans="1:20" ht="39.75" customHeight="1">
      <c r="A66" s="33"/>
      <c r="B66" s="34"/>
      <c r="C66" s="83" t="s">
        <v>61</v>
      </c>
      <c r="D66" s="83"/>
      <c r="E66" s="32" t="s">
        <v>52</v>
      </c>
      <c r="F66" s="91" t="s">
        <v>129</v>
      </c>
      <c r="G66" s="91"/>
      <c r="H66" s="91"/>
      <c r="I66" s="92">
        <v>0</v>
      </c>
      <c r="J66" s="92"/>
      <c r="K66" s="92"/>
      <c r="L66" s="92">
        <v>0</v>
      </c>
      <c r="M66" s="92"/>
      <c r="N66" s="92"/>
      <c r="O66" s="92">
        <v>0</v>
      </c>
      <c r="P66" s="92"/>
      <c r="Q66" s="92"/>
      <c r="R66" s="30"/>
      <c r="S66" s="30"/>
      <c r="T66" s="30"/>
    </row>
    <row r="67" spans="1:20" ht="42" customHeight="1">
      <c r="A67" s="33"/>
      <c r="B67" s="34"/>
      <c r="C67" s="83" t="s">
        <v>62</v>
      </c>
      <c r="D67" s="83"/>
      <c r="E67" s="32" t="s">
        <v>52</v>
      </c>
      <c r="F67" s="91" t="s">
        <v>129</v>
      </c>
      <c r="G67" s="91"/>
      <c r="H67" s="91"/>
      <c r="I67" s="92">
        <v>0</v>
      </c>
      <c r="J67" s="92"/>
      <c r="K67" s="92"/>
      <c r="L67" s="92">
        <v>0</v>
      </c>
      <c r="M67" s="92"/>
      <c r="N67" s="92"/>
      <c r="O67" s="92">
        <v>0</v>
      </c>
      <c r="P67" s="92"/>
      <c r="Q67" s="92"/>
      <c r="R67" s="30"/>
      <c r="S67" s="30"/>
      <c r="T67" s="30"/>
    </row>
    <row r="68" spans="1:20" ht="36" customHeight="1">
      <c r="A68" s="33"/>
      <c r="B68" s="34"/>
      <c r="C68" s="83" t="s">
        <v>63</v>
      </c>
      <c r="D68" s="83"/>
      <c r="E68" s="32" t="s">
        <v>52</v>
      </c>
      <c r="F68" s="91" t="s">
        <v>129</v>
      </c>
      <c r="G68" s="91"/>
      <c r="H68" s="91"/>
      <c r="I68" s="92">
        <v>0</v>
      </c>
      <c r="J68" s="92"/>
      <c r="K68" s="92"/>
      <c r="L68" s="92">
        <v>0</v>
      </c>
      <c r="M68" s="92"/>
      <c r="N68" s="92"/>
      <c r="O68" s="92">
        <v>0</v>
      </c>
      <c r="P68" s="92"/>
      <c r="Q68" s="92"/>
      <c r="R68" s="30"/>
      <c r="S68" s="30"/>
      <c r="T68" s="30"/>
    </row>
    <row r="69" spans="1:20" ht="42" customHeight="1">
      <c r="A69" s="33"/>
      <c r="B69" s="34"/>
      <c r="C69" s="83" t="s">
        <v>64</v>
      </c>
      <c r="D69" s="83"/>
      <c r="E69" s="32" t="s">
        <v>52</v>
      </c>
      <c r="F69" s="91" t="s">
        <v>129</v>
      </c>
      <c r="G69" s="91"/>
      <c r="H69" s="91"/>
      <c r="I69" s="92">
        <v>0</v>
      </c>
      <c r="J69" s="92"/>
      <c r="K69" s="92"/>
      <c r="L69" s="92">
        <v>0</v>
      </c>
      <c r="M69" s="92"/>
      <c r="N69" s="92"/>
      <c r="O69" s="92">
        <v>0</v>
      </c>
      <c r="P69" s="92"/>
      <c r="Q69" s="92"/>
      <c r="R69" s="30"/>
      <c r="S69" s="30"/>
      <c r="T69" s="30"/>
    </row>
    <row r="70" spans="1:20" ht="42" customHeight="1">
      <c r="A70" s="33"/>
      <c r="B70" s="34"/>
      <c r="C70" s="83" t="s">
        <v>65</v>
      </c>
      <c r="D70" s="83"/>
      <c r="E70" s="32" t="s">
        <v>52</v>
      </c>
      <c r="F70" s="91" t="s">
        <v>129</v>
      </c>
      <c r="G70" s="91"/>
      <c r="H70" s="91"/>
      <c r="I70" s="92">
        <v>202</v>
      </c>
      <c r="J70" s="92"/>
      <c r="K70" s="92"/>
      <c r="L70" s="92">
        <v>108</v>
      </c>
      <c r="M70" s="92"/>
      <c r="N70" s="92"/>
      <c r="O70" s="92">
        <f>L70-I70</f>
        <v>-94</v>
      </c>
      <c r="P70" s="92"/>
      <c r="Q70" s="92"/>
      <c r="R70" s="30"/>
      <c r="S70" s="30"/>
      <c r="T70" s="30"/>
    </row>
    <row r="71" spans="1:20" ht="30" customHeight="1">
      <c r="A71" s="33"/>
      <c r="B71" s="34"/>
      <c r="C71" s="83" t="s">
        <v>66</v>
      </c>
      <c r="D71" s="83"/>
      <c r="E71" s="32" t="s">
        <v>52</v>
      </c>
      <c r="F71" s="91" t="s">
        <v>129</v>
      </c>
      <c r="G71" s="91"/>
      <c r="H71" s="91"/>
      <c r="I71" s="92">
        <v>202</v>
      </c>
      <c r="J71" s="92"/>
      <c r="K71" s="92"/>
      <c r="L71" s="92">
        <v>108</v>
      </c>
      <c r="M71" s="92"/>
      <c r="N71" s="92"/>
      <c r="O71" s="92">
        <f>L71-I71</f>
        <v>-94</v>
      </c>
      <c r="P71" s="92"/>
      <c r="Q71" s="92"/>
      <c r="R71" s="30"/>
      <c r="S71" s="30"/>
      <c r="T71" s="30"/>
    </row>
    <row r="72" spans="1:20" ht="21" customHeight="1">
      <c r="A72" s="33"/>
      <c r="B72" s="34"/>
      <c r="C72" s="91" t="s">
        <v>85</v>
      </c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30"/>
      <c r="S72" s="30"/>
      <c r="T72" s="30"/>
    </row>
    <row r="73" spans="1:20" ht="21" customHeight="1">
      <c r="A73" s="33"/>
      <c r="B73" s="34"/>
      <c r="C73" s="103" t="s">
        <v>138</v>
      </c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30"/>
      <c r="S73" s="30"/>
      <c r="T73" s="30"/>
    </row>
    <row r="74" spans="1:20" ht="21" customHeight="1">
      <c r="A74" s="36" t="s">
        <v>9</v>
      </c>
      <c r="B74" s="34"/>
      <c r="C74" s="90" t="s">
        <v>67</v>
      </c>
      <c r="D74" s="90"/>
      <c r="E74" s="32"/>
      <c r="F74" s="91"/>
      <c r="G74" s="91"/>
      <c r="H74" s="91"/>
      <c r="I74" s="92"/>
      <c r="J74" s="92"/>
      <c r="K74" s="92"/>
      <c r="L74" s="92"/>
      <c r="M74" s="92"/>
      <c r="N74" s="92"/>
      <c r="O74" s="92"/>
      <c r="P74" s="92"/>
      <c r="Q74" s="92"/>
      <c r="R74" s="30"/>
      <c r="S74" s="30"/>
      <c r="T74" s="30"/>
    </row>
    <row r="75" spans="1:20" ht="60" customHeight="1">
      <c r="A75" s="33"/>
      <c r="B75" s="34"/>
      <c r="C75" s="83" t="s">
        <v>68</v>
      </c>
      <c r="D75" s="83"/>
      <c r="E75" s="32" t="s">
        <v>69</v>
      </c>
      <c r="F75" s="91" t="s">
        <v>70</v>
      </c>
      <c r="G75" s="91"/>
      <c r="H75" s="91"/>
      <c r="I75" s="92">
        <f>I76+I77</f>
        <v>68.1</v>
      </c>
      <c r="J75" s="92"/>
      <c r="K75" s="92"/>
      <c r="L75" s="92">
        <f>L76+L77</f>
        <v>73</v>
      </c>
      <c r="M75" s="92"/>
      <c r="N75" s="92"/>
      <c r="O75" s="92">
        <f aca="true" t="shared" si="4" ref="O75:O84">L75-I75</f>
        <v>4.900000000000006</v>
      </c>
      <c r="P75" s="92"/>
      <c r="Q75" s="92"/>
      <c r="R75" s="30"/>
      <c r="S75" s="30"/>
      <c r="T75" s="30"/>
    </row>
    <row r="76" spans="1:20" ht="60" customHeight="1">
      <c r="A76" s="33"/>
      <c r="B76" s="34"/>
      <c r="C76" s="83" t="s">
        <v>71</v>
      </c>
      <c r="D76" s="83"/>
      <c r="E76" s="32" t="s">
        <v>69</v>
      </c>
      <c r="F76" s="91" t="s">
        <v>70</v>
      </c>
      <c r="G76" s="91"/>
      <c r="H76" s="91"/>
      <c r="I76" s="92">
        <v>66.1</v>
      </c>
      <c r="J76" s="92"/>
      <c r="K76" s="92"/>
      <c r="L76" s="92">
        <v>70.1</v>
      </c>
      <c r="M76" s="92"/>
      <c r="N76" s="92"/>
      <c r="O76" s="92">
        <f t="shared" si="4"/>
        <v>4</v>
      </c>
      <c r="P76" s="92"/>
      <c r="Q76" s="92"/>
      <c r="R76" s="30"/>
      <c r="S76" s="30"/>
      <c r="T76" s="30"/>
    </row>
    <row r="77" spans="1:20" ht="60" customHeight="1">
      <c r="A77" s="33"/>
      <c r="B77" s="34"/>
      <c r="C77" s="83" t="s">
        <v>72</v>
      </c>
      <c r="D77" s="83"/>
      <c r="E77" s="32" t="s">
        <v>69</v>
      </c>
      <c r="F77" s="91" t="s">
        <v>70</v>
      </c>
      <c r="G77" s="91"/>
      <c r="H77" s="91"/>
      <c r="I77" s="92">
        <v>2</v>
      </c>
      <c r="J77" s="92"/>
      <c r="K77" s="92"/>
      <c r="L77" s="92">
        <v>2.9</v>
      </c>
      <c r="M77" s="92"/>
      <c r="N77" s="92"/>
      <c r="O77" s="92">
        <f t="shared" si="4"/>
        <v>0.8999999999999999</v>
      </c>
      <c r="P77" s="92"/>
      <c r="Q77" s="92"/>
      <c r="R77" s="30"/>
      <c r="S77" s="30"/>
      <c r="T77" s="30"/>
    </row>
    <row r="78" spans="1:20" ht="60" customHeight="1">
      <c r="A78" s="33"/>
      <c r="B78" s="34"/>
      <c r="C78" s="83" t="s">
        <v>73</v>
      </c>
      <c r="D78" s="83"/>
      <c r="E78" s="32" t="s">
        <v>52</v>
      </c>
      <c r="F78" s="91" t="s">
        <v>70</v>
      </c>
      <c r="G78" s="91"/>
      <c r="H78" s="91"/>
      <c r="I78" s="92">
        <v>225</v>
      </c>
      <c r="J78" s="92"/>
      <c r="K78" s="92"/>
      <c r="L78" s="92">
        <v>225</v>
      </c>
      <c r="M78" s="92"/>
      <c r="N78" s="92"/>
      <c r="O78" s="92">
        <f t="shared" si="4"/>
        <v>0</v>
      </c>
      <c r="P78" s="92"/>
      <c r="Q78" s="92"/>
      <c r="R78" s="30"/>
      <c r="S78" s="30"/>
      <c r="T78" s="30"/>
    </row>
    <row r="79" spans="1:20" ht="32.25" customHeight="1">
      <c r="A79" s="33"/>
      <c r="B79" s="34"/>
      <c r="C79" s="83" t="s">
        <v>74</v>
      </c>
      <c r="D79" s="83"/>
      <c r="E79" s="32" t="s">
        <v>52</v>
      </c>
      <c r="F79" s="91" t="s">
        <v>75</v>
      </c>
      <c r="G79" s="91"/>
      <c r="H79" s="91"/>
      <c r="I79" s="92">
        <v>2555</v>
      </c>
      <c r="J79" s="92"/>
      <c r="K79" s="92"/>
      <c r="L79" s="92">
        <v>3295</v>
      </c>
      <c r="M79" s="92"/>
      <c r="N79" s="92"/>
      <c r="O79" s="92">
        <f t="shared" si="4"/>
        <v>740</v>
      </c>
      <c r="P79" s="92"/>
      <c r="Q79" s="92"/>
      <c r="R79" s="30"/>
      <c r="S79" s="30"/>
      <c r="T79" s="30"/>
    </row>
    <row r="80" spans="1:20" ht="46.5" customHeight="1">
      <c r="A80" s="33"/>
      <c r="B80" s="34"/>
      <c r="C80" s="83" t="s">
        <v>76</v>
      </c>
      <c r="D80" s="83"/>
      <c r="E80" s="32" t="s">
        <v>77</v>
      </c>
      <c r="F80" s="91" t="s">
        <v>78</v>
      </c>
      <c r="G80" s="91"/>
      <c r="H80" s="91"/>
      <c r="I80" s="92">
        <v>3192.5</v>
      </c>
      <c r="J80" s="92"/>
      <c r="K80" s="92"/>
      <c r="L80" s="92">
        <f>L81+L82</f>
        <v>2195.4</v>
      </c>
      <c r="M80" s="92"/>
      <c r="N80" s="92"/>
      <c r="O80" s="92">
        <f t="shared" si="4"/>
        <v>-997.0999999999999</v>
      </c>
      <c r="P80" s="92"/>
      <c r="Q80" s="92"/>
      <c r="R80" s="30"/>
      <c r="S80" s="30"/>
      <c r="T80" s="30"/>
    </row>
    <row r="81" spans="1:20" ht="60" customHeight="1">
      <c r="A81" s="33"/>
      <c r="B81" s="34"/>
      <c r="C81" s="83" t="s">
        <v>79</v>
      </c>
      <c r="D81" s="83"/>
      <c r="E81" s="32" t="s">
        <v>77</v>
      </c>
      <c r="F81" s="91" t="s">
        <v>80</v>
      </c>
      <c r="G81" s="91"/>
      <c r="H81" s="91"/>
      <c r="I81" s="92">
        <v>824.5</v>
      </c>
      <c r="J81" s="92"/>
      <c r="K81" s="92"/>
      <c r="L81" s="92">
        <v>824.5</v>
      </c>
      <c r="M81" s="92"/>
      <c r="N81" s="92"/>
      <c r="O81" s="92">
        <f t="shared" si="4"/>
        <v>0</v>
      </c>
      <c r="P81" s="92"/>
      <c r="Q81" s="92"/>
      <c r="R81" s="30"/>
      <c r="S81" s="30"/>
      <c r="T81" s="30"/>
    </row>
    <row r="82" spans="1:20" ht="60" customHeight="1">
      <c r="A82" s="33"/>
      <c r="B82" s="34"/>
      <c r="C82" s="83" t="s">
        <v>81</v>
      </c>
      <c r="D82" s="83"/>
      <c r="E82" s="32" t="s">
        <v>77</v>
      </c>
      <c r="F82" s="91" t="s">
        <v>75</v>
      </c>
      <c r="G82" s="91"/>
      <c r="H82" s="91"/>
      <c r="I82" s="92">
        <v>1184</v>
      </c>
      <c r="J82" s="92"/>
      <c r="K82" s="92"/>
      <c r="L82" s="92">
        <v>1370.9</v>
      </c>
      <c r="M82" s="92"/>
      <c r="N82" s="92"/>
      <c r="O82" s="92">
        <f t="shared" si="4"/>
        <v>186.9000000000001</v>
      </c>
      <c r="P82" s="92"/>
      <c r="Q82" s="92"/>
      <c r="R82" s="30"/>
      <c r="S82" s="30"/>
      <c r="T82" s="30"/>
    </row>
    <row r="83" spans="1:20" ht="60" customHeight="1">
      <c r="A83" s="33"/>
      <c r="B83" s="34"/>
      <c r="C83" s="83" t="s">
        <v>82</v>
      </c>
      <c r="D83" s="83"/>
      <c r="E83" s="32" t="s">
        <v>77</v>
      </c>
      <c r="F83" s="91" t="s">
        <v>78</v>
      </c>
      <c r="G83" s="91"/>
      <c r="H83" s="91"/>
      <c r="I83" s="92">
        <v>1184</v>
      </c>
      <c r="J83" s="92"/>
      <c r="K83" s="92"/>
      <c r="L83" s="92">
        <v>1370.9</v>
      </c>
      <c r="M83" s="92"/>
      <c r="N83" s="92"/>
      <c r="O83" s="92">
        <f t="shared" si="4"/>
        <v>186.9000000000001</v>
      </c>
      <c r="P83" s="92"/>
      <c r="Q83" s="92"/>
      <c r="R83" s="30"/>
      <c r="S83" s="30"/>
      <c r="T83" s="30"/>
    </row>
    <row r="84" spans="1:20" ht="33" customHeight="1">
      <c r="A84" s="33"/>
      <c r="B84" s="34"/>
      <c r="C84" s="83" t="s">
        <v>83</v>
      </c>
      <c r="D84" s="83"/>
      <c r="E84" s="32" t="s">
        <v>84</v>
      </c>
      <c r="F84" s="91" t="s">
        <v>78</v>
      </c>
      <c r="G84" s="91"/>
      <c r="H84" s="91"/>
      <c r="I84" s="92">
        <v>66.1</v>
      </c>
      <c r="J84" s="92"/>
      <c r="K84" s="92"/>
      <c r="L84" s="92">
        <v>70.1</v>
      </c>
      <c r="M84" s="92"/>
      <c r="N84" s="92"/>
      <c r="O84" s="92">
        <f t="shared" si="4"/>
        <v>4</v>
      </c>
      <c r="P84" s="92"/>
      <c r="Q84" s="92"/>
      <c r="R84" s="30"/>
      <c r="S84" s="30"/>
      <c r="T84" s="30"/>
    </row>
    <row r="85" spans="1:20" ht="17.25" customHeight="1">
      <c r="A85" s="33"/>
      <c r="B85" s="37"/>
      <c r="C85" s="91" t="s">
        <v>85</v>
      </c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30"/>
      <c r="S85" s="30"/>
      <c r="T85" s="30"/>
    </row>
    <row r="86" spans="1:20" ht="30.75" customHeight="1">
      <c r="A86" s="33"/>
      <c r="B86" s="37"/>
      <c r="C86" s="83" t="s">
        <v>130</v>
      </c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30"/>
      <c r="S86" s="30"/>
      <c r="T86" s="30"/>
    </row>
    <row r="87" spans="1:20" ht="19.5" customHeight="1">
      <c r="A87" s="36" t="s">
        <v>11</v>
      </c>
      <c r="B87" s="37"/>
      <c r="C87" s="90" t="s">
        <v>86</v>
      </c>
      <c r="D87" s="90"/>
      <c r="E87" s="25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30"/>
      <c r="S87" s="30"/>
      <c r="T87" s="30"/>
    </row>
    <row r="88" spans="1:20" ht="47.25" customHeight="1">
      <c r="A88" s="33"/>
      <c r="B88" s="37"/>
      <c r="C88" s="83" t="s">
        <v>87</v>
      </c>
      <c r="D88" s="83"/>
      <c r="E88" s="25" t="s">
        <v>88</v>
      </c>
      <c r="F88" s="91" t="s">
        <v>89</v>
      </c>
      <c r="G88" s="91"/>
      <c r="H88" s="91"/>
      <c r="I88" s="93">
        <f>I75/I79*1000</f>
        <v>26.65362035225049</v>
      </c>
      <c r="J88" s="93"/>
      <c r="K88" s="93"/>
      <c r="L88" s="94">
        <f>L75/L79*1000</f>
        <v>22.15477996965099</v>
      </c>
      <c r="M88" s="94"/>
      <c r="N88" s="94"/>
      <c r="O88" s="95">
        <f>L88-I88</f>
        <v>-4.4988403825995</v>
      </c>
      <c r="P88" s="95"/>
      <c r="Q88" s="95"/>
      <c r="R88" s="30"/>
      <c r="S88" s="30"/>
      <c r="T88" s="30"/>
    </row>
    <row r="89" spans="1:20" ht="63" customHeight="1">
      <c r="A89" s="33"/>
      <c r="B89" s="37"/>
      <c r="C89" s="83" t="s">
        <v>90</v>
      </c>
      <c r="D89" s="83"/>
      <c r="E89" s="25" t="s">
        <v>91</v>
      </c>
      <c r="F89" s="91" t="s">
        <v>92</v>
      </c>
      <c r="G89" s="91"/>
      <c r="H89" s="91"/>
      <c r="I89" s="96">
        <f>I82/I84</f>
        <v>17.912254160363087</v>
      </c>
      <c r="J89" s="96"/>
      <c r="K89" s="96"/>
      <c r="L89" s="96">
        <f>L82/L84</f>
        <v>19.556348074179745</v>
      </c>
      <c r="M89" s="96"/>
      <c r="N89" s="96"/>
      <c r="O89" s="95">
        <f>L89-I89</f>
        <v>1.6440939138166577</v>
      </c>
      <c r="P89" s="95"/>
      <c r="Q89" s="95"/>
      <c r="R89" s="30"/>
      <c r="S89" s="30"/>
      <c r="T89" s="30"/>
    </row>
    <row r="90" spans="1:20" ht="52.5" customHeight="1">
      <c r="A90" s="33"/>
      <c r="B90" s="37"/>
      <c r="C90" s="83" t="s">
        <v>93</v>
      </c>
      <c r="D90" s="83"/>
      <c r="E90" s="25" t="s">
        <v>91</v>
      </c>
      <c r="F90" s="91" t="s">
        <v>94</v>
      </c>
      <c r="G90" s="91"/>
      <c r="H90" s="91"/>
      <c r="I90" s="94">
        <f>I80/I75</f>
        <v>46.87958883994126</v>
      </c>
      <c r="J90" s="94"/>
      <c r="K90" s="94"/>
      <c r="L90" s="97">
        <f>L80/L75</f>
        <v>30.073972602739726</v>
      </c>
      <c r="M90" s="97"/>
      <c r="N90" s="97"/>
      <c r="O90" s="95">
        <f>L90-I90</f>
        <v>-16.805616237201537</v>
      </c>
      <c r="P90" s="95"/>
      <c r="Q90" s="95"/>
      <c r="R90" s="30"/>
      <c r="S90" s="30"/>
      <c r="T90" s="30"/>
    </row>
    <row r="91" spans="1:20" ht="61.5" customHeight="1">
      <c r="A91" s="33"/>
      <c r="B91" s="37"/>
      <c r="C91" s="83" t="s">
        <v>95</v>
      </c>
      <c r="D91" s="83"/>
      <c r="E91" s="25" t="s">
        <v>91</v>
      </c>
      <c r="F91" s="91" t="s">
        <v>78</v>
      </c>
      <c r="G91" s="91"/>
      <c r="H91" s="91"/>
      <c r="I91" s="94">
        <f>I81/I76</f>
        <v>12.473524962178518</v>
      </c>
      <c r="J91" s="94"/>
      <c r="K91" s="94"/>
      <c r="L91" s="97">
        <f>L81/L75</f>
        <v>11.294520547945206</v>
      </c>
      <c r="M91" s="97"/>
      <c r="N91" s="97"/>
      <c r="O91" s="95">
        <f>L91-I91</f>
        <v>-1.1790044142333116</v>
      </c>
      <c r="P91" s="95"/>
      <c r="Q91" s="95"/>
      <c r="R91" s="30"/>
      <c r="S91" s="30"/>
      <c r="T91" s="30"/>
    </row>
    <row r="92" spans="1:20" ht="36" customHeight="1">
      <c r="A92" s="33"/>
      <c r="B92" s="37"/>
      <c r="C92" s="83" t="s">
        <v>96</v>
      </c>
      <c r="D92" s="83"/>
      <c r="E92" s="25" t="s">
        <v>91</v>
      </c>
      <c r="F92" s="91" t="s">
        <v>97</v>
      </c>
      <c r="G92" s="91"/>
      <c r="H92" s="91"/>
      <c r="I92" s="94">
        <f>I80/I79*1000</f>
        <v>1249.5107632093934</v>
      </c>
      <c r="J92" s="94"/>
      <c r="K92" s="94"/>
      <c r="L92" s="94">
        <f>L80/L79*1000</f>
        <v>666.2822458270107</v>
      </c>
      <c r="M92" s="94"/>
      <c r="N92" s="94"/>
      <c r="O92" s="95">
        <f>L92-I92</f>
        <v>-583.2285173823827</v>
      </c>
      <c r="P92" s="95"/>
      <c r="Q92" s="95"/>
      <c r="R92" s="30"/>
      <c r="S92" s="30"/>
      <c r="T92" s="30"/>
    </row>
    <row r="93" spans="1:20" ht="17.25" customHeight="1">
      <c r="A93" s="33"/>
      <c r="B93" s="37"/>
      <c r="C93" s="91" t="s">
        <v>85</v>
      </c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30"/>
      <c r="S93" s="30"/>
      <c r="T93" s="30"/>
    </row>
    <row r="94" spans="1:20" ht="29.25" customHeight="1">
      <c r="A94" s="33"/>
      <c r="B94" s="37"/>
      <c r="C94" s="83" t="s">
        <v>130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30"/>
      <c r="S94" s="30"/>
      <c r="T94" s="30"/>
    </row>
    <row r="95" spans="1:20" ht="19.5" customHeight="1">
      <c r="A95" s="36" t="s">
        <v>16</v>
      </c>
      <c r="B95" s="37"/>
      <c r="C95" s="90" t="s">
        <v>98</v>
      </c>
      <c r="D95" s="90"/>
      <c r="E95" s="25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30"/>
      <c r="S95" s="30"/>
      <c r="T95" s="30"/>
    </row>
    <row r="96" spans="1:20" ht="32.25" customHeight="1">
      <c r="A96" s="33"/>
      <c r="B96" s="37"/>
      <c r="C96" s="83" t="s">
        <v>99</v>
      </c>
      <c r="D96" s="83"/>
      <c r="E96" s="25" t="s">
        <v>100</v>
      </c>
      <c r="F96" s="91" t="s">
        <v>101</v>
      </c>
      <c r="G96" s="91"/>
      <c r="H96" s="91"/>
      <c r="I96" s="94">
        <f>I88*100/I78</f>
        <v>11.846053489889105</v>
      </c>
      <c r="J96" s="94"/>
      <c r="K96" s="94"/>
      <c r="L96" s="94">
        <f>L88*100/L78</f>
        <v>9.84656887540044</v>
      </c>
      <c r="M96" s="94"/>
      <c r="N96" s="94"/>
      <c r="O96" s="95">
        <f>L96-I96</f>
        <v>-1.999484614488665</v>
      </c>
      <c r="P96" s="95"/>
      <c r="Q96" s="95"/>
      <c r="R96" s="30"/>
      <c r="S96" s="30"/>
      <c r="T96" s="30"/>
    </row>
    <row r="97" spans="1:20" ht="115.5" customHeight="1">
      <c r="A97" s="33"/>
      <c r="B97" s="37"/>
      <c r="C97" s="83" t="s">
        <v>102</v>
      </c>
      <c r="D97" s="83"/>
      <c r="E97" s="25" t="s">
        <v>100</v>
      </c>
      <c r="F97" s="91" t="s">
        <v>101</v>
      </c>
      <c r="G97" s="91"/>
      <c r="H97" s="91"/>
      <c r="I97" s="91">
        <v>0.4</v>
      </c>
      <c r="J97" s="91"/>
      <c r="K97" s="91"/>
      <c r="L97" s="91">
        <v>1.34</v>
      </c>
      <c r="M97" s="91"/>
      <c r="N97" s="91"/>
      <c r="O97" s="95">
        <f>L97-I97</f>
        <v>0.9400000000000001</v>
      </c>
      <c r="P97" s="95"/>
      <c r="Q97" s="95"/>
      <c r="R97" s="30"/>
      <c r="S97" s="30"/>
      <c r="T97" s="30"/>
    </row>
    <row r="98" spans="1:19" ht="129" customHeight="1">
      <c r="A98" s="33"/>
      <c r="B98" s="37"/>
      <c r="C98" s="83" t="s">
        <v>103</v>
      </c>
      <c r="D98" s="83"/>
      <c r="E98" s="25" t="s">
        <v>100</v>
      </c>
      <c r="F98" s="91" t="s">
        <v>101</v>
      </c>
      <c r="G98" s="91"/>
      <c r="H98" s="91"/>
      <c r="I98" s="97">
        <v>1.03</v>
      </c>
      <c r="J98" s="97"/>
      <c r="K98" s="97"/>
      <c r="L98" s="91">
        <v>0.63</v>
      </c>
      <c r="M98" s="91"/>
      <c r="N98" s="91"/>
      <c r="O98" s="95">
        <f>L98-I98</f>
        <v>-0.4</v>
      </c>
      <c r="P98" s="95"/>
      <c r="Q98" s="95"/>
      <c r="R98" s="30"/>
      <c r="S98" s="30"/>
    </row>
    <row r="99" spans="1:19" ht="15.75" customHeight="1">
      <c r="A99" s="33"/>
      <c r="B99" s="34"/>
      <c r="C99" s="91" t="s">
        <v>104</v>
      </c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30"/>
      <c r="S99" s="30"/>
    </row>
    <row r="100" spans="1:19" ht="19.5" customHeight="1">
      <c r="A100" s="33"/>
      <c r="B100" s="37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30"/>
      <c r="S100" s="30"/>
    </row>
    <row r="101" spans="1:19" ht="14.25" customHeight="1">
      <c r="A101" s="28"/>
      <c r="B101" s="29"/>
      <c r="C101" s="29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</row>
    <row r="102" spans="1:20" s="30" customFormat="1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T102" s="2"/>
    </row>
    <row r="103" spans="1:20" ht="12.75" customHeight="1">
      <c r="A103" s="11" t="s">
        <v>105</v>
      </c>
      <c r="B103" s="99" t="s">
        <v>106</v>
      </c>
      <c r="C103" s="99"/>
      <c r="D103" s="99"/>
      <c r="E103" s="99"/>
      <c r="F103" s="99"/>
      <c r="G103" s="99"/>
      <c r="H103" s="99"/>
      <c r="I103" s="99"/>
      <c r="J103" s="99"/>
      <c r="K103" s="99"/>
      <c r="R103" s="30"/>
      <c r="S103" s="30"/>
      <c r="T103" s="30"/>
    </row>
    <row r="104" ht="14.25" customHeight="1">
      <c r="I104" s="2" t="s">
        <v>18</v>
      </c>
    </row>
    <row r="105" spans="1:17" ht="49.5" customHeight="1">
      <c r="A105" s="85" t="s">
        <v>107</v>
      </c>
      <c r="B105" s="68" t="s">
        <v>108</v>
      </c>
      <c r="C105" s="68"/>
      <c r="D105" s="68" t="s">
        <v>28</v>
      </c>
      <c r="E105" s="68" t="s">
        <v>109</v>
      </c>
      <c r="F105" s="68"/>
      <c r="G105" s="68"/>
      <c r="H105" s="68" t="s">
        <v>110</v>
      </c>
      <c r="I105" s="68"/>
      <c r="J105" s="68"/>
      <c r="K105" s="68" t="s">
        <v>111</v>
      </c>
      <c r="L105" s="68"/>
      <c r="M105" s="68"/>
      <c r="N105" s="68" t="s">
        <v>112</v>
      </c>
      <c r="O105" s="68"/>
      <c r="P105" s="68"/>
      <c r="Q105" s="40"/>
    </row>
    <row r="106" spans="1:17" ht="33.75" customHeight="1">
      <c r="A106" s="85"/>
      <c r="B106" s="68"/>
      <c r="C106" s="68"/>
      <c r="D106" s="68"/>
      <c r="E106" s="15" t="s">
        <v>22</v>
      </c>
      <c r="F106" s="15" t="s">
        <v>23</v>
      </c>
      <c r="G106" s="15" t="s">
        <v>24</v>
      </c>
      <c r="H106" s="15" t="s">
        <v>22</v>
      </c>
      <c r="I106" s="15" t="s">
        <v>23</v>
      </c>
      <c r="J106" s="15" t="s">
        <v>24</v>
      </c>
      <c r="K106" s="15" t="s">
        <v>22</v>
      </c>
      <c r="L106" s="15" t="s">
        <v>23</v>
      </c>
      <c r="M106" s="15" t="s">
        <v>24</v>
      </c>
      <c r="N106" s="15" t="s">
        <v>22</v>
      </c>
      <c r="O106" s="15" t="s">
        <v>23</v>
      </c>
      <c r="P106" s="15" t="s">
        <v>24</v>
      </c>
      <c r="Q106" s="40"/>
    </row>
    <row r="107" spans="1:19" ht="15.75" customHeight="1">
      <c r="A107" s="37">
        <v>1</v>
      </c>
      <c r="B107" s="68">
        <v>2</v>
      </c>
      <c r="C107" s="68"/>
      <c r="D107" s="31">
        <v>3</v>
      </c>
      <c r="E107" s="32">
        <v>4</v>
      </c>
      <c r="F107" s="32">
        <v>5</v>
      </c>
      <c r="G107" s="32">
        <v>6</v>
      </c>
      <c r="H107" s="32">
        <v>7</v>
      </c>
      <c r="I107" s="32">
        <v>8</v>
      </c>
      <c r="J107" s="32">
        <v>9</v>
      </c>
      <c r="K107" s="32">
        <v>10</v>
      </c>
      <c r="L107" s="32">
        <v>11</v>
      </c>
      <c r="M107" s="32">
        <v>12</v>
      </c>
      <c r="N107" s="25">
        <v>13</v>
      </c>
      <c r="O107" s="39">
        <v>14</v>
      </c>
      <c r="P107" s="39">
        <v>15</v>
      </c>
      <c r="Q107" s="41"/>
      <c r="R107" s="40"/>
      <c r="S107" s="40"/>
    </row>
    <row r="108" spans="1:19" ht="12.75" customHeight="1">
      <c r="A108" s="37"/>
      <c r="B108" s="83" t="s">
        <v>113</v>
      </c>
      <c r="C108" s="83"/>
      <c r="D108" s="39"/>
      <c r="E108" s="27"/>
      <c r="F108" s="27"/>
      <c r="G108" s="27"/>
      <c r="H108" s="27"/>
      <c r="I108" s="27"/>
      <c r="J108" s="27"/>
      <c r="K108" s="27"/>
      <c r="L108" s="27"/>
      <c r="M108" s="27"/>
      <c r="N108" s="18"/>
      <c r="O108" s="18"/>
      <c r="P108" s="18"/>
      <c r="Q108" s="41"/>
      <c r="R108" s="40"/>
      <c r="S108" s="40"/>
    </row>
    <row r="109" spans="1:19" ht="27.75" customHeight="1">
      <c r="A109" s="37"/>
      <c r="B109" s="83" t="s">
        <v>114</v>
      </c>
      <c r="C109" s="83"/>
      <c r="D109" s="39"/>
      <c r="E109" s="27"/>
      <c r="F109" s="35"/>
      <c r="G109" s="27"/>
      <c r="H109" s="27"/>
      <c r="I109" s="35"/>
      <c r="J109" s="27"/>
      <c r="K109" s="27"/>
      <c r="L109" s="35"/>
      <c r="M109" s="27"/>
      <c r="N109" s="18"/>
      <c r="O109" s="18"/>
      <c r="P109" s="18"/>
      <c r="Q109" s="41"/>
      <c r="R109" s="41"/>
      <c r="S109" s="41"/>
    </row>
    <row r="110" spans="1:19" ht="17.25" customHeight="1">
      <c r="A110" s="37"/>
      <c r="B110" s="83" t="s">
        <v>115</v>
      </c>
      <c r="C110" s="83"/>
      <c r="D110" s="39"/>
      <c r="E110" s="35" t="s">
        <v>116</v>
      </c>
      <c r="F110" s="35"/>
      <c r="G110" s="27"/>
      <c r="H110" s="35" t="s">
        <v>116</v>
      </c>
      <c r="I110" s="35"/>
      <c r="J110" s="27"/>
      <c r="K110" s="35" t="s">
        <v>116</v>
      </c>
      <c r="L110" s="35"/>
      <c r="M110" s="27"/>
      <c r="N110" s="38" t="s">
        <v>116</v>
      </c>
      <c r="O110" s="38"/>
      <c r="P110" s="18"/>
      <c r="Q110" s="41"/>
      <c r="R110" s="41"/>
      <c r="S110" s="41"/>
    </row>
    <row r="111" spans="1:19" ht="19.5" customHeight="1">
      <c r="A111" s="37"/>
      <c r="B111" s="91"/>
      <c r="C111" s="91"/>
      <c r="D111" s="39"/>
      <c r="E111" s="35"/>
      <c r="F111" s="35"/>
      <c r="G111" s="27"/>
      <c r="H111" s="35"/>
      <c r="I111" s="35"/>
      <c r="J111" s="27"/>
      <c r="K111" s="35"/>
      <c r="L111" s="35"/>
      <c r="M111" s="27"/>
      <c r="N111" s="38"/>
      <c r="O111" s="38"/>
      <c r="P111" s="18"/>
      <c r="Q111" s="41"/>
      <c r="R111" s="41"/>
      <c r="S111" s="41"/>
    </row>
    <row r="112" spans="1:19" ht="23.25" customHeight="1">
      <c r="A112" s="37"/>
      <c r="B112" s="98" t="s">
        <v>117</v>
      </c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41"/>
      <c r="R112" s="41"/>
      <c r="S112" s="41"/>
    </row>
    <row r="113" spans="1:19" ht="15" customHeight="1">
      <c r="A113" s="37"/>
      <c r="B113" s="83" t="s">
        <v>118</v>
      </c>
      <c r="C113" s="83"/>
      <c r="D113" s="39"/>
      <c r="E113" s="27"/>
      <c r="F113" s="27"/>
      <c r="G113" s="27"/>
      <c r="H113" s="27"/>
      <c r="I113" s="27"/>
      <c r="J113" s="27"/>
      <c r="K113" s="27"/>
      <c r="L113" s="27"/>
      <c r="M113" s="27"/>
      <c r="N113" s="18"/>
      <c r="O113" s="18"/>
      <c r="P113" s="18"/>
      <c r="Q113" s="41"/>
      <c r="R113" s="41"/>
      <c r="S113" s="41"/>
    </row>
    <row r="114" spans="1:19" ht="18.75" customHeight="1">
      <c r="A114" s="37"/>
      <c r="B114" s="91"/>
      <c r="C114" s="91"/>
      <c r="D114" s="39"/>
      <c r="E114" s="27"/>
      <c r="F114" s="27"/>
      <c r="G114" s="27"/>
      <c r="H114" s="27"/>
      <c r="I114" s="27"/>
      <c r="J114" s="27"/>
      <c r="K114" s="27"/>
      <c r="L114" s="27"/>
      <c r="M114" s="27"/>
      <c r="N114" s="18"/>
      <c r="O114" s="18"/>
      <c r="P114" s="18"/>
      <c r="Q114" s="41"/>
      <c r="R114" s="41"/>
      <c r="S114" s="41"/>
    </row>
    <row r="115" spans="1:19" ht="12.75" customHeight="1">
      <c r="A115" s="37"/>
      <c r="B115" s="83" t="s">
        <v>119</v>
      </c>
      <c r="C115" s="83"/>
      <c r="D115" s="39"/>
      <c r="E115" s="35"/>
      <c r="F115" s="35"/>
      <c r="G115" s="35"/>
      <c r="H115" s="35"/>
      <c r="I115" s="35"/>
      <c r="J115" s="35"/>
      <c r="K115" s="35"/>
      <c r="L115" s="35"/>
      <c r="M115" s="35"/>
      <c r="N115" s="18"/>
      <c r="O115" s="18"/>
      <c r="P115" s="18"/>
      <c r="Q115" s="41"/>
      <c r="R115" s="41"/>
      <c r="S115" s="41"/>
    </row>
    <row r="116" spans="1:19" ht="17.25" customHeight="1">
      <c r="A116" s="28"/>
      <c r="B116" s="29"/>
      <c r="C116" s="29"/>
      <c r="R116" s="41"/>
      <c r="S116" s="41"/>
    </row>
    <row r="117" spans="1:19" ht="15.75">
      <c r="A117" s="17"/>
      <c r="B117" s="30" t="s">
        <v>120</v>
      </c>
      <c r="C117" s="30"/>
      <c r="R117" s="41"/>
      <c r="S117" s="41"/>
    </row>
    <row r="118" spans="1:3" ht="15.75">
      <c r="A118" s="17"/>
      <c r="B118" s="30" t="s">
        <v>121</v>
      </c>
      <c r="C118" s="30"/>
    </row>
    <row r="119" spans="1:3" ht="12" customHeight="1">
      <c r="A119" s="17"/>
      <c r="B119" s="42" t="s">
        <v>122</v>
      </c>
      <c r="C119" s="30"/>
    </row>
    <row r="120" spans="2:18" ht="15.75">
      <c r="B120" s="42"/>
      <c r="R120" s="43"/>
    </row>
    <row r="121" ht="25.5" customHeight="1">
      <c r="B121" s="44" t="s">
        <v>131</v>
      </c>
    </row>
    <row r="122" spans="2:18" ht="12.75" customHeight="1">
      <c r="B122" s="45" t="s">
        <v>123</v>
      </c>
      <c r="N122" s="101"/>
      <c r="O122" s="101"/>
      <c r="P122" s="107" t="s">
        <v>132</v>
      </c>
      <c r="Q122" s="107"/>
      <c r="R122" s="107"/>
    </row>
    <row r="123" spans="14:17" ht="12.75" customHeight="1">
      <c r="N123" s="102" t="s">
        <v>124</v>
      </c>
      <c r="O123" s="102"/>
      <c r="Q123" s="46" t="s">
        <v>125</v>
      </c>
    </row>
    <row r="124" spans="18:19" ht="12" customHeight="1">
      <c r="R124" s="41"/>
      <c r="S124" s="41"/>
    </row>
    <row r="125" spans="2:19" ht="12" customHeight="1">
      <c r="B125" s="45" t="s">
        <v>126</v>
      </c>
      <c r="N125" s="101"/>
      <c r="O125" s="101"/>
      <c r="Q125" s="47" t="s">
        <v>127</v>
      </c>
      <c r="R125" s="48"/>
      <c r="S125" s="48"/>
    </row>
    <row r="126" spans="2:19" ht="15.75" customHeight="1">
      <c r="B126" s="106" t="s">
        <v>128</v>
      </c>
      <c r="C126" s="106"/>
      <c r="D126" s="106"/>
      <c r="E126" s="106"/>
      <c r="F126" s="106"/>
      <c r="G126" s="106"/>
      <c r="H126" s="106"/>
      <c r="N126" s="102" t="s">
        <v>124</v>
      </c>
      <c r="O126" s="102"/>
      <c r="Q126" s="46" t="s">
        <v>125</v>
      </c>
      <c r="R126" s="46"/>
      <c r="S126" s="46"/>
    </row>
    <row r="127" spans="2:17" ht="11.25" customHeight="1">
      <c r="B127" s="49"/>
      <c r="C127" s="49"/>
      <c r="D127" s="49"/>
      <c r="E127" s="49"/>
      <c r="F127" s="49"/>
      <c r="G127" s="49"/>
      <c r="H127" s="49"/>
      <c r="N127" s="20"/>
      <c r="O127" s="20"/>
      <c r="Q127" s="20"/>
    </row>
    <row r="128" spans="2:19" ht="14.25" customHeight="1">
      <c r="B128" s="100"/>
      <c r="C128" s="100"/>
      <c r="D128" s="100"/>
      <c r="E128" s="100"/>
      <c r="F128" s="100"/>
      <c r="G128" s="100"/>
      <c r="H128" s="100"/>
      <c r="N128" s="20"/>
      <c r="O128" s="20"/>
      <c r="Q128" s="20"/>
      <c r="R128" s="47"/>
      <c r="S128" s="47"/>
    </row>
    <row r="129" spans="2:19" ht="14.25" customHeight="1">
      <c r="B129" s="100"/>
      <c r="C129" s="100"/>
      <c r="D129" s="100"/>
      <c r="E129" s="100"/>
      <c r="F129" s="100"/>
      <c r="G129" s="100"/>
      <c r="H129" s="100"/>
      <c r="N129" s="87"/>
      <c r="O129" s="87"/>
      <c r="Q129" s="13"/>
      <c r="R129" s="46"/>
      <c r="S129" s="46"/>
    </row>
    <row r="130" spans="17:19" ht="15.75">
      <c r="Q130" s="20"/>
      <c r="R130" s="20"/>
      <c r="S130" s="20"/>
    </row>
    <row r="131" spans="17:19" ht="15.75">
      <c r="Q131" s="20"/>
      <c r="R131" s="13"/>
      <c r="S131" s="13"/>
    </row>
    <row r="132" spans="17:20" ht="15.75">
      <c r="Q132" s="20"/>
      <c r="R132" s="20"/>
      <c r="S132" s="20"/>
      <c r="T132" s="20"/>
    </row>
    <row r="133" spans="17:20" ht="15.75">
      <c r="Q133" s="20"/>
      <c r="R133" s="20"/>
      <c r="S133" s="20"/>
      <c r="T133" s="20"/>
    </row>
    <row r="134" spans="18:20" ht="15.75">
      <c r="R134" s="20"/>
      <c r="S134" s="20"/>
      <c r="T134" s="20"/>
    </row>
    <row r="135" spans="18:19" ht="15.75">
      <c r="R135" s="20"/>
      <c r="S135" s="20"/>
    </row>
  </sheetData>
  <sheetProtection selectLockedCells="1" selectUnlockedCells="1"/>
  <mergeCells count="314">
    <mergeCell ref="Q49:S49"/>
    <mergeCell ref="Q38:S38"/>
    <mergeCell ref="Q43:S44"/>
    <mergeCell ref="Q45:S45"/>
    <mergeCell ref="Q46:S46"/>
    <mergeCell ref="Q47:S47"/>
    <mergeCell ref="Q48:S48"/>
    <mergeCell ref="C72:Q72"/>
    <mergeCell ref="C73:Q73"/>
    <mergeCell ref="N125:O125"/>
    <mergeCell ref="B126:H126"/>
    <mergeCell ref="N126:O126"/>
    <mergeCell ref="B128:H128"/>
    <mergeCell ref="P122:R122"/>
    <mergeCell ref="B107:C107"/>
    <mergeCell ref="B108:C108"/>
    <mergeCell ref="B109:C109"/>
    <mergeCell ref="B129:H129"/>
    <mergeCell ref="N129:O129"/>
    <mergeCell ref="B113:C113"/>
    <mergeCell ref="B114:C114"/>
    <mergeCell ref="B115:C115"/>
    <mergeCell ref="N122:O122"/>
    <mergeCell ref="N123:O123"/>
    <mergeCell ref="B110:C110"/>
    <mergeCell ref="B111:C111"/>
    <mergeCell ref="B112:P112"/>
    <mergeCell ref="C100:Q100"/>
    <mergeCell ref="B103:K103"/>
    <mergeCell ref="A105:A106"/>
    <mergeCell ref="B105:C106"/>
    <mergeCell ref="D105:D106"/>
    <mergeCell ref="E105:G105"/>
    <mergeCell ref="H105:J105"/>
    <mergeCell ref="K105:M105"/>
    <mergeCell ref="N105:P105"/>
    <mergeCell ref="C98:D98"/>
    <mergeCell ref="F98:H98"/>
    <mergeCell ref="I98:K98"/>
    <mergeCell ref="L98:N98"/>
    <mergeCell ref="O98:Q98"/>
    <mergeCell ref="C99:Q99"/>
    <mergeCell ref="C96:D96"/>
    <mergeCell ref="F96:H96"/>
    <mergeCell ref="I96:K96"/>
    <mergeCell ref="L96:N96"/>
    <mergeCell ref="O96:Q96"/>
    <mergeCell ref="C97:D97"/>
    <mergeCell ref="F97:H97"/>
    <mergeCell ref="I97:K97"/>
    <mergeCell ref="L97:N97"/>
    <mergeCell ref="O97:Q97"/>
    <mergeCell ref="C94:Q94"/>
    <mergeCell ref="C95:D95"/>
    <mergeCell ref="F95:H95"/>
    <mergeCell ref="I95:K95"/>
    <mergeCell ref="L95:N95"/>
    <mergeCell ref="O95:Q95"/>
    <mergeCell ref="C92:D92"/>
    <mergeCell ref="F92:H92"/>
    <mergeCell ref="I92:K92"/>
    <mergeCell ref="L92:N92"/>
    <mergeCell ref="O92:Q92"/>
    <mergeCell ref="C93:Q93"/>
    <mergeCell ref="C90:D90"/>
    <mergeCell ref="F90:H90"/>
    <mergeCell ref="I90:K90"/>
    <mergeCell ref="L90:N90"/>
    <mergeCell ref="O90:Q90"/>
    <mergeCell ref="C91:D91"/>
    <mergeCell ref="F91:H91"/>
    <mergeCell ref="I91:K91"/>
    <mergeCell ref="L91:N91"/>
    <mergeCell ref="O91:Q91"/>
    <mergeCell ref="C88:D88"/>
    <mergeCell ref="F88:H88"/>
    <mergeCell ref="I88:K88"/>
    <mergeCell ref="L88:N88"/>
    <mergeCell ref="O88:Q88"/>
    <mergeCell ref="C89:D89"/>
    <mergeCell ref="F89:H89"/>
    <mergeCell ref="I89:K89"/>
    <mergeCell ref="L89:N89"/>
    <mergeCell ref="O89:Q89"/>
    <mergeCell ref="C86:Q86"/>
    <mergeCell ref="C87:D87"/>
    <mergeCell ref="F87:H87"/>
    <mergeCell ref="I87:K87"/>
    <mergeCell ref="L87:N87"/>
    <mergeCell ref="O87:Q87"/>
    <mergeCell ref="C84:D84"/>
    <mergeCell ref="F84:H84"/>
    <mergeCell ref="I84:K84"/>
    <mergeCell ref="L84:N84"/>
    <mergeCell ref="O84:Q84"/>
    <mergeCell ref="C85:Q85"/>
    <mergeCell ref="C82:D82"/>
    <mergeCell ref="F82:H82"/>
    <mergeCell ref="I82:K82"/>
    <mergeCell ref="L82:N82"/>
    <mergeCell ref="O82:Q82"/>
    <mergeCell ref="C83:D83"/>
    <mergeCell ref="F83:H83"/>
    <mergeCell ref="I83:K83"/>
    <mergeCell ref="L83:N83"/>
    <mergeCell ref="O83:Q83"/>
    <mergeCell ref="C80:D80"/>
    <mergeCell ref="F80:H80"/>
    <mergeCell ref="I80:K80"/>
    <mergeCell ref="L80:N80"/>
    <mergeCell ref="O80:Q80"/>
    <mergeCell ref="C81:D81"/>
    <mergeCell ref="F81:H81"/>
    <mergeCell ref="I81:K81"/>
    <mergeCell ref="L81:N81"/>
    <mergeCell ref="O81:Q81"/>
    <mergeCell ref="C78:D78"/>
    <mergeCell ref="F78:H78"/>
    <mergeCell ref="I78:K78"/>
    <mergeCell ref="L78:N78"/>
    <mergeCell ref="O78:Q78"/>
    <mergeCell ref="C79:D79"/>
    <mergeCell ref="F79:H79"/>
    <mergeCell ref="I79:K79"/>
    <mergeCell ref="L79:N79"/>
    <mergeCell ref="O79:Q79"/>
    <mergeCell ref="C76:D76"/>
    <mergeCell ref="F76:H76"/>
    <mergeCell ref="I76:K76"/>
    <mergeCell ref="L76:N76"/>
    <mergeCell ref="O76:Q76"/>
    <mergeCell ref="C77:D77"/>
    <mergeCell ref="F77:H77"/>
    <mergeCell ref="I77:K77"/>
    <mergeCell ref="L77:N77"/>
    <mergeCell ref="O77:Q77"/>
    <mergeCell ref="C74:D74"/>
    <mergeCell ref="F74:H74"/>
    <mergeCell ref="I74:K74"/>
    <mergeCell ref="L74:N74"/>
    <mergeCell ref="O74:Q74"/>
    <mergeCell ref="C75:D75"/>
    <mergeCell ref="F75:H75"/>
    <mergeCell ref="I75:K75"/>
    <mergeCell ref="L75:N75"/>
    <mergeCell ref="O75:Q75"/>
    <mergeCell ref="C70:D70"/>
    <mergeCell ref="F70:H70"/>
    <mergeCell ref="I70:K70"/>
    <mergeCell ref="L70:N70"/>
    <mergeCell ref="O70:Q70"/>
    <mergeCell ref="C71:D71"/>
    <mergeCell ref="F71:H71"/>
    <mergeCell ref="I71:K71"/>
    <mergeCell ref="L71:N71"/>
    <mergeCell ref="O71:Q71"/>
    <mergeCell ref="C68:D68"/>
    <mergeCell ref="F68:H68"/>
    <mergeCell ref="I68:K68"/>
    <mergeCell ref="L68:N68"/>
    <mergeCell ref="O68:Q68"/>
    <mergeCell ref="C69:D69"/>
    <mergeCell ref="F69:H69"/>
    <mergeCell ref="I69:K69"/>
    <mergeCell ref="L69:N69"/>
    <mergeCell ref="O69:Q69"/>
    <mergeCell ref="C66:D66"/>
    <mergeCell ref="F66:H66"/>
    <mergeCell ref="I66:K66"/>
    <mergeCell ref="L66:N66"/>
    <mergeCell ref="O66:Q66"/>
    <mergeCell ref="C67:D67"/>
    <mergeCell ref="F67:H67"/>
    <mergeCell ref="I67:K67"/>
    <mergeCell ref="L67:N67"/>
    <mergeCell ref="O67:Q67"/>
    <mergeCell ref="C64:D64"/>
    <mergeCell ref="F64:H64"/>
    <mergeCell ref="I64:K64"/>
    <mergeCell ref="L64:N64"/>
    <mergeCell ref="O64:Q64"/>
    <mergeCell ref="C65:D65"/>
    <mergeCell ref="F65:H65"/>
    <mergeCell ref="I65:K65"/>
    <mergeCell ref="L65:N65"/>
    <mergeCell ref="O65:Q65"/>
    <mergeCell ref="C62:D62"/>
    <mergeCell ref="F62:H62"/>
    <mergeCell ref="I62:K62"/>
    <mergeCell ref="L62:N62"/>
    <mergeCell ref="O62:Q62"/>
    <mergeCell ref="C63:D63"/>
    <mergeCell ref="F63:H63"/>
    <mergeCell ref="I63:K63"/>
    <mergeCell ref="L63:N63"/>
    <mergeCell ref="O63:Q63"/>
    <mergeCell ref="C60:D60"/>
    <mergeCell ref="F60:H60"/>
    <mergeCell ref="I60:K60"/>
    <mergeCell ref="L60:N60"/>
    <mergeCell ref="O60:Q60"/>
    <mergeCell ref="C61:D61"/>
    <mergeCell ref="F61:H61"/>
    <mergeCell ref="I61:K61"/>
    <mergeCell ref="L61:N61"/>
    <mergeCell ref="O61:Q61"/>
    <mergeCell ref="C58:D58"/>
    <mergeCell ref="F58:H58"/>
    <mergeCell ref="I58:K58"/>
    <mergeCell ref="L58:N58"/>
    <mergeCell ref="O58:Q58"/>
    <mergeCell ref="C59:D59"/>
    <mergeCell ref="F59:H59"/>
    <mergeCell ref="I59:K59"/>
    <mergeCell ref="L59:N59"/>
    <mergeCell ref="O59:Q59"/>
    <mergeCell ref="C56:D56"/>
    <mergeCell ref="E56:Q56"/>
    <mergeCell ref="C57:D57"/>
    <mergeCell ref="F57:H57"/>
    <mergeCell ref="I57:K57"/>
    <mergeCell ref="L57:N57"/>
    <mergeCell ref="O57:Q57"/>
    <mergeCell ref="I53:K54"/>
    <mergeCell ref="L53:N54"/>
    <mergeCell ref="O53:Q54"/>
    <mergeCell ref="R53:T53"/>
    <mergeCell ref="C55:D55"/>
    <mergeCell ref="F55:H55"/>
    <mergeCell ref="I55:K55"/>
    <mergeCell ref="L55:N55"/>
    <mergeCell ref="O55:Q55"/>
    <mergeCell ref="A46:G46"/>
    <mergeCell ref="A47:G47"/>
    <mergeCell ref="A48:G48"/>
    <mergeCell ref="A49:G49"/>
    <mergeCell ref="B51:S51"/>
    <mergeCell ref="A53:A54"/>
    <mergeCell ref="B53:B54"/>
    <mergeCell ref="C53:D54"/>
    <mergeCell ref="E53:E54"/>
    <mergeCell ref="F53:H54"/>
    <mergeCell ref="A43:G44"/>
    <mergeCell ref="H43:J43"/>
    <mergeCell ref="K43:M43"/>
    <mergeCell ref="N43:P43"/>
    <mergeCell ref="A45:G45"/>
    <mergeCell ref="D35:G35"/>
    <mergeCell ref="D36:G36"/>
    <mergeCell ref="D37:G37"/>
    <mergeCell ref="D38:G38"/>
    <mergeCell ref="B41:S41"/>
    <mergeCell ref="Q33:S34"/>
    <mergeCell ref="Q35:S35"/>
    <mergeCell ref="Q36:S36"/>
    <mergeCell ref="Q37:S37"/>
    <mergeCell ref="P27:Q27"/>
    <mergeCell ref="R27:S27"/>
    <mergeCell ref="B30:O30"/>
    <mergeCell ref="A33:A34"/>
    <mergeCell ref="B33:B34"/>
    <mergeCell ref="C33:C34"/>
    <mergeCell ref="D33:G34"/>
    <mergeCell ref="H33:J33"/>
    <mergeCell ref="K33:M33"/>
    <mergeCell ref="N33:P33"/>
    <mergeCell ref="N26:O26"/>
    <mergeCell ref="P26:Q26"/>
    <mergeCell ref="R26:S26"/>
    <mergeCell ref="B27:C27"/>
    <mergeCell ref="D27:E27"/>
    <mergeCell ref="F27:G27"/>
    <mergeCell ref="H27:I27"/>
    <mergeCell ref="J27:K27"/>
    <mergeCell ref="L27:M27"/>
    <mergeCell ref="N27:O27"/>
    <mergeCell ref="L25:M25"/>
    <mergeCell ref="N25:O25"/>
    <mergeCell ref="P25:Q25"/>
    <mergeCell ref="R25:S25"/>
    <mergeCell ref="B26:C26"/>
    <mergeCell ref="D26:E26"/>
    <mergeCell ref="F26:G26"/>
    <mergeCell ref="H26:I26"/>
    <mergeCell ref="J26:K26"/>
    <mergeCell ref="L26:M26"/>
    <mergeCell ref="B21:O21"/>
    <mergeCell ref="I23:J23"/>
    <mergeCell ref="B24:G24"/>
    <mergeCell ref="H24:M24"/>
    <mergeCell ref="N24:S24"/>
    <mergeCell ref="B25:C25"/>
    <mergeCell ref="D25:E25"/>
    <mergeCell ref="F25:G25"/>
    <mergeCell ref="H25:I25"/>
    <mergeCell ref="J25:K25"/>
    <mergeCell ref="B15:C15"/>
    <mergeCell ref="E15:O15"/>
    <mergeCell ref="B17:C17"/>
    <mergeCell ref="B18:C18"/>
    <mergeCell ref="H18:O18"/>
    <mergeCell ref="E17:R17"/>
    <mergeCell ref="B11:C11"/>
    <mergeCell ref="E11:R11"/>
    <mergeCell ref="B12:C12"/>
    <mergeCell ref="E12:O12"/>
    <mergeCell ref="B14:C14"/>
    <mergeCell ref="E14:R14"/>
    <mergeCell ref="O2:S2"/>
    <mergeCell ref="O3:S3"/>
    <mergeCell ref="O4:S4"/>
    <mergeCell ref="H7:M7"/>
    <mergeCell ref="G8:N8"/>
    <mergeCell ref="G9:N9"/>
  </mergeCells>
  <printOptions/>
  <pageMargins left="0.3937007874015748" right="0.3937007874015748" top="0.3937007874015748" bottom="0.2755905511811024" header="0.5118110236220472" footer="0.5118110236220472"/>
  <pageSetup horizontalDpi="300" verticalDpi="300" orientation="landscape" paperSize="9" scale="81" r:id="rId1"/>
  <rowBreaks count="4" manualBreakCount="4">
    <brk id="36" max="18" man="1"/>
    <brk id="76" max="18" man="1"/>
    <brk id="90" max="18" man="1"/>
    <brk id="11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2018-02-21T07:17:47Z</cp:lastPrinted>
  <dcterms:modified xsi:type="dcterms:W3CDTF">2018-02-21T07:18:19Z</dcterms:modified>
  <cp:category/>
  <cp:version/>
  <cp:contentType/>
  <cp:contentStatus/>
</cp:coreProperties>
</file>