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5" activeTab="0"/>
  </bookViews>
  <sheets>
    <sheet name="1014080" sheetId="1" r:id="rId1"/>
  </sheets>
  <definedNames>
    <definedName name="Excel_BuiltIn_Print_Area" localSheetId="0">'1014080'!$A$1:$P$207</definedName>
    <definedName name="Excel_BuiltIn_Print_Area" localSheetId="0">'1014080'!$A$1:$P$197</definedName>
    <definedName name="_xlnm.Print_Area" localSheetId="0">'1014080'!$A$1:$Q$202</definedName>
  </definedNames>
  <calcPr fullCalcOnLoad="1"/>
</workbook>
</file>

<file path=xl/sharedStrings.xml><?xml version="1.0" encoding="utf-8"?>
<sst xmlns="http://schemas.openxmlformats.org/spreadsheetml/2006/main" count="427" uniqueCount="265">
  <si>
    <t>ЗАТВЕРДЖЕНО
Наказ Міністерства фінансів України</t>
  </si>
  <si>
    <t xml:space="preserve">26 серпня 2014 №836        </t>
  </si>
  <si>
    <t>ЗАТВЕРДЖЕНО</t>
  </si>
  <si>
    <t>Управління культури Житомирської міської ради</t>
  </si>
  <si>
    <t>(найменування головного розпорядника коштів місцевого бюджету)</t>
  </si>
  <si>
    <t>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</si>
  <si>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</si>
  <si>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</si>
  <si>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</si>
  <si>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</si>
  <si>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</si>
  <si>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</si>
  <si>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</si>
  <si>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</si>
  <si>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</si>
  <si>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0829</t>
  </si>
  <si>
    <t>(КФКВК )(1)</t>
  </si>
  <si>
    <t>(найменування бюджетної програми)</t>
  </si>
  <si>
    <t>4.</t>
  </si>
  <si>
    <t>Обсяг бюджетних призначень / бюджетних асигнувань  -</t>
  </si>
  <si>
    <t>тис.гривень, у тому числі</t>
  </si>
  <si>
    <t xml:space="preserve"> загального фонду -</t>
  </si>
  <si>
    <t>тис. гривень та  спеціального фонду -</t>
  </si>
  <si>
    <t>тис. гривень</t>
  </si>
  <si>
    <t>5.</t>
  </si>
  <si>
    <t>Підстави для виконання бюджетної програми</t>
  </si>
  <si>
    <t>6.</t>
  </si>
  <si>
    <t>Мета бюджетної програми:</t>
  </si>
  <si>
    <t>Підтримка та розвиток культурно-освітніх заходів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</si>
  <si>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</si>
  <si>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</si>
  <si>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</si>
  <si>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</si>
  <si>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</si>
  <si>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</si>
  <si>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</si>
  <si>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</si>
  <si>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</si>
  <si>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Підпрограма / завдання бюджетної програми (2)</t>
  </si>
  <si>
    <t>загальний фонд</t>
  </si>
  <si>
    <t>спеціальний фонд</t>
  </si>
  <si>
    <t>разом</t>
  </si>
  <si>
    <t>Завдання №1.</t>
  </si>
  <si>
    <t>Усього</t>
  </si>
  <si>
    <t xml:space="preserve">9. </t>
  </si>
  <si>
    <t>Перелік  регіональних цільових програм, які виконуються у складі бюджетної програми :</t>
  </si>
  <si>
    <t>Назва регіональної цільової програми та підпрограми</t>
  </si>
  <si>
    <t>КПКВК</t>
  </si>
  <si>
    <t>Регіональна цільова програма 1</t>
  </si>
  <si>
    <t>Підпрограма 1</t>
  </si>
  <si>
    <t>Підпрограма 2</t>
  </si>
  <si>
    <t>......</t>
  </si>
  <si>
    <t>10.</t>
  </si>
  <si>
    <t>Результативні показники бюджетної програми у розрізі підпрограм і завдань :</t>
  </si>
  <si>
    <t>Показники</t>
  </si>
  <si>
    <t>Одиниці виміру</t>
  </si>
  <si>
    <t>Джерело інформації</t>
  </si>
  <si>
    <t>Значення показника</t>
  </si>
  <si>
    <t>затрат</t>
  </si>
  <si>
    <t>1.1.</t>
  </si>
  <si>
    <t>кількість установ - всього, од.,у тому числі</t>
  </si>
  <si>
    <t>од.</t>
  </si>
  <si>
    <t>зведення планів по мережі штатах та контингентах установ, що фінансуються з місцевих бюджетів</t>
  </si>
  <si>
    <t>1.2.</t>
  </si>
  <si>
    <t>централізованих бухгалтерій,од.;</t>
  </si>
  <si>
    <t>1.3.</t>
  </si>
  <si>
    <t>груп технічного нагляду за будівництвом і капітальним ремонтом, од.;</t>
  </si>
  <si>
    <t>1.4.</t>
  </si>
  <si>
    <t>1.5.</t>
  </si>
  <si>
    <t>середнє число окладів( ставок) - всього, од.;</t>
  </si>
  <si>
    <t>штатні розписи</t>
  </si>
  <si>
    <t>середнє число окладів( ставок) керівних працівників, од.;</t>
  </si>
  <si>
    <t>1.10</t>
  </si>
  <si>
    <t>середнє число окладів( ставок) спеціалістів, од.;</t>
  </si>
  <si>
    <t>середнє число окладів( ставок) робітників, од.;</t>
  </si>
  <si>
    <t>середнє число окладів( ставок) обслуговуючого та технічного персоналу, од.;</t>
  </si>
  <si>
    <t>витрати загального фонду на забезпечення діяльності інших культурно-освітніх закладів,тис. грн.;</t>
  </si>
  <si>
    <t>тис.грн.</t>
  </si>
  <si>
    <t>розрахунки до кошторису</t>
  </si>
  <si>
    <t>2.1.</t>
  </si>
  <si>
    <t>2.2.</t>
  </si>
  <si>
    <t>2.3.</t>
  </si>
  <si>
    <t>2.4.</t>
  </si>
  <si>
    <t>ефективності</t>
  </si>
  <si>
    <t>3.1.</t>
  </si>
  <si>
    <t>грн.</t>
  </si>
  <si>
    <t>якості</t>
  </si>
  <si>
    <t>4.1.</t>
  </si>
  <si>
    <t>%</t>
  </si>
  <si>
    <t>4.2.</t>
  </si>
  <si>
    <t>Джерела фінансування інвестиційних проектів у розрізі підпрограм (2):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</si>
  <si>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</si>
  <si>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</si>
  <si>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</si>
  <si>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</si>
  <si>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</si>
  <si>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</si>
  <si>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Інвестиційний проект (програма) (1)</t>
  </si>
  <si>
    <t>Надходження із бюджету</t>
  </si>
  <si>
    <t>Інші джерела фінансування (за видами)</t>
  </si>
  <si>
    <t>х</t>
  </si>
  <si>
    <t>Інвестиційний проект (програма) (2)</t>
  </si>
  <si>
    <t>УСЬОГО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</si>
  <si>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</si>
  <si>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</si>
  <si>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</si>
  <si>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>Житомирської міської ради</t>
  </si>
  <si>
    <t>(підпис)</t>
  </si>
  <si>
    <t>(ініціали та прізвище)</t>
  </si>
  <si>
    <t>ПОГОДЖЕНО:</t>
  </si>
  <si>
    <t>Начальник  управління культури</t>
  </si>
  <si>
    <t>Н.І.Рябенко</t>
  </si>
  <si>
    <t>Виконавець: Павловська І.Л.  43-77-99</t>
  </si>
  <si>
    <t>Продукту</t>
  </si>
  <si>
    <t xml:space="preserve">бюджетної програми місцевого бюджету на 2018рік </t>
  </si>
  <si>
    <t>1000000</t>
  </si>
  <si>
    <t>1010000</t>
  </si>
  <si>
    <t xml:space="preserve">Інші заклади та заходи в галузі культури і мистецтва </t>
  </si>
  <si>
    <t xml:space="preserve">Рішення міської ради від 18.12.2017р. № 881 “Про міський бюджет на 2018 рік” </t>
  </si>
  <si>
    <t>Комплексна цільова програма розвитку культури міста "Нова основа культурного розвитку в місті Житомирі на 2018-2020 роки"</t>
  </si>
  <si>
    <t>Бюджетний кодекс України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</si>
  <si>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</si>
  <si>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</si>
  <si>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1.6</t>
  </si>
  <si>
    <t>1.7</t>
  </si>
  <si>
    <t>1.8</t>
  </si>
  <si>
    <t>витрати на оплату праці  тис. грн.;</t>
  </si>
  <si>
    <t>1.9</t>
  </si>
  <si>
    <t>кількість закладів, що обслуговує централізована бухгалтерія;</t>
  </si>
  <si>
    <t>кількість особових рахунків;</t>
  </si>
  <si>
    <t>повідомлення органів казначейства</t>
  </si>
  <si>
    <t>кількість реєстраційних рахунків;</t>
  </si>
  <si>
    <t>кількість планових документів в рік</t>
  </si>
  <si>
    <t>кількість розподілів</t>
  </si>
  <si>
    <t>книга обліку розподілів</t>
  </si>
  <si>
    <t>кількість платіжних доручень</t>
  </si>
  <si>
    <t>книга обліку платіжних доручень</t>
  </si>
  <si>
    <t>кількість складених звітів</t>
  </si>
  <si>
    <t>кількість контролюючих заходів</t>
  </si>
  <si>
    <t>план роботи на 2018 рік</t>
  </si>
  <si>
    <t>2.5.</t>
  </si>
  <si>
    <t>2.6.</t>
  </si>
  <si>
    <t>2.7.</t>
  </si>
  <si>
    <t>2.8.</t>
  </si>
  <si>
    <t>кількість установ на 1 спеціаліста</t>
  </si>
  <si>
    <t>розрахунок (відношення кількості установ до кількості спеціалістів)</t>
  </si>
  <si>
    <t>3.2.</t>
  </si>
  <si>
    <t>кількість планових документів на 1 спеціаліста</t>
  </si>
  <si>
    <t>розрахунок (відношення кількості планових документів до кількості спеціалістів)</t>
  </si>
  <si>
    <t>3.3.</t>
  </si>
  <si>
    <t>кількість рахунків на 1 спеціаліста</t>
  </si>
  <si>
    <t>розрахунок (відношення кількості особових та реєстраційних рахунків до кількості спеціалістів)</t>
  </si>
  <si>
    <t>середньомісячна заробітна плата одного спеціаліста</t>
  </si>
  <si>
    <t>розрахунок (відношення видатків на оплату праці до середньорічної кількості штатних одиниць спеціалістів)</t>
  </si>
  <si>
    <t>3.4.</t>
  </si>
  <si>
    <t>динаміка навантаження на 1 спеціаліста (по кількості платіжних доручень)</t>
  </si>
  <si>
    <t>розрахунок (відношення навантаження на 1 спеціаліста (по кількості платіжних доручень) до аналогічного періоду минулого року)</t>
  </si>
  <si>
    <t>динаміка кількості планових документів</t>
  </si>
  <si>
    <t>розрахунок (відношення  кількості планових документів до аналогічного періоду минулого року)</t>
  </si>
  <si>
    <t>відсоток перевірок, проведених контролюючими органами до загальної кількості перевірок</t>
  </si>
  <si>
    <t>розрахунок (відношення  кількості перевірок проведених контролюючими органами до загальної кількості перевірок)</t>
  </si>
  <si>
    <t>Затрат</t>
  </si>
  <si>
    <t>Кількість населення</t>
  </si>
  <si>
    <t>тис.чол.</t>
  </si>
  <si>
    <t>статистичні дані</t>
  </si>
  <si>
    <t>видатки на проведення заходів в т.ч.</t>
  </si>
  <si>
    <t>Кількість заходів:</t>
  </si>
  <si>
    <t>1.2.1.</t>
  </si>
  <si>
    <t>1.2.2.</t>
  </si>
  <si>
    <t>2.2.1.</t>
  </si>
  <si>
    <t>2.2.2.</t>
  </si>
  <si>
    <t>План проведення заходів</t>
  </si>
  <si>
    <t>Кількість учасників заходів</t>
  </si>
  <si>
    <t>Ефективності</t>
  </si>
  <si>
    <t>середні витрати на проведення одного заходу в т.ч.</t>
  </si>
  <si>
    <t>розрахунок (відношення видатків на проведення заходів до загальної кількості заходів)</t>
  </si>
  <si>
    <t>державні</t>
  </si>
  <si>
    <t>загальноміські</t>
  </si>
  <si>
    <t>3.2.1.</t>
  </si>
  <si>
    <t>3.2.2.</t>
  </si>
  <si>
    <t>динаміка кількості учасників заходів</t>
  </si>
  <si>
    <t>розрахунок (відношення кількості учасників до аналогічного періоду минулого року)</t>
  </si>
  <si>
    <t>відсоток кількості учасників заходів до кількості населення</t>
  </si>
  <si>
    <t>розрахунок (відношення кількості учасників до кількості населення)</t>
  </si>
  <si>
    <t xml:space="preserve">                                               </t>
  </si>
  <si>
    <t>продукту</t>
  </si>
  <si>
    <t>Здійснення планування, обліку та звітності, забезпечення контролю за ефективним використанням матеріальних, трудових та фінансових ресурсів закладами культури, підпорядкованих управлінню культури міської ради та виконання завдань проектів цієї програми</t>
  </si>
  <si>
    <t>Реалізація єдиної політики у сфері організації масових заходів, концертів, конкурсів, фестивалів, виявлення талановитих особистостей, відзначення свят  та ювілейних дат</t>
  </si>
  <si>
    <t>Завдання №1: Здійснення планування, обліку та звітності, забезпечення контролю за ефективним використанням матеріальних, трудових та фінансових ресурсів закладами культури, підпорядкованих управлінню культури міської ради та виконання завдань проектів цієї програми.</t>
  </si>
  <si>
    <t>Завдання №1. Реалізація єдиної політики у сфері організації масових заходів, концертів, конкурсів, фестивалів, виявлення талановитих особистостей, відзначення свят  та ювілейних дат</t>
  </si>
  <si>
    <t>1.2.3.</t>
  </si>
  <si>
    <t>1.2.4.</t>
  </si>
  <si>
    <t>мистецькі</t>
  </si>
  <si>
    <t>спільні проекти з громадськими організаціями</t>
  </si>
  <si>
    <t>2.2.3.</t>
  </si>
  <si>
    <t>2.2.4.</t>
  </si>
  <si>
    <t>1.2.5.</t>
  </si>
  <si>
    <t xml:space="preserve">організаційно-масові </t>
  </si>
  <si>
    <t>розрахунок (відношення видатків на проведення державних заходів до загальної кількості заходів)</t>
  </si>
  <si>
    <t>розрахунок (відношення видатків на проведення загальноміських заходів до загальної кількості заходів)</t>
  </si>
  <si>
    <t>розрахунок (відношення видатків на проведення мистецьких заходів до загальної кількості заходів)</t>
  </si>
  <si>
    <t>розрахунок (відношення видатків на проведення організаційно-масових заходів до загальної кількості заходів)</t>
  </si>
  <si>
    <t>розрахунок (відношення видатків на проведення спільних проектів з громадськими організаціями до загальної кількості заходів)</t>
  </si>
  <si>
    <t>Оплата праці</t>
  </si>
  <si>
    <t>Використання товарів і послуг</t>
  </si>
  <si>
    <t>Д.А. Прохорчук</t>
  </si>
  <si>
    <t>Поточні трансферти</t>
  </si>
  <si>
    <t>Соціальне забезпечення</t>
  </si>
  <si>
    <t>Завдання 2</t>
  </si>
  <si>
    <t>Забезпечення збереження енергоресурсів</t>
  </si>
  <si>
    <t>Зміцнення матеріально- технічної бази</t>
  </si>
  <si>
    <t>Забезпечення господарського утримання</t>
  </si>
  <si>
    <t>Разом по 1014081</t>
  </si>
  <si>
    <t>Завдання 2. Забезпечення збереження енергоносіїв</t>
  </si>
  <si>
    <t>1</t>
  </si>
  <si>
    <t>1.1</t>
  </si>
  <si>
    <t>Обсяг видатків на оплату енергоносіїв всього:</t>
  </si>
  <si>
    <t>кошторис 2018 рік</t>
  </si>
  <si>
    <t>1.1.1</t>
  </si>
  <si>
    <t>теплопостачання</t>
  </si>
  <si>
    <t>1.1.2.</t>
  </si>
  <si>
    <t>водопостачання</t>
  </si>
  <si>
    <t>1.1.3.</t>
  </si>
  <si>
    <t>електроенергія</t>
  </si>
  <si>
    <t>1.1.4.</t>
  </si>
  <si>
    <t>газопостачання</t>
  </si>
  <si>
    <t>1.2</t>
  </si>
  <si>
    <t>Загальна площа приміщень</t>
  </si>
  <si>
    <t>м кв.</t>
  </si>
  <si>
    <t>Опалювальна площа приміщень</t>
  </si>
  <si>
    <t>м куб.</t>
  </si>
  <si>
    <t>2</t>
  </si>
  <si>
    <t>Обсяг споживання енергоресурсів в натуральному виразі в т.ч.</t>
  </si>
  <si>
    <t>Гкал</t>
  </si>
  <si>
    <t>ліміт споживання енергоносіїв на 2018 рік</t>
  </si>
  <si>
    <t>кВт</t>
  </si>
  <si>
    <t>Середнє споживання комунальних послуг та енергоносіїв в т.ч.</t>
  </si>
  <si>
    <t>розрахунок (відношення 1 Гкал до 1 м опалювальної площі)</t>
  </si>
  <si>
    <t>розрахунок (відношення 1м куб. до 1 м загальної площі)</t>
  </si>
  <si>
    <t>розрахунок (відношення 1 кВт. до 1 м загальної площі)</t>
  </si>
  <si>
    <t>розрахунок (відношення 1 м куб. до 1 м опалювальної площі)</t>
  </si>
  <si>
    <t>Річна економія споживання енергоносіїв у натуральному виразі в т.ч.</t>
  </si>
  <si>
    <t>розрахунок</t>
  </si>
  <si>
    <t>4.3.</t>
  </si>
  <si>
    <t>2.1.1.</t>
  </si>
  <si>
    <t>2.1.2.</t>
  </si>
  <si>
    <t>2.1.3.</t>
  </si>
  <si>
    <t>2.1.4</t>
  </si>
  <si>
    <t>3</t>
  </si>
  <si>
    <t>3.1.1.</t>
  </si>
  <si>
    <t>3.1.2.</t>
  </si>
  <si>
    <t>3.1.3</t>
  </si>
  <si>
    <t>3.1.4.</t>
  </si>
  <si>
    <t>4</t>
  </si>
  <si>
    <t>4.1.1.</t>
  </si>
  <si>
    <t>4.1.2.</t>
  </si>
  <si>
    <t>4.1.3.</t>
  </si>
  <si>
    <t>4.1.4.</t>
  </si>
  <si>
    <t>3.2.3.</t>
  </si>
  <si>
    <t>3.2.4.</t>
  </si>
  <si>
    <t>3.2.5.</t>
  </si>
  <si>
    <t>Від  21. 12  .2018р.       №   22   /ОД</t>
  </si>
  <si>
    <t>(зі змінами)</t>
  </si>
  <si>
    <t>Від     21 . 12 .2018р.       №   122/1  /Д</t>
  </si>
  <si>
    <t>Директор департаменту бюджету та фінансів міської ради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</si>
</sst>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0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7"/>
      <name val="Arial Cyr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1" fillId="0" borderId="0" applyFill="0" applyBorder="0" applyAlignment="0" applyProtection="0"/>
    <xf numFmtId="0" fontId="36" fillId="27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6" fillId="0" borderId="0" xfId="53" applyNumberFormat="1" applyFont="1" applyBorder="1" applyAlignment="1">
      <alignment wrapText="1"/>
      <protection/>
    </xf>
    <xf numFmtId="0" fontId="4" fillId="0" borderId="0" xfId="0" applyFont="1" applyAlignment="1">
      <alignment/>
    </xf>
    <xf numFmtId="0" fontId="7" fillId="33" borderId="0" xfId="53" applyFont="1" applyFill="1" applyBorder="1" applyAlignment="1">
      <alignment/>
      <protection/>
    </xf>
    <xf numFmtId="0" fontId="8" fillId="33" borderId="0" xfId="53" applyFont="1" applyFill="1" applyBorder="1" applyAlignment="1">
      <alignment/>
      <protection/>
    </xf>
    <xf numFmtId="0" fontId="3" fillId="0" borderId="0" xfId="0" applyFont="1" applyAlignment="1">
      <alignment/>
    </xf>
    <xf numFmtId="0" fontId="2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11" fillId="0" borderId="0" xfId="53" applyFont="1" applyAlignment="1">
      <alignment horizontal="right"/>
      <protection/>
    </xf>
    <xf numFmtId="0" fontId="11" fillId="0" borderId="0" xfId="53" applyFont="1">
      <alignment/>
      <protection/>
    </xf>
    <xf numFmtId="0" fontId="11" fillId="0" borderId="0" xfId="53" applyFon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53" applyFont="1" applyBorder="1" applyAlignment="1">
      <alignment horizontal="center"/>
      <protection/>
    </xf>
    <xf numFmtId="0" fontId="11" fillId="0" borderId="0" xfId="53" applyFont="1" applyAlignment="1">
      <alignment/>
      <protection/>
    </xf>
    <xf numFmtId="0" fontId="11" fillId="0" borderId="10" xfId="53" applyFont="1" applyBorder="1" applyAlignment="1">
      <alignment horizontal="center"/>
      <protection/>
    </xf>
    <xf numFmtId="49" fontId="11" fillId="0" borderId="0" xfId="53" applyNumberFormat="1" applyFont="1" applyAlignment="1">
      <alignment horizontal="left"/>
      <protection/>
    </xf>
    <xf numFmtId="0" fontId="12" fillId="0" borderId="0" xfId="53" applyFont="1" applyBorder="1" applyAlignment="1">
      <alignment/>
      <protection/>
    </xf>
    <xf numFmtId="0" fontId="12" fillId="0" borderId="0" xfId="0" applyFont="1" applyAlignment="1">
      <alignment/>
    </xf>
    <xf numFmtId="0" fontId="11" fillId="0" borderId="11" xfId="53" applyFont="1" applyBorder="1" applyAlignment="1">
      <alignment/>
      <protection/>
    </xf>
    <xf numFmtId="0" fontId="12" fillId="0" borderId="0" xfId="53" applyFont="1" applyAlignment="1">
      <alignment/>
      <protection/>
    </xf>
    <xf numFmtId="0" fontId="12" fillId="0" borderId="0" xfId="53" applyFont="1">
      <alignment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72" fontId="11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12" xfId="0" applyFont="1" applyBorder="1" applyAlignment="1">
      <alignment horizontal="right"/>
    </xf>
    <xf numFmtId="49" fontId="11" fillId="0" borderId="12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2" fontId="3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14" xfId="0" applyFont="1" applyBorder="1" applyAlignment="1">
      <alignment horizontal="right"/>
    </xf>
    <xf numFmtId="0" fontId="12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11" xfId="53" applyFont="1" applyBorder="1" applyAlignment="1">
      <alignment horizontal="center" vertical="top"/>
      <protection/>
    </xf>
    <xf numFmtId="172" fontId="11" fillId="0" borderId="0" xfId="0" applyNumberFormat="1" applyFont="1" applyBorder="1" applyAlignment="1">
      <alignment horizontal="center" wrapText="1"/>
    </xf>
    <xf numFmtId="172" fontId="11" fillId="0" borderId="0" xfId="0" applyNumberFormat="1" applyFont="1" applyBorder="1" applyAlignment="1">
      <alignment horizontal="center"/>
    </xf>
    <xf numFmtId="0" fontId="4" fillId="33" borderId="0" xfId="53" applyFont="1" applyFill="1" applyBorder="1" applyAlignment="1">
      <alignment/>
      <protection/>
    </xf>
    <xf numFmtId="0" fontId="11" fillId="0" borderId="11" xfId="53" applyFont="1" applyBorder="1" applyAlignment="1">
      <alignment vertical="top"/>
      <protection/>
    </xf>
    <xf numFmtId="0" fontId="9" fillId="0" borderId="14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9" fillId="0" borderId="14" xfId="0" applyFont="1" applyBorder="1" applyAlignment="1">
      <alignment/>
    </xf>
    <xf numFmtId="14" fontId="11" fillId="0" borderId="12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 wrapText="1"/>
    </xf>
    <xf numFmtId="0" fontId="10" fillId="0" borderId="14" xfId="0" applyFont="1" applyBorder="1" applyAlignment="1">
      <alignment wrapText="1"/>
    </xf>
    <xf numFmtId="172" fontId="4" fillId="0" borderId="14" xfId="0" applyNumberFormat="1" applyFont="1" applyBorder="1" applyAlignment="1">
      <alignment horizontal="center" wrapText="1"/>
    </xf>
    <xf numFmtId="172" fontId="4" fillId="0" borderId="12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0" borderId="17" xfId="0" applyNumberFormat="1" applyFont="1" applyBorder="1" applyAlignment="1">
      <alignment horizontal="center" vertical="center" wrapText="1"/>
    </xf>
    <xf numFmtId="172" fontId="11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2" fontId="11" fillId="0" borderId="12" xfId="0" applyNumberFormat="1" applyFont="1" applyBorder="1" applyAlignment="1">
      <alignment horizontal="center" vertical="center"/>
    </xf>
    <xf numFmtId="172" fontId="11" fillId="0" borderId="17" xfId="0" applyNumberFormat="1" applyFont="1" applyBorder="1" applyAlignment="1">
      <alignment horizontal="center" vertical="center"/>
    </xf>
    <xf numFmtId="172" fontId="11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172" fontId="11" fillId="0" borderId="12" xfId="0" applyNumberFormat="1" applyFont="1" applyBorder="1" applyAlignment="1">
      <alignment horizontal="center" wrapText="1"/>
    </xf>
    <xf numFmtId="172" fontId="11" fillId="0" borderId="17" xfId="0" applyNumberFormat="1" applyFont="1" applyBorder="1" applyAlignment="1">
      <alignment horizontal="center" wrapText="1"/>
    </xf>
    <xf numFmtId="172" fontId="11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172" fontId="11" fillId="0" borderId="14" xfId="0" applyNumberFormat="1" applyFont="1" applyBorder="1" applyAlignment="1">
      <alignment horizontal="center" wrapText="1"/>
    </xf>
    <xf numFmtId="172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4" fillId="0" borderId="0" xfId="53" applyNumberFormat="1" applyFont="1" applyBorder="1" applyAlignment="1">
      <alignment horizontal="left" wrapText="1"/>
      <protection/>
    </xf>
    <xf numFmtId="0" fontId="4" fillId="0" borderId="10" xfId="0" applyFont="1" applyBorder="1" applyAlignment="1">
      <alignment horizontal="left" wrapText="1"/>
    </xf>
    <xf numFmtId="0" fontId="5" fillId="0" borderId="0" xfId="53" applyFont="1" applyBorder="1" applyAlignment="1">
      <alignment horizontal="left"/>
      <protection/>
    </xf>
    <xf numFmtId="49" fontId="5" fillId="0" borderId="11" xfId="53" applyNumberFormat="1" applyFont="1" applyBorder="1" applyAlignment="1">
      <alignment horizontal="center" wrapText="1"/>
      <protection/>
    </xf>
    <xf numFmtId="0" fontId="4" fillId="33" borderId="10" xfId="53" applyFont="1" applyFill="1" applyBorder="1" applyAlignment="1">
      <alignment/>
      <protection/>
    </xf>
    <xf numFmtId="0" fontId="15" fillId="0" borderId="0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49" fontId="11" fillId="0" borderId="10" xfId="53" applyNumberFormat="1" applyFont="1" applyBorder="1" applyAlignment="1">
      <alignment horizontal="center"/>
      <protection/>
    </xf>
    <xf numFmtId="0" fontId="11" fillId="0" borderId="10" xfId="53" applyFont="1" applyBorder="1" applyAlignment="1">
      <alignment/>
      <protection/>
    </xf>
    <xf numFmtId="0" fontId="10" fillId="0" borderId="0" xfId="53" applyFont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11" fillId="0" borderId="11" xfId="53" applyFont="1" applyBorder="1" applyAlignment="1">
      <alignment horizontal="center" vertical="top"/>
      <protection/>
    </xf>
    <xf numFmtId="0" fontId="4" fillId="0" borderId="11" xfId="53" applyFont="1" applyBorder="1" applyAlignment="1">
      <alignment horizontal="center" vertical="top"/>
      <protection/>
    </xf>
    <xf numFmtId="0" fontId="11" fillId="0" borderId="10" xfId="53" applyFont="1" applyBorder="1" applyAlignment="1">
      <alignment horizontal="left" wrapText="1"/>
      <protection/>
    </xf>
    <xf numFmtId="0" fontId="11" fillId="0" borderId="11" xfId="53" applyFont="1" applyBorder="1" applyAlignment="1">
      <alignment horizontal="left" vertical="top"/>
      <protection/>
    </xf>
    <xf numFmtId="0" fontId="11" fillId="0" borderId="0" xfId="53" applyFont="1" applyBorder="1" applyAlignment="1">
      <alignment horizontal="center"/>
      <protection/>
    </xf>
    <xf numFmtId="172" fontId="11" fillId="0" borderId="10" xfId="53" applyNumberFormat="1" applyFont="1" applyBorder="1" applyAlignment="1">
      <alignment horizontal="center"/>
      <protection/>
    </xf>
    <xf numFmtId="172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1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left" wrapText="1"/>
    </xf>
    <xf numFmtId="172" fontId="10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right" wrapText="1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wrapText="1"/>
    </xf>
    <xf numFmtId="2" fontId="11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1" fillId="0" borderId="14" xfId="0" applyFont="1" applyBorder="1" applyAlignment="1">
      <alignment horizontal="left" vertical="center" wrapText="1"/>
    </xf>
    <xf numFmtId="172" fontId="11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2" fontId="11" fillId="0" borderId="12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172" fontId="10" fillId="0" borderId="12" xfId="0" applyNumberFormat="1" applyFont="1" applyBorder="1" applyAlignment="1">
      <alignment horizontal="center" wrapText="1"/>
    </xf>
    <xf numFmtId="172" fontId="10" fillId="0" borderId="13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left" vertical="center"/>
    </xf>
    <xf numFmtId="2" fontId="11" fillId="0" borderId="17" xfId="0" applyNumberFormat="1" applyFont="1" applyBorder="1" applyAlignment="1">
      <alignment horizontal="left" vertical="center"/>
    </xf>
    <xf numFmtId="2" fontId="11" fillId="0" borderId="13" xfId="0" applyNumberFormat="1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Dod5kochtor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8"/>
  <sheetViews>
    <sheetView tabSelected="1" view="pageBreakPreview" zoomScale="91" zoomScaleNormal="90" zoomScaleSheetLayoutView="91" zoomScalePageLayoutView="0" workbookViewId="0" topLeftCell="A178">
      <selection activeCell="E195" sqref="E195"/>
    </sheetView>
  </sheetViews>
  <sheetFormatPr defaultColWidth="9.00390625" defaultRowHeight="12.75"/>
  <cols>
    <col min="1" max="1" width="7.625" style="1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2.625" style="0" customWidth="1"/>
    <col min="17" max="17" width="0.12890625" style="0" customWidth="1"/>
    <col min="18" max="18" width="2.125" style="0" customWidth="1"/>
  </cols>
  <sheetData>
    <row r="1" spans="1:16" s="3" customFormat="1" ht="8.25" customHeight="1">
      <c r="A1" s="2"/>
      <c r="J1" s="142" t="s">
        <v>0</v>
      </c>
      <c r="K1" s="142"/>
      <c r="L1" s="142"/>
      <c r="M1" s="142"/>
      <c r="N1" s="142"/>
      <c r="O1" s="142"/>
      <c r="P1" s="142"/>
    </row>
    <row r="2" spans="1:16" s="3" customFormat="1" ht="16.5" customHeight="1">
      <c r="A2" s="2"/>
      <c r="J2" s="142"/>
      <c r="K2" s="142"/>
      <c r="L2" s="142"/>
      <c r="M2" s="142"/>
      <c r="N2" s="142"/>
      <c r="O2" s="142"/>
      <c r="P2" s="142"/>
    </row>
    <row r="3" spans="1:16" s="3" customFormat="1" ht="12" customHeight="1">
      <c r="A3" s="2"/>
      <c r="J3" s="142"/>
      <c r="K3" s="142"/>
      <c r="L3" s="142"/>
      <c r="M3" s="142"/>
      <c r="N3" s="142"/>
      <c r="O3" s="142"/>
      <c r="P3" s="142"/>
    </row>
    <row r="4" spans="1:16" s="3" customFormat="1" ht="18.75" customHeight="1">
      <c r="A4" s="2"/>
      <c r="J4" s="142" t="s">
        <v>1</v>
      </c>
      <c r="K4" s="142"/>
      <c r="L4" s="142"/>
      <c r="M4" s="142"/>
      <c r="N4" s="142"/>
      <c r="O4" s="142"/>
      <c r="P4" s="142"/>
    </row>
    <row r="5" spans="1:16" s="3" customFormat="1" ht="18" customHeight="1">
      <c r="A5" s="2"/>
      <c r="J5" s="142" t="s">
        <v>2</v>
      </c>
      <c r="K5" s="142"/>
      <c r="L5" s="142"/>
      <c r="M5" s="142"/>
      <c r="N5" s="142"/>
      <c r="O5" s="142"/>
      <c r="P5" s="142"/>
    </row>
    <row r="6" spans="1:16" s="3" customFormat="1" ht="17.25" customHeight="1">
      <c r="A6" s="2"/>
      <c r="J6" s="143" t="s">
        <v>3</v>
      </c>
      <c r="K6" s="143"/>
      <c r="L6" s="143"/>
      <c r="M6" s="143"/>
      <c r="N6" s="143"/>
      <c r="O6" s="143"/>
      <c r="P6" s="143"/>
    </row>
    <row r="7" spans="1:16" s="3" customFormat="1" ht="12" customHeight="1">
      <c r="A7" s="2"/>
      <c r="J7" s="145" t="s">
        <v>4</v>
      </c>
      <c r="K7" s="145"/>
      <c r="L7" s="145"/>
      <c r="M7" s="145"/>
      <c r="N7" s="145"/>
      <c r="O7" s="145"/>
      <c r="P7" s="145"/>
    </row>
    <row r="8" spans="1:16" s="3" customFormat="1" ht="15" customHeight="1">
      <c r="A8" s="2"/>
      <c r="J8" s="146" t="s">
        <v>261</v>
      </c>
      <c r="K8" s="146"/>
      <c r="L8" s="146"/>
      <c r="M8" s="146"/>
      <c r="N8" s="146"/>
      <c r="O8" s="146"/>
      <c r="P8" s="4"/>
    </row>
    <row r="9" spans="1:16" s="3" customFormat="1" ht="15" customHeight="1">
      <c r="A9" s="2"/>
      <c r="J9" s="142" t="s">
        <v>5</v>
      </c>
      <c r="K9" s="142"/>
      <c r="L9" s="142"/>
      <c r="M9" s="142"/>
      <c r="N9" s="142"/>
      <c r="O9" s="142"/>
      <c r="P9" s="142"/>
    </row>
    <row r="10" spans="1:16" s="3" customFormat="1" ht="16.5" customHeight="1">
      <c r="A10" s="2"/>
      <c r="J10" s="143" t="s">
        <v>6</v>
      </c>
      <c r="K10" s="143"/>
      <c r="L10" s="143"/>
      <c r="M10" s="143"/>
      <c r="N10" s="143"/>
      <c r="O10" s="143"/>
      <c r="P10" s="143"/>
    </row>
    <row r="11" spans="1:16" s="3" customFormat="1" ht="14.25" customHeight="1">
      <c r="A11" s="2"/>
      <c r="J11" s="144" t="s">
        <v>7</v>
      </c>
      <c r="K11" s="144"/>
      <c r="L11" s="144"/>
      <c r="M11" s="144"/>
      <c r="N11" s="144"/>
      <c r="O11" s="144"/>
      <c r="P11" s="144"/>
    </row>
    <row r="12" spans="1:16" s="3" customFormat="1" ht="18" customHeight="1">
      <c r="A12" s="2"/>
      <c r="J12" s="146" t="s">
        <v>263</v>
      </c>
      <c r="K12" s="146"/>
      <c r="L12" s="146"/>
      <c r="M12" s="146"/>
      <c r="N12" s="146"/>
      <c r="O12" s="146"/>
      <c r="P12" s="5"/>
    </row>
    <row r="13" spans="1:16" s="3" customFormat="1" ht="12.75" customHeight="1">
      <c r="A13" s="2"/>
      <c r="J13" s="74"/>
      <c r="K13" s="74"/>
      <c r="L13" s="74"/>
      <c r="M13" s="74"/>
      <c r="N13" s="74"/>
      <c r="O13" s="74"/>
      <c r="P13" s="5"/>
    </row>
    <row r="14" spans="1:21" s="3" customFormat="1" ht="18" customHeight="1">
      <c r="A14" s="2"/>
      <c r="J14" s="74"/>
      <c r="K14" s="74"/>
      <c r="L14" s="74"/>
      <c r="M14" s="74"/>
      <c r="N14" s="74"/>
      <c r="O14" s="74"/>
      <c r="P14" s="5"/>
      <c r="Q14" s="10"/>
      <c r="R14" s="10"/>
      <c r="S14" s="10"/>
      <c r="T14" s="10"/>
      <c r="U14" s="10"/>
    </row>
    <row r="15" spans="1:21" s="3" customFormat="1" ht="18.75" customHeight="1">
      <c r="A15" s="2"/>
      <c r="J15" s="6"/>
      <c r="K15" s="7"/>
      <c r="L15" s="7"/>
      <c r="M15" s="7"/>
      <c r="N15" s="7"/>
      <c r="O15" s="7"/>
      <c r="P15" s="8"/>
      <c r="Q15" s="10"/>
      <c r="R15" s="10"/>
      <c r="S15" s="10"/>
      <c r="T15" s="10"/>
      <c r="U15" s="10"/>
    </row>
    <row r="16" spans="1:21" s="3" customFormat="1" ht="17.25" customHeight="1">
      <c r="A16" s="9"/>
      <c r="B16" s="10"/>
      <c r="C16" s="10"/>
      <c r="D16" s="147" t="s">
        <v>8</v>
      </c>
      <c r="E16" s="147"/>
      <c r="F16" s="147"/>
      <c r="G16" s="147"/>
      <c r="H16" s="147"/>
      <c r="I16" s="147"/>
      <c r="J16" s="147"/>
      <c r="K16" s="147"/>
      <c r="L16" s="147"/>
      <c r="P16" s="10"/>
      <c r="Q16" s="10"/>
      <c r="R16" s="10"/>
      <c r="S16" s="10"/>
      <c r="T16" s="10"/>
      <c r="U16" s="10"/>
    </row>
    <row r="17" spans="1:21" s="14" customFormat="1" ht="20.25">
      <c r="A17" s="9"/>
      <c r="B17" s="10"/>
      <c r="C17" s="10"/>
      <c r="D17" s="147" t="s">
        <v>114</v>
      </c>
      <c r="E17" s="147"/>
      <c r="F17" s="147"/>
      <c r="G17" s="147"/>
      <c r="H17" s="147"/>
      <c r="I17" s="147"/>
      <c r="J17" s="147"/>
      <c r="K17" s="147"/>
      <c r="L17" s="147"/>
      <c r="M17" s="147"/>
      <c r="N17" s="3"/>
      <c r="O17" s="3"/>
      <c r="P17" s="10"/>
      <c r="Q17" s="13"/>
      <c r="R17" s="13"/>
      <c r="S17" s="13"/>
      <c r="T17" s="13"/>
      <c r="U17" s="13"/>
    </row>
    <row r="18" spans="1:21" s="14" customFormat="1" ht="20.25" customHeight="1">
      <c r="A18" s="9"/>
      <c r="B18" s="10"/>
      <c r="C18" s="10"/>
      <c r="D18" s="151" t="s">
        <v>262</v>
      </c>
      <c r="E18" s="151"/>
      <c r="F18" s="151"/>
      <c r="G18" s="151"/>
      <c r="H18" s="151"/>
      <c r="I18" s="151"/>
      <c r="J18" s="151"/>
      <c r="K18" s="151"/>
      <c r="L18" s="151"/>
      <c r="M18" s="151"/>
      <c r="N18" s="3"/>
      <c r="O18" s="3"/>
      <c r="P18" s="10"/>
      <c r="Q18" s="16"/>
      <c r="R18" s="16"/>
      <c r="S18" s="16"/>
      <c r="T18" s="16"/>
      <c r="U18" s="16"/>
    </row>
    <row r="19" spans="1:21" s="14" customFormat="1" ht="17.25" customHeight="1">
      <c r="A19" s="9"/>
      <c r="B19" s="10"/>
      <c r="C19" s="10"/>
      <c r="D19" s="10"/>
      <c r="E19" s="10"/>
      <c r="F19" s="10"/>
      <c r="G19" s="148"/>
      <c r="H19" s="148"/>
      <c r="I19" s="10"/>
      <c r="J19" s="10"/>
      <c r="K19" s="10"/>
      <c r="L19" s="10"/>
      <c r="M19" s="10"/>
      <c r="N19" s="10"/>
      <c r="O19" s="10"/>
      <c r="P19" s="10"/>
      <c r="Q19" s="16"/>
      <c r="R19" s="16"/>
      <c r="S19" s="16"/>
      <c r="T19" s="16"/>
      <c r="U19" s="16"/>
    </row>
    <row r="20" spans="1:21" s="14" customFormat="1" ht="17.25" customHeight="1">
      <c r="A20" s="11" t="s">
        <v>9</v>
      </c>
      <c r="B20" s="149" t="s">
        <v>115</v>
      </c>
      <c r="C20" s="149"/>
      <c r="D20" s="12"/>
      <c r="E20" s="150" t="s">
        <v>3</v>
      </c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3"/>
      <c r="Q20" s="13"/>
      <c r="R20" s="13"/>
      <c r="S20" s="13"/>
      <c r="T20" s="13"/>
      <c r="U20" s="13"/>
    </row>
    <row r="21" spans="1:21" s="14" customFormat="1" ht="18.75">
      <c r="A21" s="11"/>
      <c r="B21" s="152" t="s">
        <v>10</v>
      </c>
      <c r="C21" s="152"/>
      <c r="D21" s="12"/>
      <c r="E21" s="153" t="s">
        <v>11</v>
      </c>
      <c r="F21" s="153"/>
      <c r="G21" s="153"/>
      <c r="H21" s="153"/>
      <c r="I21" s="153"/>
      <c r="J21" s="153"/>
      <c r="K21" s="153"/>
      <c r="L21" s="153"/>
      <c r="M21" s="15"/>
      <c r="N21" s="15"/>
      <c r="O21" s="16"/>
      <c r="P21" s="16"/>
      <c r="Q21" s="16"/>
      <c r="R21" s="16"/>
      <c r="S21" s="16"/>
      <c r="T21" s="16"/>
      <c r="U21" s="16"/>
    </row>
    <row r="22" spans="1:21" s="14" customFormat="1" ht="15.75" customHeight="1">
      <c r="A22" s="11"/>
      <c r="B22" s="12"/>
      <c r="C22" s="12"/>
      <c r="D22" s="1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20" customFormat="1" ht="17.25" customHeight="1">
      <c r="A23" s="11" t="s">
        <v>12</v>
      </c>
      <c r="B23" s="149" t="s">
        <v>116</v>
      </c>
      <c r="C23" s="149"/>
      <c r="D23" s="12"/>
      <c r="E23" s="150" t="s">
        <v>3</v>
      </c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3"/>
      <c r="Q23" s="13"/>
      <c r="R23" s="13"/>
      <c r="S23" s="19"/>
      <c r="T23" s="19"/>
      <c r="U23" s="19"/>
    </row>
    <row r="24" spans="1:21" s="20" customFormat="1" ht="15.75" customHeight="1">
      <c r="A24" s="11"/>
      <c r="B24" s="154" t="s">
        <v>10</v>
      </c>
      <c r="C24" s="154"/>
      <c r="D24" s="12"/>
      <c r="E24" s="155" t="s">
        <v>13</v>
      </c>
      <c r="F24" s="155"/>
      <c r="G24" s="155"/>
      <c r="H24" s="155"/>
      <c r="I24" s="155"/>
      <c r="J24" s="155"/>
      <c r="K24" s="155"/>
      <c r="L24" s="155"/>
      <c r="M24" s="15"/>
      <c r="N24" s="15"/>
      <c r="O24" s="16"/>
      <c r="P24" s="16"/>
      <c r="Q24" s="16"/>
      <c r="R24" s="16"/>
      <c r="S24" s="22"/>
      <c r="T24" s="22"/>
      <c r="U24" s="22"/>
    </row>
    <row r="25" spans="1:21" s="20" customFormat="1" ht="18.75">
      <c r="A25" s="11"/>
      <c r="B25" s="12"/>
      <c r="C25" s="12"/>
      <c r="D25" s="1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2"/>
      <c r="R25" s="12"/>
      <c r="S25" s="23"/>
      <c r="T25" s="23"/>
      <c r="U25" s="23"/>
    </row>
    <row r="26" spans="1:21" s="20" customFormat="1" ht="17.25" customHeight="1">
      <c r="A26" s="11" t="s">
        <v>14</v>
      </c>
      <c r="B26" s="17">
        <v>1014080</v>
      </c>
      <c r="C26" s="18" t="s">
        <v>15</v>
      </c>
      <c r="D26" s="156" t="s">
        <v>117</v>
      </c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3"/>
      <c r="Q26" s="16"/>
      <c r="R26" s="16"/>
      <c r="S26" s="22"/>
      <c r="T26" s="22"/>
      <c r="U26" s="22"/>
    </row>
    <row r="27" spans="1:21" s="20" customFormat="1" ht="17.25" customHeight="1">
      <c r="A27" s="11"/>
      <c r="B27" s="71" t="s">
        <v>10</v>
      </c>
      <c r="C27" s="75" t="s">
        <v>16</v>
      </c>
      <c r="D27" s="21"/>
      <c r="E27" s="157" t="s">
        <v>17</v>
      </c>
      <c r="F27" s="157"/>
      <c r="G27" s="157"/>
      <c r="H27" s="157"/>
      <c r="I27" s="157"/>
      <c r="J27" s="157"/>
      <c r="K27" s="157"/>
      <c r="L27" s="157"/>
      <c r="M27" s="16"/>
      <c r="N27" s="16"/>
      <c r="O27" s="16"/>
      <c r="P27" s="16"/>
      <c r="Q27" s="12"/>
      <c r="R27" s="12"/>
      <c r="S27" s="23"/>
      <c r="T27" s="23"/>
      <c r="U27" s="23"/>
    </row>
    <row r="28" spans="1:18" s="20" customFormat="1" ht="18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4"/>
      <c r="R28" s="14"/>
    </row>
    <row r="29" spans="1:18" s="20" customFormat="1" ht="24.75" customHeight="1">
      <c r="A29" s="11" t="s">
        <v>18</v>
      </c>
      <c r="B29" s="158" t="s">
        <v>19</v>
      </c>
      <c r="C29" s="158"/>
      <c r="D29" s="158"/>
      <c r="E29" s="159">
        <f>C31+G31</f>
        <v>8680.6</v>
      </c>
      <c r="F29" s="159"/>
      <c r="G29" s="159"/>
      <c r="H29" s="16" t="s">
        <v>20</v>
      </c>
      <c r="I29" s="16"/>
      <c r="J29" s="16"/>
      <c r="K29" s="16"/>
      <c r="L29" s="16"/>
      <c r="M29" s="16"/>
      <c r="N29" s="16"/>
      <c r="O29" s="16"/>
      <c r="P29" s="16"/>
      <c r="Q29" s="14"/>
      <c r="R29" s="14"/>
    </row>
    <row r="30" spans="1:18" s="20" customFormat="1" ht="18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4"/>
      <c r="R30" s="14"/>
    </row>
    <row r="31" spans="1:18" s="20" customFormat="1" ht="17.25" customHeight="1">
      <c r="A31" s="24"/>
      <c r="B31" s="25" t="s">
        <v>21</v>
      </c>
      <c r="C31" s="26">
        <v>8680.6</v>
      </c>
      <c r="D31" s="25" t="s">
        <v>22</v>
      </c>
      <c r="E31" s="25"/>
      <c r="F31" s="25"/>
      <c r="G31" s="160">
        <v>0</v>
      </c>
      <c r="H31" s="160"/>
      <c r="I31" s="25" t="s">
        <v>23</v>
      </c>
      <c r="J31" s="25"/>
      <c r="K31" s="25"/>
      <c r="L31" s="25"/>
      <c r="M31" s="25"/>
      <c r="N31" s="14"/>
      <c r="O31" s="14"/>
      <c r="P31" s="14"/>
      <c r="Q31" s="14"/>
      <c r="R31" s="14"/>
    </row>
    <row r="32" spans="1:18" s="20" customFormat="1" ht="22.5" customHeight="1">
      <c r="A32" s="24"/>
      <c r="B32" s="25"/>
      <c r="C32" s="72"/>
      <c r="D32" s="25"/>
      <c r="E32" s="25"/>
      <c r="F32" s="25"/>
      <c r="G32" s="73"/>
      <c r="H32" s="73"/>
      <c r="I32" s="25"/>
      <c r="J32" s="25"/>
      <c r="K32" s="25"/>
      <c r="L32" s="25"/>
      <c r="M32" s="25"/>
      <c r="N32" s="14"/>
      <c r="O32" s="14"/>
      <c r="P32" s="14"/>
      <c r="Q32" s="14"/>
      <c r="R32" s="14"/>
    </row>
    <row r="33" spans="1:18" s="20" customFormat="1" ht="15.75" customHeight="1">
      <c r="A33" s="2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s="20" customFormat="1" ht="30.75" customHeight="1">
      <c r="A34" s="24" t="s">
        <v>24</v>
      </c>
      <c r="B34" s="14" t="s">
        <v>25</v>
      </c>
      <c r="C34" s="14"/>
      <c r="D34" s="14"/>
      <c r="E34" s="162" t="s">
        <v>120</v>
      </c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4"/>
      <c r="R34" s="14"/>
    </row>
    <row r="35" spans="1:18" s="20" customFormat="1" ht="25.5" customHeight="1">
      <c r="A35" s="24"/>
      <c r="B35" s="14"/>
      <c r="C35" s="14"/>
      <c r="D35" s="14"/>
      <c r="E35" s="161" t="s">
        <v>118</v>
      </c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4"/>
      <c r="R35" s="14"/>
    </row>
    <row r="36" spans="1:18" s="20" customFormat="1" ht="38.25" customHeight="1">
      <c r="A36" s="24"/>
      <c r="B36" s="14"/>
      <c r="C36" s="14"/>
      <c r="D36" s="14"/>
      <c r="E36" s="161" t="s">
        <v>119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4"/>
      <c r="R36" s="14"/>
    </row>
    <row r="37" spans="1:18" s="20" customFormat="1" ht="42" customHeight="1">
      <c r="A37" s="24"/>
      <c r="B37" s="14"/>
      <c r="C37" s="14"/>
      <c r="D37" s="14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4"/>
      <c r="R37" s="14"/>
    </row>
    <row r="38" spans="1:18" s="20" customFormat="1" ht="40.5" customHeight="1">
      <c r="A38" s="24"/>
      <c r="B38" s="14"/>
      <c r="C38" s="14"/>
      <c r="D38" s="14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4"/>
      <c r="R38" s="14"/>
    </row>
    <row r="39" spans="1:18" s="20" customFormat="1" ht="21" customHeight="1">
      <c r="A39" s="28" t="s">
        <v>26</v>
      </c>
      <c r="B39" s="168" t="s">
        <v>27</v>
      </c>
      <c r="C39" s="168"/>
      <c r="D39" s="168"/>
      <c r="E39" s="169" t="s">
        <v>28</v>
      </c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4"/>
      <c r="R39" s="14"/>
    </row>
    <row r="40" spans="1:18" s="20" customFormat="1" ht="12.75" customHeight="1">
      <c r="A40" s="28"/>
      <c r="B40" s="30"/>
      <c r="C40" s="30"/>
      <c r="D40" s="30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14"/>
      <c r="R40" s="14"/>
    </row>
    <row r="41" spans="1:18" s="20" customFormat="1" ht="22.5" customHeight="1">
      <c r="A41" s="24" t="s">
        <v>29</v>
      </c>
      <c r="B41" s="170" t="s">
        <v>30</v>
      </c>
      <c r="C41" s="170"/>
      <c r="D41" s="170"/>
      <c r="E41" s="170"/>
      <c r="F41" s="170"/>
      <c r="G41" s="170"/>
      <c r="H41" s="170"/>
      <c r="I41" s="170"/>
      <c r="J41" s="170"/>
      <c r="K41" s="14"/>
      <c r="L41" s="14"/>
      <c r="M41" s="14"/>
      <c r="N41" s="14"/>
      <c r="O41" s="14"/>
      <c r="P41" s="14"/>
      <c r="Q41" s="14"/>
      <c r="R41" s="14"/>
    </row>
    <row r="42" spans="1:18" s="20" customFormat="1" ht="17.25" customHeight="1">
      <c r="A42" s="31" t="s">
        <v>31</v>
      </c>
      <c r="B42" s="32" t="s">
        <v>32</v>
      </c>
      <c r="C42" s="171" t="s">
        <v>33</v>
      </c>
      <c r="D42" s="171"/>
      <c r="E42" s="171" t="s">
        <v>34</v>
      </c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4"/>
      <c r="R42" s="14"/>
    </row>
    <row r="43" spans="1:18" s="20" customFormat="1" ht="20.25" customHeight="1">
      <c r="A43" s="41">
        <v>1</v>
      </c>
      <c r="B43" s="69">
        <v>1014081</v>
      </c>
      <c r="C43" s="164" t="s">
        <v>15</v>
      </c>
      <c r="D43" s="164"/>
      <c r="E43" s="165" t="s">
        <v>121</v>
      </c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7"/>
      <c r="Q43" s="29"/>
      <c r="R43" s="29"/>
    </row>
    <row r="44" spans="1:18" s="20" customFormat="1" ht="18.75" customHeight="1">
      <c r="A44" s="35">
        <v>2</v>
      </c>
      <c r="B44" s="70">
        <v>1014082</v>
      </c>
      <c r="C44" s="164" t="s">
        <v>15</v>
      </c>
      <c r="D44" s="164"/>
      <c r="E44" s="131" t="s">
        <v>122</v>
      </c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32"/>
      <c r="Q44" s="14"/>
      <c r="R44" s="14"/>
    </row>
    <row r="45" spans="1:18" s="20" customFormat="1" ht="10.5" customHeight="1">
      <c r="A45" s="2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s="20" customFormat="1" ht="19.5" customHeight="1">
      <c r="A46" s="24" t="s">
        <v>35</v>
      </c>
      <c r="B46" s="163" t="s">
        <v>36</v>
      </c>
      <c r="C46" s="163"/>
      <c r="D46" s="163"/>
      <c r="E46" s="163"/>
      <c r="F46" s="16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s="20" customFormat="1" ht="14.25" customHeight="1">
      <c r="A47" s="24"/>
      <c r="B47" s="14"/>
      <c r="C47" s="14"/>
      <c r="D47" s="14"/>
      <c r="E47" s="14"/>
      <c r="F47" s="170"/>
      <c r="G47" s="170"/>
      <c r="H47" s="14"/>
      <c r="I47" s="14"/>
      <c r="J47" s="14"/>
      <c r="K47" s="14"/>
      <c r="L47" s="14"/>
      <c r="M47" s="14"/>
      <c r="N47" s="14"/>
      <c r="O47" s="170" t="s">
        <v>37</v>
      </c>
      <c r="P47" s="170"/>
      <c r="Q47" s="14"/>
      <c r="R47" s="14"/>
    </row>
    <row r="48" spans="1:18" s="20" customFormat="1" ht="16.5" customHeight="1">
      <c r="A48" s="164" t="s">
        <v>31</v>
      </c>
      <c r="B48" s="173" t="s">
        <v>32</v>
      </c>
      <c r="C48" s="173" t="s">
        <v>33</v>
      </c>
      <c r="D48" s="173"/>
      <c r="E48" s="141" t="s">
        <v>38</v>
      </c>
      <c r="F48" s="141"/>
      <c r="G48" s="141"/>
      <c r="H48" s="141"/>
      <c r="I48" s="141"/>
      <c r="J48" s="141"/>
      <c r="K48" s="141" t="s">
        <v>39</v>
      </c>
      <c r="L48" s="141"/>
      <c r="M48" s="141" t="s">
        <v>40</v>
      </c>
      <c r="N48" s="141"/>
      <c r="O48" s="141" t="s">
        <v>41</v>
      </c>
      <c r="P48" s="141"/>
      <c r="Q48" s="14"/>
      <c r="R48" s="14"/>
    </row>
    <row r="49" spans="1:18" s="20" customFormat="1" ht="23.25" customHeight="1">
      <c r="A49" s="164"/>
      <c r="B49" s="173"/>
      <c r="C49" s="173"/>
      <c r="D49" s="173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"/>
      <c r="R49" s="14"/>
    </row>
    <row r="50" spans="1:18" s="20" customFormat="1" ht="17.25" customHeight="1">
      <c r="A50" s="49">
        <v>1</v>
      </c>
      <c r="B50" s="49">
        <v>2</v>
      </c>
      <c r="C50" s="130">
        <v>3</v>
      </c>
      <c r="D50" s="130"/>
      <c r="E50" s="130">
        <v>4</v>
      </c>
      <c r="F50" s="130"/>
      <c r="G50" s="130"/>
      <c r="H50" s="130"/>
      <c r="I50" s="130"/>
      <c r="J50" s="130"/>
      <c r="K50" s="130">
        <v>5</v>
      </c>
      <c r="L50" s="130"/>
      <c r="M50" s="130">
        <v>6</v>
      </c>
      <c r="N50" s="130"/>
      <c r="O50" s="130">
        <v>7</v>
      </c>
      <c r="P50" s="130"/>
      <c r="Q50" s="14"/>
      <c r="R50" s="14"/>
    </row>
    <row r="51" spans="1:18" s="20" customFormat="1" ht="17.25" customHeight="1">
      <c r="A51" s="49"/>
      <c r="B51" s="84">
        <v>1014081</v>
      </c>
      <c r="C51" s="219" t="s">
        <v>15</v>
      </c>
      <c r="D51" s="219"/>
      <c r="E51" s="220" t="s">
        <v>121</v>
      </c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2"/>
      <c r="Q51" s="14"/>
      <c r="R51" s="14"/>
    </row>
    <row r="52" spans="1:18" s="20" customFormat="1" ht="21" customHeight="1">
      <c r="A52" s="49"/>
      <c r="B52" s="49"/>
      <c r="C52" s="130"/>
      <c r="D52" s="130"/>
      <c r="E52" s="174" t="s">
        <v>42</v>
      </c>
      <c r="F52" s="174"/>
      <c r="G52" s="174"/>
      <c r="H52" s="174"/>
      <c r="I52" s="174"/>
      <c r="J52" s="174"/>
      <c r="K52" s="130"/>
      <c r="L52" s="130"/>
      <c r="M52" s="130"/>
      <c r="N52" s="130"/>
      <c r="O52" s="130"/>
      <c r="P52" s="130"/>
      <c r="Q52" s="14"/>
      <c r="R52" s="14"/>
    </row>
    <row r="53" spans="1:18" s="20" customFormat="1" ht="90" customHeight="1">
      <c r="A53" s="49">
        <v>1</v>
      </c>
      <c r="B53" s="49">
        <v>1014081</v>
      </c>
      <c r="C53" s="175" t="s">
        <v>15</v>
      </c>
      <c r="D53" s="175"/>
      <c r="E53" s="92" t="s">
        <v>186</v>
      </c>
      <c r="F53" s="92"/>
      <c r="G53" s="92"/>
      <c r="H53" s="92"/>
      <c r="I53" s="92"/>
      <c r="J53" s="92"/>
      <c r="K53" s="87">
        <f>K54+K55+K56</f>
        <v>1452.3</v>
      </c>
      <c r="L53" s="87"/>
      <c r="M53" s="87">
        <f>M54+M55+M56</f>
        <v>0</v>
      </c>
      <c r="N53" s="87"/>
      <c r="O53" s="87">
        <f aca="true" t="shared" si="0" ref="O53:O60">K53+M53</f>
        <v>1452.3</v>
      </c>
      <c r="P53" s="87"/>
      <c r="Q53" s="14"/>
      <c r="R53" s="14"/>
    </row>
    <row r="54" spans="1:18" s="20" customFormat="1" ht="18.75">
      <c r="A54" s="49"/>
      <c r="B54" s="49"/>
      <c r="C54" s="90"/>
      <c r="D54" s="91"/>
      <c r="E54" s="92" t="s">
        <v>203</v>
      </c>
      <c r="F54" s="92"/>
      <c r="G54" s="92"/>
      <c r="H54" s="92"/>
      <c r="I54" s="92"/>
      <c r="J54" s="92"/>
      <c r="K54" s="87">
        <v>1277.3</v>
      </c>
      <c r="L54" s="87"/>
      <c r="M54" s="87">
        <v>0</v>
      </c>
      <c r="N54" s="87"/>
      <c r="O54" s="87">
        <f t="shared" si="0"/>
        <v>1277.3</v>
      </c>
      <c r="P54" s="87"/>
      <c r="Q54" s="14"/>
      <c r="R54" s="14"/>
    </row>
    <row r="55" spans="1:18" s="20" customFormat="1" ht="17.25" customHeight="1">
      <c r="A55" s="49"/>
      <c r="B55" s="49"/>
      <c r="C55" s="90"/>
      <c r="D55" s="91"/>
      <c r="E55" s="92" t="s">
        <v>210</v>
      </c>
      <c r="F55" s="92"/>
      <c r="G55" s="92"/>
      <c r="H55" s="92"/>
      <c r="I55" s="92"/>
      <c r="J55" s="92"/>
      <c r="K55" s="87">
        <v>35</v>
      </c>
      <c r="L55" s="87"/>
      <c r="M55" s="87">
        <v>0</v>
      </c>
      <c r="N55" s="87"/>
      <c r="O55" s="87">
        <f t="shared" si="0"/>
        <v>35</v>
      </c>
      <c r="P55" s="87"/>
      <c r="Q55" s="14"/>
      <c r="R55" s="14"/>
    </row>
    <row r="56" spans="1:18" s="20" customFormat="1" ht="18.75" customHeight="1">
      <c r="A56" s="49"/>
      <c r="B56" s="49"/>
      <c r="C56" s="90"/>
      <c r="D56" s="91"/>
      <c r="E56" s="92" t="s">
        <v>211</v>
      </c>
      <c r="F56" s="92"/>
      <c r="G56" s="92"/>
      <c r="H56" s="92"/>
      <c r="I56" s="92"/>
      <c r="J56" s="92"/>
      <c r="K56" s="87">
        <v>140</v>
      </c>
      <c r="L56" s="87"/>
      <c r="M56" s="87">
        <f>M57+M58+M60</f>
        <v>0</v>
      </c>
      <c r="N56" s="87"/>
      <c r="O56" s="87">
        <f t="shared" si="0"/>
        <v>140</v>
      </c>
      <c r="P56" s="87"/>
      <c r="Q56" s="14"/>
      <c r="R56" s="14"/>
    </row>
    <row r="57" spans="1:18" s="20" customFormat="1" ht="18.75" customHeight="1">
      <c r="A57" s="49"/>
      <c r="B57" s="49"/>
      <c r="C57" s="90"/>
      <c r="D57" s="91"/>
      <c r="E57" s="226" t="s">
        <v>208</v>
      </c>
      <c r="F57" s="227"/>
      <c r="G57" s="227"/>
      <c r="H57" s="227"/>
      <c r="I57" s="227"/>
      <c r="J57" s="228"/>
      <c r="K57" s="88"/>
      <c r="L57" s="89"/>
      <c r="M57" s="88"/>
      <c r="N57" s="89"/>
      <c r="O57" s="87"/>
      <c r="P57" s="87"/>
      <c r="Q57" s="14"/>
      <c r="R57" s="14"/>
    </row>
    <row r="58" spans="1:18" s="20" customFormat="1" ht="16.5" customHeight="1">
      <c r="A58" s="49"/>
      <c r="B58" s="49"/>
      <c r="C58" s="90"/>
      <c r="D58" s="91"/>
      <c r="E58" s="226" t="s">
        <v>209</v>
      </c>
      <c r="F58" s="227"/>
      <c r="G58" s="227"/>
      <c r="H58" s="227"/>
      <c r="I58" s="227"/>
      <c r="J58" s="228"/>
      <c r="K58" s="88">
        <v>66.8</v>
      </c>
      <c r="L58" s="89"/>
      <c r="M58" s="88">
        <v>0</v>
      </c>
      <c r="N58" s="89"/>
      <c r="O58" s="87">
        <f t="shared" si="0"/>
        <v>66.8</v>
      </c>
      <c r="P58" s="87"/>
      <c r="Q58" s="14"/>
      <c r="R58" s="14"/>
    </row>
    <row r="59" spans="1:18" s="20" customFormat="1" ht="16.5" customHeight="1">
      <c r="A59" s="49"/>
      <c r="B59" s="49"/>
      <c r="C59" s="90"/>
      <c r="D59" s="91"/>
      <c r="E59" s="226" t="s">
        <v>43</v>
      </c>
      <c r="F59" s="227"/>
      <c r="G59" s="227"/>
      <c r="H59" s="227"/>
      <c r="I59" s="227"/>
      <c r="J59" s="228"/>
      <c r="K59" s="88">
        <v>66.8</v>
      </c>
      <c r="L59" s="89"/>
      <c r="M59" s="88">
        <v>0</v>
      </c>
      <c r="N59" s="89"/>
      <c r="O59" s="87">
        <f>K59+M59</f>
        <v>66.8</v>
      </c>
      <c r="P59" s="87"/>
      <c r="Q59" s="14"/>
      <c r="R59" s="14"/>
    </row>
    <row r="60" spans="1:18" s="20" customFormat="1" ht="18" customHeight="1">
      <c r="A60" s="84"/>
      <c r="B60" s="84"/>
      <c r="C60" s="239"/>
      <c r="D60" s="240"/>
      <c r="E60" s="223" t="s">
        <v>212</v>
      </c>
      <c r="F60" s="224"/>
      <c r="G60" s="224"/>
      <c r="H60" s="224"/>
      <c r="I60" s="224"/>
      <c r="J60" s="225"/>
      <c r="K60" s="229">
        <f>K53+K59</f>
        <v>1519.1</v>
      </c>
      <c r="L60" s="230"/>
      <c r="M60" s="229">
        <v>0</v>
      </c>
      <c r="N60" s="230"/>
      <c r="O60" s="178">
        <f t="shared" si="0"/>
        <v>1519.1</v>
      </c>
      <c r="P60" s="178"/>
      <c r="Q60" s="14"/>
      <c r="R60" s="14"/>
    </row>
    <row r="61" spans="1:18" s="20" customFormat="1" ht="16.5" customHeight="1">
      <c r="A61" s="49"/>
      <c r="B61" s="84">
        <v>1014082</v>
      </c>
      <c r="C61" s="219" t="s">
        <v>15</v>
      </c>
      <c r="D61" s="219"/>
      <c r="E61" s="223" t="s">
        <v>122</v>
      </c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5"/>
      <c r="Q61" s="14"/>
      <c r="R61" s="14"/>
    </row>
    <row r="62" spans="1:18" s="20" customFormat="1" ht="18" customHeight="1">
      <c r="A62" s="49"/>
      <c r="B62" s="49"/>
      <c r="C62" s="90"/>
      <c r="D62" s="91"/>
      <c r="E62" s="174" t="s">
        <v>42</v>
      </c>
      <c r="F62" s="174"/>
      <c r="G62" s="174"/>
      <c r="H62" s="174"/>
      <c r="I62" s="174"/>
      <c r="J62" s="174"/>
      <c r="K62" s="87"/>
      <c r="L62" s="87"/>
      <c r="M62" s="87"/>
      <c r="N62" s="87"/>
      <c r="O62" s="87"/>
      <c r="P62" s="87"/>
      <c r="Q62" s="14"/>
      <c r="R62" s="14"/>
    </row>
    <row r="63" spans="1:18" s="20" customFormat="1" ht="62.25" customHeight="1">
      <c r="A63" s="49" t="s">
        <v>12</v>
      </c>
      <c r="B63" s="49">
        <v>1014082</v>
      </c>
      <c r="C63" s="175" t="s">
        <v>15</v>
      </c>
      <c r="D63" s="175"/>
      <c r="E63" s="92" t="s">
        <v>187</v>
      </c>
      <c r="F63" s="92"/>
      <c r="G63" s="92"/>
      <c r="H63" s="92"/>
      <c r="I63" s="92"/>
      <c r="J63" s="92"/>
      <c r="K63" s="87">
        <f>K64+K65+K66</f>
        <v>7161.5</v>
      </c>
      <c r="L63" s="87"/>
      <c r="M63" s="87">
        <f>M64+M65+M66</f>
        <v>0</v>
      </c>
      <c r="N63" s="87"/>
      <c r="O63" s="87">
        <f>K63+M63</f>
        <v>7161.5</v>
      </c>
      <c r="P63" s="87"/>
      <c r="Q63" s="14"/>
      <c r="R63" s="14"/>
    </row>
    <row r="64" spans="1:18" s="20" customFormat="1" ht="15" customHeight="1">
      <c r="A64" s="49"/>
      <c r="B64" s="49"/>
      <c r="C64" s="90"/>
      <c r="D64" s="91"/>
      <c r="E64" s="92" t="s">
        <v>204</v>
      </c>
      <c r="F64" s="92"/>
      <c r="G64" s="92"/>
      <c r="H64" s="92"/>
      <c r="I64" s="92"/>
      <c r="J64" s="92"/>
      <c r="K64" s="88">
        <v>5770.4</v>
      </c>
      <c r="L64" s="89"/>
      <c r="M64" s="88">
        <v>0</v>
      </c>
      <c r="N64" s="89"/>
      <c r="O64" s="87">
        <f>K64+M64</f>
        <v>5770.4</v>
      </c>
      <c r="P64" s="87"/>
      <c r="Q64" s="14"/>
      <c r="R64" s="14"/>
    </row>
    <row r="65" spans="1:18" s="20" customFormat="1" ht="17.25" customHeight="1">
      <c r="A65" s="49"/>
      <c r="B65" s="49"/>
      <c r="C65" s="90"/>
      <c r="D65" s="91"/>
      <c r="E65" s="92" t="s">
        <v>206</v>
      </c>
      <c r="F65" s="92"/>
      <c r="G65" s="92"/>
      <c r="H65" s="92"/>
      <c r="I65" s="92"/>
      <c r="J65" s="92"/>
      <c r="K65" s="88">
        <v>1300</v>
      </c>
      <c r="L65" s="89"/>
      <c r="M65" s="88">
        <v>0</v>
      </c>
      <c r="N65" s="89"/>
      <c r="O65" s="87">
        <f>K65+M65</f>
        <v>1300</v>
      </c>
      <c r="P65" s="87"/>
      <c r="Q65" s="14"/>
      <c r="R65" s="14"/>
    </row>
    <row r="66" spans="1:18" s="20" customFormat="1" ht="17.25" customHeight="1">
      <c r="A66" s="49"/>
      <c r="B66" s="49"/>
      <c r="C66" s="90"/>
      <c r="D66" s="91"/>
      <c r="E66" s="92" t="s">
        <v>207</v>
      </c>
      <c r="F66" s="92"/>
      <c r="G66" s="92"/>
      <c r="H66" s="92"/>
      <c r="I66" s="92"/>
      <c r="J66" s="92"/>
      <c r="K66" s="88">
        <v>91.1</v>
      </c>
      <c r="L66" s="89"/>
      <c r="M66" s="88">
        <v>0</v>
      </c>
      <c r="N66" s="89"/>
      <c r="O66" s="87">
        <f>K66+M66</f>
        <v>91.1</v>
      </c>
      <c r="P66" s="87"/>
      <c r="Q66" s="14"/>
      <c r="R66" s="14"/>
    </row>
    <row r="67" spans="1:18" s="20" customFormat="1" ht="19.5" customHeight="1">
      <c r="A67" s="85"/>
      <c r="B67" s="86"/>
      <c r="C67" s="176"/>
      <c r="D67" s="176"/>
      <c r="E67" s="177" t="s">
        <v>43</v>
      </c>
      <c r="F67" s="177"/>
      <c r="G67" s="177"/>
      <c r="H67" s="177"/>
      <c r="I67" s="177"/>
      <c r="J67" s="177"/>
      <c r="K67" s="178">
        <f>K60+K63</f>
        <v>8680.6</v>
      </c>
      <c r="L67" s="178"/>
      <c r="M67" s="178">
        <f>M60+M63</f>
        <v>0</v>
      </c>
      <c r="N67" s="178"/>
      <c r="O67" s="178">
        <f>O60+O63</f>
        <v>8680.6</v>
      </c>
      <c r="P67" s="178"/>
      <c r="Q67" s="14"/>
      <c r="R67" s="14"/>
    </row>
    <row r="68" spans="1:18" s="20" customFormat="1" ht="17.25" customHeight="1">
      <c r="A68" s="2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s="20" customFormat="1" ht="18.75" customHeight="1">
      <c r="A69" s="24" t="s">
        <v>44</v>
      </c>
      <c r="B69" s="163" t="s">
        <v>45</v>
      </c>
      <c r="C69" s="163"/>
      <c r="D69" s="163"/>
      <c r="E69" s="163"/>
      <c r="F69" s="163"/>
      <c r="G69" s="163"/>
      <c r="H69" s="163"/>
      <c r="I69" s="163"/>
      <c r="J69" s="163"/>
      <c r="K69" s="14"/>
      <c r="L69" s="14"/>
      <c r="M69" s="14"/>
      <c r="N69" s="14"/>
      <c r="O69" s="14"/>
      <c r="P69" s="14"/>
      <c r="Q69" s="14"/>
      <c r="R69" s="14"/>
    </row>
    <row r="70" spans="1:18" s="20" customFormat="1" ht="14.25" customHeight="1">
      <c r="A70" s="2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s="20" customFormat="1" ht="21.75" customHeight="1">
      <c r="A71" s="173" t="s">
        <v>46</v>
      </c>
      <c r="B71" s="173"/>
      <c r="C71" s="173"/>
      <c r="D71" s="173"/>
      <c r="E71" s="173"/>
      <c r="F71" s="173"/>
      <c r="G71" s="173"/>
      <c r="H71" s="173"/>
      <c r="I71" s="173" t="s">
        <v>47</v>
      </c>
      <c r="J71" s="173"/>
      <c r="K71" s="141" t="s">
        <v>39</v>
      </c>
      <c r="L71" s="141"/>
      <c r="M71" s="141" t="s">
        <v>40</v>
      </c>
      <c r="N71" s="141"/>
      <c r="O71" s="141" t="s">
        <v>41</v>
      </c>
      <c r="P71" s="141"/>
      <c r="Q71" s="14"/>
      <c r="R71" s="14"/>
    </row>
    <row r="72" spans="1:18" s="20" customFormat="1" ht="18.75" customHeight="1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41"/>
      <c r="L72" s="141"/>
      <c r="M72" s="141"/>
      <c r="N72" s="141"/>
      <c r="O72" s="141"/>
      <c r="P72" s="141"/>
      <c r="Q72" s="14"/>
      <c r="R72" s="14"/>
    </row>
    <row r="73" spans="1:18" s="20" customFormat="1" ht="17.25" customHeight="1">
      <c r="A73" s="179">
        <v>1</v>
      </c>
      <c r="B73" s="179"/>
      <c r="C73" s="179"/>
      <c r="D73" s="179"/>
      <c r="E73" s="179"/>
      <c r="F73" s="179"/>
      <c r="G73" s="179"/>
      <c r="H73" s="179"/>
      <c r="I73" s="130">
        <v>2</v>
      </c>
      <c r="J73" s="130"/>
      <c r="K73" s="130">
        <v>3</v>
      </c>
      <c r="L73" s="130"/>
      <c r="M73" s="130">
        <v>4</v>
      </c>
      <c r="N73" s="130"/>
      <c r="O73" s="130">
        <v>5</v>
      </c>
      <c r="P73" s="130"/>
      <c r="Q73" s="47"/>
      <c r="R73" s="14"/>
    </row>
    <row r="74" spans="1:18" s="20" customFormat="1" ht="23.25" customHeight="1">
      <c r="A74" s="138" t="s">
        <v>48</v>
      </c>
      <c r="B74" s="138"/>
      <c r="C74" s="138"/>
      <c r="D74" s="138"/>
      <c r="E74" s="138"/>
      <c r="F74" s="138"/>
      <c r="G74" s="138"/>
      <c r="H74" s="138"/>
      <c r="I74" s="141"/>
      <c r="J74" s="141"/>
      <c r="K74" s="141"/>
      <c r="L74" s="141"/>
      <c r="M74" s="141"/>
      <c r="N74" s="141"/>
      <c r="O74" s="141"/>
      <c r="P74" s="141"/>
      <c r="Q74" s="14"/>
      <c r="R74" s="14"/>
    </row>
    <row r="75" spans="1:18" s="20" customFormat="1" ht="18.75">
      <c r="A75" s="131" t="s">
        <v>119</v>
      </c>
      <c r="B75" s="172"/>
      <c r="C75" s="172"/>
      <c r="D75" s="172"/>
      <c r="E75" s="172"/>
      <c r="F75" s="172"/>
      <c r="G75" s="172"/>
      <c r="H75" s="132"/>
      <c r="I75" s="141">
        <v>1014080</v>
      </c>
      <c r="J75" s="141"/>
      <c r="K75" s="140">
        <f>K77+K79</f>
        <v>8680.6</v>
      </c>
      <c r="L75" s="141"/>
      <c r="M75" s="141">
        <v>0</v>
      </c>
      <c r="N75" s="141"/>
      <c r="O75" s="141">
        <f>K75+M75</f>
        <v>8680.6</v>
      </c>
      <c r="P75" s="141"/>
      <c r="Q75" s="14"/>
      <c r="R75" s="14"/>
    </row>
    <row r="76" spans="1:18" s="20" customFormat="1" ht="22.5" customHeight="1">
      <c r="A76" s="137" t="s">
        <v>49</v>
      </c>
      <c r="B76" s="137"/>
      <c r="C76" s="137"/>
      <c r="D76" s="137"/>
      <c r="E76" s="137"/>
      <c r="F76" s="137"/>
      <c r="G76" s="137"/>
      <c r="H76" s="137"/>
      <c r="I76" s="141"/>
      <c r="J76" s="141"/>
      <c r="K76" s="141"/>
      <c r="L76" s="141"/>
      <c r="M76" s="141"/>
      <c r="N76" s="141"/>
      <c r="O76" s="141"/>
      <c r="P76" s="141"/>
      <c r="Q76" s="14"/>
      <c r="R76" s="14"/>
    </row>
    <row r="77" spans="1:18" s="20" customFormat="1" ht="19.5" customHeight="1">
      <c r="A77" s="165" t="s">
        <v>121</v>
      </c>
      <c r="B77" s="166"/>
      <c r="C77" s="166"/>
      <c r="D77" s="166"/>
      <c r="E77" s="166"/>
      <c r="F77" s="166"/>
      <c r="G77" s="166"/>
      <c r="H77" s="167"/>
      <c r="I77" s="107">
        <v>1014081</v>
      </c>
      <c r="J77" s="109"/>
      <c r="K77" s="107">
        <v>1519.1</v>
      </c>
      <c r="L77" s="109"/>
      <c r="M77" s="107">
        <v>0</v>
      </c>
      <c r="N77" s="109"/>
      <c r="O77" s="141">
        <f>K77+M77</f>
        <v>1519.1</v>
      </c>
      <c r="P77" s="141"/>
      <c r="Q77" s="14"/>
      <c r="R77" s="14"/>
    </row>
    <row r="78" spans="1:18" s="20" customFormat="1" ht="18" customHeight="1">
      <c r="A78" s="137" t="s">
        <v>50</v>
      </c>
      <c r="B78" s="137"/>
      <c r="C78" s="137"/>
      <c r="D78" s="137"/>
      <c r="E78" s="137"/>
      <c r="F78" s="137"/>
      <c r="G78" s="137"/>
      <c r="H78" s="137"/>
      <c r="I78" s="107"/>
      <c r="J78" s="109"/>
      <c r="K78" s="107"/>
      <c r="L78" s="109"/>
      <c r="M78" s="107"/>
      <c r="N78" s="109"/>
      <c r="O78" s="107"/>
      <c r="P78" s="109"/>
      <c r="Q78" s="14"/>
      <c r="R78" s="14"/>
    </row>
    <row r="79" spans="1:18" s="20" customFormat="1" ht="23.25" customHeight="1">
      <c r="A79" s="137" t="s">
        <v>122</v>
      </c>
      <c r="B79" s="137"/>
      <c r="C79" s="137"/>
      <c r="D79" s="137"/>
      <c r="E79" s="137"/>
      <c r="F79" s="137"/>
      <c r="G79" s="137"/>
      <c r="H79" s="137"/>
      <c r="I79" s="141">
        <v>1014082</v>
      </c>
      <c r="J79" s="141"/>
      <c r="K79" s="140">
        <v>7161.5</v>
      </c>
      <c r="L79" s="140"/>
      <c r="M79" s="141">
        <v>0</v>
      </c>
      <c r="N79" s="141"/>
      <c r="O79" s="140">
        <f>K79+M79</f>
        <v>7161.5</v>
      </c>
      <c r="P79" s="140"/>
      <c r="Q79" s="14"/>
      <c r="R79" s="14"/>
    </row>
    <row r="80" spans="1:18" s="20" customFormat="1" ht="16.5" customHeight="1">
      <c r="A80" s="138" t="s">
        <v>43</v>
      </c>
      <c r="B80" s="138"/>
      <c r="C80" s="138"/>
      <c r="D80" s="138"/>
      <c r="E80" s="138"/>
      <c r="F80" s="138"/>
      <c r="G80" s="138"/>
      <c r="H80" s="138"/>
      <c r="I80" s="139"/>
      <c r="J80" s="139"/>
      <c r="K80" s="140">
        <f>K75</f>
        <v>8680.6</v>
      </c>
      <c r="L80" s="141"/>
      <c r="M80" s="141">
        <v>0</v>
      </c>
      <c r="N80" s="141"/>
      <c r="O80" s="141">
        <f>K80+M80</f>
        <v>8680.6</v>
      </c>
      <c r="P80" s="141"/>
      <c r="Q80" s="14"/>
      <c r="R80" s="14"/>
    </row>
    <row r="81" spans="1:18" s="20" customFormat="1" ht="14.25" customHeight="1">
      <c r="A81" s="2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s="20" customFormat="1" ht="22.5" customHeight="1">
      <c r="A82" s="24" t="s">
        <v>52</v>
      </c>
      <c r="B82" s="168" t="s">
        <v>53</v>
      </c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4"/>
      <c r="R82" s="14"/>
    </row>
    <row r="83" spans="1:18" s="20" customFormat="1" ht="12" customHeight="1">
      <c r="A83" s="2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s="20" customFormat="1" ht="24" customHeight="1">
      <c r="A84" s="180" t="s">
        <v>31</v>
      </c>
      <c r="B84" s="141" t="s">
        <v>47</v>
      </c>
      <c r="C84" s="141" t="s">
        <v>54</v>
      </c>
      <c r="D84" s="141"/>
      <c r="E84" s="141" t="s">
        <v>55</v>
      </c>
      <c r="F84" s="141"/>
      <c r="G84" s="141"/>
      <c r="H84" s="141" t="s">
        <v>56</v>
      </c>
      <c r="I84" s="141"/>
      <c r="J84" s="141"/>
      <c r="K84" s="181" t="s">
        <v>57</v>
      </c>
      <c r="L84" s="182"/>
      <c r="M84" s="182"/>
      <c r="N84" s="182"/>
      <c r="O84" s="182"/>
      <c r="P84" s="183"/>
      <c r="Q84" s="14"/>
      <c r="R84" s="14"/>
    </row>
    <row r="85" spans="1:18" s="20" customFormat="1" ht="24" customHeight="1">
      <c r="A85" s="180"/>
      <c r="B85" s="141"/>
      <c r="C85" s="141"/>
      <c r="D85" s="141"/>
      <c r="E85" s="141"/>
      <c r="F85" s="141"/>
      <c r="G85" s="141"/>
      <c r="H85" s="141"/>
      <c r="I85" s="141"/>
      <c r="J85" s="141"/>
      <c r="K85" s="184"/>
      <c r="L85" s="185"/>
      <c r="M85" s="185"/>
      <c r="N85" s="185"/>
      <c r="O85" s="185"/>
      <c r="P85" s="186"/>
      <c r="Q85" s="14"/>
      <c r="R85" s="14"/>
    </row>
    <row r="86" spans="1:18" s="20" customFormat="1" ht="19.5" customHeight="1">
      <c r="A86" s="36">
        <v>1</v>
      </c>
      <c r="B86" s="33">
        <v>2</v>
      </c>
      <c r="C86" s="141">
        <v>3</v>
      </c>
      <c r="D86" s="141"/>
      <c r="E86" s="141">
        <v>4</v>
      </c>
      <c r="F86" s="141"/>
      <c r="G86" s="141"/>
      <c r="H86" s="141">
        <v>5</v>
      </c>
      <c r="I86" s="141"/>
      <c r="J86" s="141"/>
      <c r="K86" s="141">
        <v>6</v>
      </c>
      <c r="L86" s="141"/>
      <c r="M86" s="141"/>
      <c r="N86" s="141"/>
      <c r="O86" s="141"/>
      <c r="P86" s="141"/>
      <c r="Q86" s="14"/>
      <c r="R86" s="14"/>
    </row>
    <row r="87" spans="1:18" s="20" customFormat="1" ht="24" customHeight="1">
      <c r="A87" s="81"/>
      <c r="B87" s="80">
        <v>1014080</v>
      </c>
      <c r="C87" s="187" t="s">
        <v>117</v>
      </c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4"/>
      <c r="R87" s="14"/>
    </row>
    <row r="88" spans="1:18" s="20" customFormat="1" ht="37.5" customHeight="1">
      <c r="A88" s="35"/>
      <c r="B88" s="33">
        <v>1014081</v>
      </c>
      <c r="C88" s="174" t="s">
        <v>188</v>
      </c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4"/>
      <c r="R88" s="14"/>
    </row>
    <row r="89" spans="1:18" s="20" customFormat="1" ht="18.75" customHeight="1">
      <c r="A89" s="67">
        <v>1</v>
      </c>
      <c r="B89" s="68"/>
      <c r="C89" s="188" t="s">
        <v>58</v>
      </c>
      <c r="D89" s="188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4"/>
      <c r="R89" s="14"/>
    </row>
    <row r="90" spans="1:18" s="20" customFormat="1" ht="67.5" customHeight="1">
      <c r="A90" s="37" t="s">
        <v>59</v>
      </c>
      <c r="B90" s="34"/>
      <c r="C90" s="200" t="s">
        <v>60</v>
      </c>
      <c r="D90" s="200"/>
      <c r="E90" s="141" t="s">
        <v>61</v>
      </c>
      <c r="F90" s="141"/>
      <c r="G90" s="141"/>
      <c r="H90" s="130" t="s">
        <v>62</v>
      </c>
      <c r="I90" s="130"/>
      <c r="J90" s="130"/>
      <c r="K90" s="173">
        <v>1</v>
      </c>
      <c r="L90" s="173"/>
      <c r="M90" s="173"/>
      <c r="N90" s="173"/>
      <c r="O90" s="173"/>
      <c r="P90" s="173"/>
      <c r="Q90" s="14"/>
      <c r="R90" s="14"/>
    </row>
    <row r="91" spans="1:18" s="20" customFormat="1" ht="66.75" customHeight="1">
      <c r="A91" s="37" t="s">
        <v>63</v>
      </c>
      <c r="B91" s="34"/>
      <c r="C91" s="200" t="s">
        <v>64</v>
      </c>
      <c r="D91" s="200"/>
      <c r="E91" s="141" t="s">
        <v>61</v>
      </c>
      <c r="F91" s="141"/>
      <c r="G91" s="141"/>
      <c r="H91" s="130" t="s">
        <v>62</v>
      </c>
      <c r="I91" s="130"/>
      <c r="J91" s="130"/>
      <c r="K91" s="173">
        <v>1</v>
      </c>
      <c r="L91" s="173"/>
      <c r="M91" s="173"/>
      <c r="N91" s="173"/>
      <c r="O91" s="173"/>
      <c r="P91" s="173"/>
      <c r="Q91" s="14"/>
      <c r="R91" s="14"/>
    </row>
    <row r="92" spans="1:18" s="20" customFormat="1" ht="63" customHeight="1">
      <c r="A92" s="37" t="s">
        <v>65</v>
      </c>
      <c r="B92" s="34"/>
      <c r="C92" s="200" t="s">
        <v>66</v>
      </c>
      <c r="D92" s="200"/>
      <c r="E92" s="141" t="s">
        <v>61</v>
      </c>
      <c r="F92" s="141"/>
      <c r="G92" s="141"/>
      <c r="H92" s="130" t="s">
        <v>62</v>
      </c>
      <c r="I92" s="130"/>
      <c r="J92" s="130"/>
      <c r="K92" s="173">
        <v>0</v>
      </c>
      <c r="L92" s="173"/>
      <c r="M92" s="173"/>
      <c r="N92" s="173"/>
      <c r="O92" s="173"/>
      <c r="P92" s="173"/>
      <c r="Q92" s="14"/>
      <c r="R92" s="14"/>
    </row>
    <row r="93" spans="1:18" s="20" customFormat="1" ht="36.75" customHeight="1">
      <c r="A93" s="37" t="s">
        <v>67</v>
      </c>
      <c r="B93" s="34"/>
      <c r="C93" s="200" t="s">
        <v>69</v>
      </c>
      <c r="D93" s="200"/>
      <c r="E93" s="141" t="s">
        <v>61</v>
      </c>
      <c r="F93" s="141"/>
      <c r="G93" s="141"/>
      <c r="H93" s="130" t="s">
        <v>70</v>
      </c>
      <c r="I93" s="130"/>
      <c r="J93" s="130"/>
      <c r="K93" s="201">
        <f>K94+K95+K96+K97</f>
        <v>10.5</v>
      </c>
      <c r="L93" s="201"/>
      <c r="M93" s="201"/>
      <c r="N93" s="201"/>
      <c r="O93" s="201"/>
      <c r="P93" s="201"/>
      <c r="Q93" s="14"/>
      <c r="R93" s="14"/>
    </row>
    <row r="94" spans="1:18" s="20" customFormat="1" ht="57.75" customHeight="1">
      <c r="A94" s="37" t="s">
        <v>68</v>
      </c>
      <c r="B94" s="34"/>
      <c r="C94" s="200" t="s">
        <v>71</v>
      </c>
      <c r="D94" s="200"/>
      <c r="E94" s="141" t="s">
        <v>61</v>
      </c>
      <c r="F94" s="141"/>
      <c r="G94" s="141"/>
      <c r="H94" s="130" t="s">
        <v>70</v>
      </c>
      <c r="I94" s="130"/>
      <c r="J94" s="130"/>
      <c r="K94" s="173">
        <v>1</v>
      </c>
      <c r="L94" s="173"/>
      <c r="M94" s="173"/>
      <c r="N94" s="173"/>
      <c r="O94" s="173"/>
      <c r="P94" s="173"/>
      <c r="Q94" s="14"/>
      <c r="R94" s="14"/>
    </row>
    <row r="95" spans="1:18" s="20" customFormat="1" ht="35.25" customHeight="1">
      <c r="A95" s="38" t="s">
        <v>123</v>
      </c>
      <c r="B95" s="34"/>
      <c r="C95" s="200" t="s">
        <v>73</v>
      </c>
      <c r="D95" s="200"/>
      <c r="E95" s="141" t="s">
        <v>61</v>
      </c>
      <c r="F95" s="141"/>
      <c r="G95" s="141"/>
      <c r="H95" s="130" t="s">
        <v>70</v>
      </c>
      <c r="I95" s="130"/>
      <c r="J95" s="130"/>
      <c r="K95" s="173">
        <v>5.5</v>
      </c>
      <c r="L95" s="173"/>
      <c r="M95" s="173"/>
      <c r="N95" s="173"/>
      <c r="O95" s="173"/>
      <c r="P95" s="173"/>
      <c r="Q95" s="14"/>
      <c r="R95" s="14"/>
    </row>
    <row r="96" spans="1:18" s="20" customFormat="1" ht="44.25" customHeight="1">
      <c r="A96" s="38" t="s">
        <v>124</v>
      </c>
      <c r="B96" s="34"/>
      <c r="C96" s="200" t="s">
        <v>74</v>
      </c>
      <c r="D96" s="200"/>
      <c r="E96" s="141" t="s">
        <v>61</v>
      </c>
      <c r="F96" s="141"/>
      <c r="G96" s="141"/>
      <c r="H96" s="130" t="s">
        <v>70</v>
      </c>
      <c r="I96" s="130"/>
      <c r="J96" s="130"/>
      <c r="K96" s="173">
        <v>2</v>
      </c>
      <c r="L96" s="173"/>
      <c r="M96" s="173"/>
      <c r="N96" s="173"/>
      <c r="O96" s="173"/>
      <c r="P96" s="173"/>
      <c r="Q96" s="14"/>
      <c r="R96" s="14"/>
    </row>
    <row r="97" spans="1:18" s="20" customFormat="1" ht="54" customHeight="1">
      <c r="A97" s="38" t="s">
        <v>125</v>
      </c>
      <c r="B97" s="34"/>
      <c r="C97" s="200" t="s">
        <v>75</v>
      </c>
      <c r="D97" s="200"/>
      <c r="E97" s="141" t="s">
        <v>61</v>
      </c>
      <c r="F97" s="141"/>
      <c r="G97" s="141"/>
      <c r="H97" s="130" t="s">
        <v>70</v>
      </c>
      <c r="I97" s="130"/>
      <c r="J97" s="130"/>
      <c r="K97" s="173">
        <v>2</v>
      </c>
      <c r="L97" s="173"/>
      <c r="M97" s="173"/>
      <c r="N97" s="173"/>
      <c r="O97" s="173"/>
      <c r="P97" s="173"/>
      <c r="Q97" s="14"/>
      <c r="R97" s="14"/>
    </row>
    <row r="98" spans="1:18" s="20" customFormat="1" ht="74.25" customHeight="1">
      <c r="A98" s="38" t="s">
        <v>127</v>
      </c>
      <c r="B98" s="34"/>
      <c r="C98" s="200" t="s">
        <v>76</v>
      </c>
      <c r="D98" s="200"/>
      <c r="E98" s="141" t="s">
        <v>77</v>
      </c>
      <c r="F98" s="141"/>
      <c r="G98" s="141"/>
      <c r="H98" s="130" t="s">
        <v>78</v>
      </c>
      <c r="I98" s="130"/>
      <c r="J98" s="130"/>
      <c r="K98" s="173">
        <v>1519.1</v>
      </c>
      <c r="L98" s="173"/>
      <c r="M98" s="173"/>
      <c r="N98" s="173"/>
      <c r="O98" s="173"/>
      <c r="P98" s="173"/>
      <c r="Q98" s="14"/>
      <c r="R98" s="14"/>
    </row>
    <row r="99" spans="1:18" s="20" customFormat="1" ht="41.25" customHeight="1">
      <c r="A99" s="39" t="s">
        <v>72</v>
      </c>
      <c r="B99" s="34"/>
      <c r="C99" s="200" t="s">
        <v>126</v>
      </c>
      <c r="D99" s="200"/>
      <c r="E99" s="141" t="s">
        <v>77</v>
      </c>
      <c r="F99" s="141"/>
      <c r="G99" s="141"/>
      <c r="H99" s="130" t="s">
        <v>78</v>
      </c>
      <c r="I99" s="130"/>
      <c r="J99" s="130"/>
      <c r="K99" s="201">
        <v>1277.3</v>
      </c>
      <c r="L99" s="201"/>
      <c r="M99" s="201"/>
      <c r="N99" s="201"/>
      <c r="O99" s="201"/>
      <c r="P99" s="201"/>
      <c r="Q99" s="14"/>
      <c r="R99" s="14"/>
    </row>
    <row r="100" spans="1:18" s="20" customFormat="1" ht="20.25" customHeight="1">
      <c r="A100" s="40">
        <v>2</v>
      </c>
      <c r="B100" s="76" t="s">
        <v>184</v>
      </c>
      <c r="C100" s="136" t="s">
        <v>185</v>
      </c>
      <c r="D100" s="136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4"/>
      <c r="R100" s="14"/>
    </row>
    <row r="101" spans="1:18" s="20" customFormat="1" ht="66" customHeight="1">
      <c r="A101" s="37" t="s">
        <v>79</v>
      </c>
      <c r="B101" s="34"/>
      <c r="C101" s="200" t="s">
        <v>128</v>
      </c>
      <c r="D101" s="200"/>
      <c r="E101" s="141" t="s">
        <v>61</v>
      </c>
      <c r="F101" s="141"/>
      <c r="G101" s="141"/>
      <c r="H101" s="130" t="s">
        <v>62</v>
      </c>
      <c r="I101" s="130"/>
      <c r="J101" s="130"/>
      <c r="K101" s="173">
        <v>12</v>
      </c>
      <c r="L101" s="173"/>
      <c r="M101" s="173"/>
      <c r="N101" s="173"/>
      <c r="O101" s="173"/>
      <c r="P101" s="173"/>
      <c r="Q101" s="14"/>
      <c r="R101" s="14"/>
    </row>
    <row r="102" spans="1:18" s="20" customFormat="1" ht="29.25" customHeight="1">
      <c r="A102" s="37" t="s">
        <v>80</v>
      </c>
      <c r="B102" s="34"/>
      <c r="C102" s="200" t="s">
        <v>129</v>
      </c>
      <c r="D102" s="200"/>
      <c r="E102" s="141" t="s">
        <v>61</v>
      </c>
      <c r="F102" s="141"/>
      <c r="G102" s="141"/>
      <c r="H102" s="98" t="s">
        <v>130</v>
      </c>
      <c r="I102" s="99"/>
      <c r="J102" s="100"/>
      <c r="K102" s="173">
        <v>6</v>
      </c>
      <c r="L102" s="173"/>
      <c r="M102" s="173"/>
      <c r="N102" s="173"/>
      <c r="O102" s="173"/>
      <c r="P102" s="173"/>
      <c r="Q102" s="14"/>
      <c r="R102" s="14"/>
    </row>
    <row r="103" spans="1:18" s="20" customFormat="1" ht="40.5" customHeight="1">
      <c r="A103" s="37" t="s">
        <v>81</v>
      </c>
      <c r="B103" s="34"/>
      <c r="C103" s="200" t="s">
        <v>131</v>
      </c>
      <c r="D103" s="200"/>
      <c r="E103" s="141" t="s">
        <v>61</v>
      </c>
      <c r="F103" s="141"/>
      <c r="G103" s="141"/>
      <c r="H103" s="104"/>
      <c r="I103" s="105"/>
      <c r="J103" s="106"/>
      <c r="K103" s="203">
        <v>8</v>
      </c>
      <c r="L103" s="203"/>
      <c r="M103" s="203"/>
      <c r="N103" s="203"/>
      <c r="O103" s="203"/>
      <c r="P103" s="203"/>
      <c r="Q103" s="14"/>
      <c r="R103" s="14"/>
    </row>
    <row r="104" spans="1:18" s="20" customFormat="1" ht="36" customHeight="1">
      <c r="A104" s="37" t="s">
        <v>82</v>
      </c>
      <c r="B104" s="34"/>
      <c r="C104" s="200" t="s">
        <v>132</v>
      </c>
      <c r="D104" s="200"/>
      <c r="E104" s="141" t="s">
        <v>61</v>
      </c>
      <c r="F104" s="141"/>
      <c r="G104" s="141"/>
      <c r="H104" s="130"/>
      <c r="I104" s="130"/>
      <c r="J104" s="130"/>
      <c r="K104" s="173">
        <v>80</v>
      </c>
      <c r="L104" s="173"/>
      <c r="M104" s="173"/>
      <c r="N104" s="173"/>
      <c r="O104" s="173"/>
      <c r="P104" s="173"/>
      <c r="Q104" s="14"/>
      <c r="R104" s="14"/>
    </row>
    <row r="105" spans="1:18" s="20" customFormat="1" ht="30.75" customHeight="1">
      <c r="A105" s="37" t="s">
        <v>140</v>
      </c>
      <c r="B105" s="34"/>
      <c r="C105" s="96" t="s">
        <v>133</v>
      </c>
      <c r="D105" s="97"/>
      <c r="E105" s="107" t="s">
        <v>61</v>
      </c>
      <c r="F105" s="108"/>
      <c r="G105" s="109"/>
      <c r="H105" s="110" t="s">
        <v>134</v>
      </c>
      <c r="I105" s="111"/>
      <c r="J105" s="112"/>
      <c r="K105" s="113">
        <v>544</v>
      </c>
      <c r="L105" s="114"/>
      <c r="M105" s="114"/>
      <c r="N105" s="114"/>
      <c r="O105" s="114"/>
      <c r="P105" s="115"/>
      <c r="Q105" s="14"/>
      <c r="R105" s="14"/>
    </row>
    <row r="106" spans="1:18" s="20" customFormat="1" ht="21.75" customHeight="1">
      <c r="A106" s="37" t="s">
        <v>141</v>
      </c>
      <c r="B106" s="34"/>
      <c r="C106" s="96" t="s">
        <v>135</v>
      </c>
      <c r="D106" s="97"/>
      <c r="E106" s="107" t="s">
        <v>61</v>
      </c>
      <c r="F106" s="108"/>
      <c r="G106" s="109"/>
      <c r="H106" s="110" t="s">
        <v>136</v>
      </c>
      <c r="I106" s="111"/>
      <c r="J106" s="112"/>
      <c r="K106" s="113">
        <v>1300</v>
      </c>
      <c r="L106" s="114"/>
      <c r="M106" s="114"/>
      <c r="N106" s="114"/>
      <c r="O106" s="114"/>
      <c r="P106" s="115"/>
      <c r="Q106" s="14"/>
      <c r="R106" s="14"/>
    </row>
    <row r="107" spans="1:18" s="20" customFormat="1" ht="21.75" customHeight="1">
      <c r="A107" s="37" t="s">
        <v>142</v>
      </c>
      <c r="B107" s="34"/>
      <c r="C107" s="96" t="s">
        <v>137</v>
      </c>
      <c r="D107" s="97"/>
      <c r="E107" s="107" t="s">
        <v>61</v>
      </c>
      <c r="F107" s="108"/>
      <c r="G107" s="109"/>
      <c r="H107" s="110"/>
      <c r="I107" s="111"/>
      <c r="J107" s="112"/>
      <c r="K107" s="113">
        <v>213</v>
      </c>
      <c r="L107" s="114"/>
      <c r="M107" s="114"/>
      <c r="N107" s="114"/>
      <c r="O107" s="114"/>
      <c r="P107" s="115"/>
      <c r="Q107" s="14"/>
      <c r="R107" s="14"/>
    </row>
    <row r="108" spans="1:18" s="20" customFormat="1" ht="36" customHeight="1">
      <c r="A108" s="37" t="s">
        <v>143</v>
      </c>
      <c r="B108" s="34"/>
      <c r="C108" s="200" t="s">
        <v>138</v>
      </c>
      <c r="D108" s="200"/>
      <c r="E108" s="107" t="s">
        <v>61</v>
      </c>
      <c r="F108" s="108"/>
      <c r="G108" s="109"/>
      <c r="H108" s="130" t="s">
        <v>139</v>
      </c>
      <c r="I108" s="130"/>
      <c r="J108" s="130"/>
      <c r="K108" s="173">
        <v>2</v>
      </c>
      <c r="L108" s="173"/>
      <c r="M108" s="173"/>
      <c r="N108" s="173"/>
      <c r="O108" s="173"/>
      <c r="P108" s="173"/>
      <c r="Q108" s="14"/>
      <c r="R108" s="14"/>
    </row>
    <row r="109" spans="1:18" s="20" customFormat="1" ht="21" customHeight="1">
      <c r="A109" s="41">
        <v>3</v>
      </c>
      <c r="B109" s="42"/>
      <c r="C109" s="136" t="s">
        <v>83</v>
      </c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4"/>
      <c r="R109" s="14"/>
    </row>
    <row r="110" spans="1:18" s="20" customFormat="1" ht="47.25" customHeight="1">
      <c r="A110" s="43" t="s">
        <v>84</v>
      </c>
      <c r="B110" s="42"/>
      <c r="C110" s="131" t="s">
        <v>144</v>
      </c>
      <c r="D110" s="132"/>
      <c r="E110" s="133" t="s">
        <v>61</v>
      </c>
      <c r="F110" s="134"/>
      <c r="G110" s="135"/>
      <c r="H110" s="127" t="s">
        <v>145</v>
      </c>
      <c r="I110" s="128"/>
      <c r="J110" s="129"/>
      <c r="K110" s="124">
        <f>K101/K95</f>
        <v>2.1818181818181817</v>
      </c>
      <c r="L110" s="125"/>
      <c r="M110" s="125"/>
      <c r="N110" s="125"/>
      <c r="O110" s="125"/>
      <c r="P110" s="126"/>
      <c r="Q110" s="14"/>
      <c r="R110" s="14"/>
    </row>
    <row r="111" spans="1:18" s="20" customFormat="1" ht="68.25" customHeight="1">
      <c r="A111" s="43" t="s">
        <v>146</v>
      </c>
      <c r="B111" s="42"/>
      <c r="C111" s="131" t="s">
        <v>147</v>
      </c>
      <c r="D111" s="132"/>
      <c r="E111" s="133" t="s">
        <v>61</v>
      </c>
      <c r="F111" s="134"/>
      <c r="G111" s="135"/>
      <c r="H111" s="127" t="s">
        <v>148</v>
      </c>
      <c r="I111" s="128"/>
      <c r="J111" s="129"/>
      <c r="K111" s="124">
        <f>K104/K95</f>
        <v>14.545454545454545</v>
      </c>
      <c r="L111" s="125"/>
      <c r="M111" s="125"/>
      <c r="N111" s="125"/>
      <c r="O111" s="125"/>
      <c r="P111" s="126"/>
      <c r="Q111" s="14"/>
      <c r="R111" s="14"/>
    </row>
    <row r="112" spans="1:18" s="20" customFormat="1" ht="62.25" customHeight="1">
      <c r="A112" s="43" t="s">
        <v>149</v>
      </c>
      <c r="B112" s="42"/>
      <c r="C112" s="131" t="s">
        <v>150</v>
      </c>
      <c r="D112" s="132"/>
      <c r="E112" s="133" t="s">
        <v>61</v>
      </c>
      <c r="F112" s="134"/>
      <c r="G112" s="135"/>
      <c r="H112" s="127" t="s">
        <v>151</v>
      </c>
      <c r="I112" s="128"/>
      <c r="J112" s="129"/>
      <c r="K112" s="124">
        <f>(K102+K103)/K95</f>
        <v>2.5454545454545454</v>
      </c>
      <c r="L112" s="125"/>
      <c r="M112" s="125"/>
      <c r="N112" s="125"/>
      <c r="O112" s="125"/>
      <c r="P112" s="126"/>
      <c r="Q112" s="14"/>
      <c r="R112" s="14"/>
    </row>
    <row r="113" spans="1:18" s="20" customFormat="1" ht="80.25" customHeight="1">
      <c r="A113" s="43" t="s">
        <v>154</v>
      </c>
      <c r="B113" s="44"/>
      <c r="C113" s="200" t="s">
        <v>152</v>
      </c>
      <c r="D113" s="200"/>
      <c r="E113" s="141" t="s">
        <v>85</v>
      </c>
      <c r="F113" s="141"/>
      <c r="G113" s="141"/>
      <c r="H113" s="127" t="s">
        <v>153</v>
      </c>
      <c r="I113" s="128"/>
      <c r="J113" s="129"/>
      <c r="K113" s="202">
        <f>K99/K93/12*1000</f>
        <v>10137.301587301588</v>
      </c>
      <c r="L113" s="202"/>
      <c r="M113" s="202"/>
      <c r="N113" s="202"/>
      <c r="O113" s="202"/>
      <c r="P113" s="202"/>
      <c r="Q113" s="14"/>
      <c r="R113" s="14"/>
    </row>
    <row r="114" spans="1:18" s="20" customFormat="1" ht="21" customHeight="1">
      <c r="A114" s="37">
        <v>4</v>
      </c>
      <c r="B114" s="42"/>
      <c r="C114" s="136" t="s">
        <v>86</v>
      </c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4"/>
      <c r="R114" s="14"/>
    </row>
    <row r="115" spans="1:18" s="20" customFormat="1" ht="79.5" customHeight="1">
      <c r="A115" s="37" t="s">
        <v>87</v>
      </c>
      <c r="B115" s="44"/>
      <c r="C115" s="200" t="s">
        <v>155</v>
      </c>
      <c r="D115" s="200"/>
      <c r="E115" s="141" t="s">
        <v>88</v>
      </c>
      <c r="F115" s="141"/>
      <c r="G115" s="141"/>
      <c r="H115" s="130" t="s">
        <v>156</v>
      </c>
      <c r="I115" s="130"/>
      <c r="J115" s="130"/>
      <c r="K115" s="218">
        <v>1.02</v>
      </c>
      <c r="L115" s="218"/>
      <c r="M115" s="218"/>
      <c r="N115" s="218"/>
      <c r="O115" s="218"/>
      <c r="P115" s="218"/>
      <c r="Q115" s="14"/>
      <c r="R115" s="14"/>
    </row>
    <row r="116" spans="1:18" s="20" customFormat="1" ht="80.25" customHeight="1">
      <c r="A116" s="37" t="s">
        <v>89</v>
      </c>
      <c r="B116" s="44"/>
      <c r="C116" s="200" t="s">
        <v>157</v>
      </c>
      <c r="D116" s="200"/>
      <c r="E116" s="141" t="s">
        <v>88</v>
      </c>
      <c r="F116" s="141"/>
      <c r="G116" s="141"/>
      <c r="H116" s="192" t="s">
        <v>158</v>
      </c>
      <c r="I116" s="192"/>
      <c r="J116" s="192"/>
      <c r="K116" s="204">
        <v>1.08</v>
      </c>
      <c r="L116" s="205"/>
      <c r="M116" s="205"/>
      <c r="N116" s="205"/>
      <c r="O116" s="205"/>
      <c r="P116" s="206"/>
      <c r="Q116" s="14"/>
      <c r="R116" s="14"/>
    </row>
    <row r="117" spans="1:18" ht="94.5" customHeight="1">
      <c r="A117" s="37" t="s">
        <v>243</v>
      </c>
      <c r="B117" s="44"/>
      <c r="C117" s="200" t="s">
        <v>159</v>
      </c>
      <c r="D117" s="200"/>
      <c r="E117" s="141" t="s">
        <v>88</v>
      </c>
      <c r="F117" s="141"/>
      <c r="G117" s="141"/>
      <c r="H117" s="192" t="s">
        <v>160</v>
      </c>
      <c r="I117" s="192"/>
      <c r="J117" s="192"/>
      <c r="K117" s="202">
        <v>1</v>
      </c>
      <c r="L117" s="202"/>
      <c r="M117" s="202"/>
      <c r="N117" s="202"/>
      <c r="O117" s="202"/>
      <c r="P117" s="202"/>
      <c r="Q117" s="47"/>
      <c r="R117" s="47"/>
    </row>
    <row r="118" spans="1:18" ht="21.75" customHeight="1">
      <c r="A118" s="39"/>
      <c r="B118" s="34"/>
      <c r="C118" s="119" t="s">
        <v>213</v>
      </c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120"/>
      <c r="Q118" s="47"/>
      <c r="R118" s="47"/>
    </row>
    <row r="119" spans="1:18" ht="21.75" customHeight="1">
      <c r="A119" s="39" t="s">
        <v>214</v>
      </c>
      <c r="B119" s="34"/>
      <c r="C119" s="119" t="s">
        <v>58</v>
      </c>
      <c r="D119" s="120"/>
      <c r="E119" s="236"/>
      <c r="F119" s="237"/>
      <c r="G119" s="238"/>
      <c r="H119" s="107"/>
      <c r="I119" s="108"/>
      <c r="J119" s="109"/>
      <c r="K119" s="231"/>
      <c r="L119" s="232"/>
      <c r="M119" s="232"/>
      <c r="N119" s="232"/>
      <c r="O119" s="232"/>
      <c r="P119" s="233"/>
      <c r="Q119" s="47"/>
      <c r="R119" s="47"/>
    </row>
    <row r="120" spans="1:18" ht="36" customHeight="1">
      <c r="A120" s="39" t="s">
        <v>215</v>
      </c>
      <c r="B120" s="34"/>
      <c r="C120" s="96" t="s">
        <v>216</v>
      </c>
      <c r="D120" s="97"/>
      <c r="E120" s="236" t="s">
        <v>77</v>
      </c>
      <c r="F120" s="237"/>
      <c r="G120" s="238"/>
      <c r="H120" s="241" t="s">
        <v>217</v>
      </c>
      <c r="I120" s="242"/>
      <c r="J120" s="243"/>
      <c r="K120" s="231">
        <f>K121+K122+K123+K124</f>
        <v>66.8</v>
      </c>
      <c r="L120" s="232"/>
      <c r="M120" s="232"/>
      <c r="N120" s="232"/>
      <c r="O120" s="232"/>
      <c r="P120" s="233"/>
      <c r="Q120" s="47"/>
      <c r="R120" s="47"/>
    </row>
    <row r="121" spans="1:18" ht="30" customHeight="1">
      <c r="A121" s="39" t="s">
        <v>218</v>
      </c>
      <c r="B121" s="34"/>
      <c r="C121" s="234" t="s">
        <v>219</v>
      </c>
      <c r="D121" s="235"/>
      <c r="E121" s="236" t="s">
        <v>77</v>
      </c>
      <c r="F121" s="237"/>
      <c r="G121" s="238"/>
      <c r="H121" s="244"/>
      <c r="I121" s="245"/>
      <c r="J121" s="246"/>
      <c r="K121" s="231">
        <v>54.6</v>
      </c>
      <c r="L121" s="232"/>
      <c r="M121" s="232"/>
      <c r="N121" s="232"/>
      <c r="O121" s="232"/>
      <c r="P121" s="233"/>
      <c r="Q121" s="47"/>
      <c r="R121" s="47"/>
    </row>
    <row r="122" spans="1:18" ht="30" customHeight="1">
      <c r="A122" s="39" t="s">
        <v>220</v>
      </c>
      <c r="B122" s="34"/>
      <c r="C122" s="234" t="s">
        <v>221</v>
      </c>
      <c r="D122" s="235"/>
      <c r="E122" s="236" t="s">
        <v>77</v>
      </c>
      <c r="F122" s="237"/>
      <c r="G122" s="238"/>
      <c r="H122" s="244"/>
      <c r="I122" s="245"/>
      <c r="J122" s="246"/>
      <c r="K122" s="231">
        <v>2.8</v>
      </c>
      <c r="L122" s="232"/>
      <c r="M122" s="232"/>
      <c r="N122" s="232"/>
      <c r="O122" s="232"/>
      <c r="P122" s="233"/>
      <c r="Q122" s="47"/>
      <c r="R122" s="47"/>
    </row>
    <row r="123" spans="1:18" ht="29.25" customHeight="1">
      <c r="A123" s="39" t="s">
        <v>222</v>
      </c>
      <c r="B123" s="34"/>
      <c r="C123" s="234" t="s">
        <v>223</v>
      </c>
      <c r="D123" s="235"/>
      <c r="E123" s="236" t="s">
        <v>77</v>
      </c>
      <c r="F123" s="237"/>
      <c r="G123" s="238"/>
      <c r="H123" s="244"/>
      <c r="I123" s="245"/>
      <c r="J123" s="246"/>
      <c r="K123" s="231">
        <v>9.4</v>
      </c>
      <c r="L123" s="232"/>
      <c r="M123" s="232"/>
      <c r="N123" s="232"/>
      <c r="O123" s="232"/>
      <c r="P123" s="233"/>
      <c r="Q123" s="47"/>
      <c r="R123" s="47"/>
    </row>
    <row r="124" spans="1:18" ht="31.5" customHeight="1">
      <c r="A124" s="39" t="s">
        <v>224</v>
      </c>
      <c r="B124" s="34"/>
      <c r="C124" s="234" t="s">
        <v>225</v>
      </c>
      <c r="D124" s="235"/>
      <c r="E124" s="236" t="s">
        <v>77</v>
      </c>
      <c r="F124" s="237"/>
      <c r="G124" s="238"/>
      <c r="H124" s="247"/>
      <c r="I124" s="248"/>
      <c r="J124" s="249"/>
      <c r="K124" s="231">
        <v>0</v>
      </c>
      <c r="L124" s="232"/>
      <c r="M124" s="232"/>
      <c r="N124" s="232"/>
      <c r="O124" s="232"/>
      <c r="P124" s="233"/>
      <c r="Q124" s="47"/>
      <c r="R124" s="47"/>
    </row>
    <row r="125" spans="1:18" ht="33.75" customHeight="1">
      <c r="A125" s="39" t="s">
        <v>226</v>
      </c>
      <c r="B125" s="34"/>
      <c r="C125" s="96" t="s">
        <v>227</v>
      </c>
      <c r="D125" s="97"/>
      <c r="E125" s="236" t="s">
        <v>228</v>
      </c>
      <c r="F125" s="237"/>
      <c r="G125" s="238"/>
      <c r="H125" s="96"/>
      <c r="I125" s="251"/>
      <c r="J125" s="97"/>
      <c r="K125" s="231">
        <v>479.1</v>
      </c>
      <c r="L125" s="232"/>
      <c r="M125" s="232"/>
      <c r="N125" s="232"/>
      <c r="O125" s="232"/>
      <c r="P125" s="233"/>
      <c r="Q125" s="47"/>
      <c r="R125" s="47"/>
    </row>
    <row r="126" spans="1:18" ht="33" customHeight="1">
      <c r="A126" s="39" t="s">
        <v>65</v>
      </c>
      <c r="B126" s="34"/>
      <c r="C126" s="96" t="s">
        <v>229</v>
      </c>
      <c r="D126" s="97"/>
      <c r="E126" s="236" t="s">
        <v>230</v>
      </c>
      <c r="F126" s="237"/>
      <c r="G126" s="238"/>
      <c r="H126" s="107"/>
      <c r="I126" s="108"/>
      <c r="J126" s="109"/>
      <c r="K126" s="231">
        <v>644.52</v>
      </c>
      <c r="L126" s="232"/>
      <c r="M126" s="232"/>
      <c r="N126" s="232"/>
      <c r="O126" s="232"/>
      <c r="P126" s="233"/>
      <c r="Q126" s="47"/>
      <c r="R126" s="47"/>
    </row>
    <row r="127" spans="1:18" ht="33" customHeight="1">
      <c r="A127" s="39" t="s">
        <v>231</v>
      </c>
      <c r="B127" s="34"/>
      <c r="C127" s="119" t="s">
        <v>185</v>
      </c>
      <c r="D127" s="120"/>
      <c r="E127" s="236"/>
      <c r="F127" s="237"/>
      <c r="G127" s="238"/>
      <c r="H127" s="107"/>
      <c r="I127" s="108"/>
      <c r="J127" s="109"/>
      <c r="K127" s="231"/>
      <c r="L127" s="232"/>
      <c r="M127" s="232"/>
      <c r="N127" s="232"/>
      <c r="O127" s="232"/>
      <c r="P127" s="233"/>
      <c r="Q127" s="47"/>
      <c r="R127" s="47"/>
    </row>
    <row r="128" spans="1:18" ht="34.5" customHeight="1">
      <c r="A128" s="39" t="s">
        <v>79</v>
      </c>
      <c r="B128" s="34"/>
      <c r="C128" s="96" t="s">
        <v>232</v>
      </c>
      <c r="D128" s="97"/>
      <c r="E128" s="236" t="s">
        <v>61</v>
      </c>
      <c r="F128" s="237"/>
      <c r="G128" s="238"/>
      <c r="H128" s="96"/>
      <c r="I128" s="251"/>
      <c r="J128" s="97"/>
      <c r="K128" s="252"/>
      <c r="L128" s="253"/>
      <c r="M128" s="253"/>
      <c r="N128" s="253"/>
      <c r="O128" s="253"/>
      <c r="P128" s="254"/>
      <c r="Q128" s="47"/>
      <c r="R128" s="47"/>
    </row>
    <row r="129" spans="1:18" ht="30.75" customHeight="1">
      <c r="A129" s="39" t="s">
        <v>244</v>
      </c>
      <c r="B129" s="34"/>
      <c r="C129" s="234" t="s">
        <v>219</v>
      </c>
      <c r="D129" s="235"/>
      <c r="E129" s="236" t="s">
        <v>233</v>
      </c>
      <c r="F129" s="237"/>
      <c r="G129" s="238"/>
      <c r="H129" s="241" t="s">
        <v>234</v>
      </c>
      <c r="I129" s="242"/>
      <c r="J129" s="243"/>
      <c r="K129" s="231">
        <v>15.43</v>
      </c>
      <c r="L129" s="232"/>
      <c r="M129" s="232"/>
      <c r="N129" s="232"/>
      <c r="O129" s="232"/>
      <c r="P129" s="233"/>
      <c r="Q129" s="47"/>
      <c r="R129" s="47"/>
    </row>
    <row r="130" spans="1:18" ht="31.5" customHeight="1">
      <c r="A130" s="39" t="s">
        <v>245</v>
      </c>
      <c r="B130" s="34"/>
      <c r="C130" s="234" t="s">
        <v>221</v>
      </c>
      <c r="D130" s="235"/>
      <c r="E130" s="236" t="s">
        <v>230</v>
      </c>
      <c r="F130" s="237"/>
      <c r="G130" s="238"/>
      <c r="H130" s="244"/>
      <c r="I130" s="245"/>
      <c r="J130" s="246"/>
      <c r="K130" s="231">
        <v>204</v>
      </c>
      <c r="L130" s="232"/>
      <c r="M130" s="232"/>
      <c r="N130" s="232"/>
      <c r="O130" s="232"/>
      <c r="P130" s="233"/>
      <c r="Q130" s="47"/>
      <c r="R130" s="47"/>
    </row>
    <row r="131" spans="1:18" ht="27.75" customHeight="1">
      <c r="A131" s="39" t="s">
        <v>246</v>
      </c>
      <c r="B131" s="34"/>
      <c r="C131" s="234" t="s">
        <v>223</v>
      </c>
      <c r="D131" s="235"/>
      <c r="E131" s="236" t="s">
        <v>235</v>
      </c>
      <c r="F131" s="237"/>
      <c r="G131" s="238"/>
      <c r="H131" s="244"/>
      <c r="I131" s="245"/>
      <c r="J131" s="246"/>
      <c r="K131" s="231">
        <v>3756</v>
      </c>
      <c r="L131" s="232"/>
      <c r="M131" s="232"/>
      <c r="N131" s="232"/>
      <c r="O131" s="232"/>
      <c r="P131" s="233"/>
      <c r="Q131" s="47"/>
      <c r="R131" s="47"/>
    </row>
    <row r="132" spans="1:18" ht="30" customHeight="1">
      <c r="A132" s="39" t="s">
        <v>247</v>
      </c>
      <c r="B132" s="34"/>
      <c r="C132" s="234" t="s">
        <v>225</v>
      </c>
      <c r="D132" s="235"/>
      <c r="E132" s="236" t="s">
        <v>230</v>
      </c>
      <c r="F132" s="237"/>
      <c r="G132" s="238"/>
      <c r="H132" s="247"/>
      <c r="I132" s="248"/>
      <c r="J132" s="249"/>
      <c r="K132" s="231">
        <v>0</v>
      </c>
      <c r="L132" s="232"/>
      <c r="M132" s="232"/>
      <c r="N132" s="232"/>
      <c r="O132" s="232"/>
      <c r="P132" s="233"/>
      <c r="Q132" s="47"/>
      <c r="R132" s="47"/>
    </row>
    <row r="133" spans="1:18" ht="33" customHeight="1">
      <c r="A133" s="39" t="s">
        <v>248</v>
      </c>
      <c r="B133" s="34"/>
      <c r="C133" s="119" t="s">
        <v>83</v>
      </c>
      <c r="D133" s="120"/>
      <c r="E133" s="234"/>
      <c r="F133" s="255"/>
      <c r="G133" s="235"/>
      <c r="H133" s="96"/>
      <c r="I133" s="251"/>
      <c r="J133" s="97"/>
      <c r="K133" s="252"/>
      <c r="L133" s="253"/>
      <c r="M133" s="253"/>
      <c r="N133" s="253"/>
      <c r="O133" s="253"/>
      <c r="P133" s="254"/>
      <c r="Q133" s="47"/>
      <c r="R133" s="47"/>
    </row>
    <row r="134" spans="1:18" ht="55.5" customHeight="1">
      <c r="A134" s="39" t="s">
        <v>84</v>
      </c>
      <c r="B134" s="34"/>
      <c r="C134" s="96" t="s">
        <v>236</v>
      </c>
      <c r="D134" s="97"/>
      <c r="E134" s="236"/>
      <c r="F134" s="237"/>
      <c r="G134" s="238"/>
      <c r="H134" s="107"/>
      <c r="I134" s="108"/>
      <c r="J134" s="109"/>
      <c r="K134" s="231"/>
      <c r="L134" s="232"/>
      <c r="M134" s="232"/>
      <c r="N134" s="232"/>
      <c r="O134" s="232"/>
      <c r="P134" s="233"/>
      <c r="Q134" s="47"/>
      <c r="R134" s="47"/>
    </row>
    <row r="135" spans="1:18" ht="75" customHeight="1">
      <c r="A135" s="39" t="s">
        <v>249</v>
      </c>
      <c r="B135" s="34"/>
      <c r="C135" s="234" t="s">
        <v>219</v>
      </c>
      <c r="D135" s="235"/>
      <c r="E135" s="236" t="s">
        <v>233</v>
      </c>
      <c r="F135" s="237"/>
      <c r="G135" s="238"/>
      <c r="H135" s="107" t="s">
        <v>237</v>
      </c>
      <c r="I135" s="108"/>
      <c r="J135" s="109"/>
      <c r="K135" s="231">
        <f>K129/K126</f>
        <v>0.023940296654874946</v>
      </c>
      <c r="L135" s="232"/>
      <c r="M135" s="232"/>
      <c r="N135" s="232"/>
      <c r="O135" s="232"/>
      <c r="P135" s="233"/>
      <c r="Q135" s="47"/>
      <c r="R135" s="47"/>
    </row>
    <row r="136" spans="1:18" ht="74.25" customHeight="1">
      <c r="A136" s="39" t="s">
        <v>250</v>
      </c>
      <c r="B136" s="34"/>
      <c r="C136" s="234" t="s">
        <v>221</v>
      </c>
      <c r="D136" s="235"/>
      <c r="E136" s="236" t="s">
        <v>230</v>
      </c>
      <c r="F136" s="237"/>
      <c r="G136" s="238"/>
      <c r="H136" s="107" t="s">
        <v>238</v>
      </c>
      <c r="I136" s="108"/>
      <c r="J136" s="109"/>
      <c r="K136" s="231">
        <f>K130/K125</f>
        <v>0.42579837194740133</v>
      </c>
      <c r="L136" s="232"/>
      <c r="M136" s="232"/>
      <c r="N136" s="232"/>
      <c r="O136" s="232"/>
      <c r="P136" s="233"/>
      <c r="Q136" s="47"/>
      <c r="R136" s="47"/>
    </row>
    <row r="137" spans="1:18" ht="63" customHeight="1">
      <c r="A137" s="39" t="s">
        <v>251</v>
      </c>
      <c r="B137" s="34"/>
      <c r="C137" s="234" t="s">
        <v>223</v>
      </c>
      <c r="D137" s="235"/>
      <c r="E137" s="236" t="s">
        <v>235</v>
      </c>
      <c r="F137" s="237"/>
      <c r="G137" s="238"/>
      <c r="H137" s="107" t="s">
        <v>239</v>
      </c>
      <c r="I137" s="108"/>
      <c r="J137" s="109"/>
      <c r="K137" s="231">
        <f>K131/K125</f>
        <v>7.839699436443331</v>
      </c>
      <c r="L137" s="232"/>
      <c r="M137" s="232"/>
      <c r="N137" s="232"/>
      <c r="O137" s="232"/>
      <c r="P137" s="233"/>
      <c r="Q137" s="47"/>
      <c r="R137" s="47"/>
    </row>
    <row r="138" spans="1:18" ht="67.5" customHeight="1">
      <c r="A138" s="39" t="s">
        <v>252</v>
      </c>
      <c r="B138" s="34"/>
      <c r="C138" s="234" t="s">
        <v>225</v>
      </c>
      <c r="D138" s="235"/>
      <c r="E138" s="236" t="s">
        <v>230</v>
      </c>
      <c r="F138" s="237"/>
      <c r="G138" s="238"/>
      <c r="H138" s="107" t="s">
        <v>240</v>
      </c>
      <c r="I138" s="108"/>
      <c r="J138" s="109"/>
      <c r="K138" s="231">
        <v>0</v>
      </c>
      <c r="L138" s="232"/>
      <c r="M138" s="232"/>
      <c r="N138" s="232"/>
      <c r="O138" s="232"/>
      <c r="P138" s="233"/>
      <c r="Q138" s="47"/>
      <c r="R138" s="47"/>
    </row>
    <row r="139" spans="1:18" ht="26.25" customHeight="1">
      <c r="A139" s="39" t="s">
        <v>253</v>
      </c>
      <c r="B139" s="34"/>
      <c r="C139" s="119" t="s">
        <v>86</v>
      </c>
      <c r="D139" s="120"/>
      <c r="E139" s="236"/>
      <c r="F139" s="237"/>
      <c r="G139" s="238"/>
      <c r="H139" s="107"/>
      <c r="I139" s="108"/>
      <c r="J139" s="109"/>
      <c r="K139" s="231"/>
      <c r="L139" s="232"/>
      <c r="M139" s="232"/>
      <c r="N139" s="232"/>
      <c r="O139" s="232"/>
      <c r="P139" s="233"/>
      <c r="Q139" s="47"/>
      <c r="R139" s="47"/>
    </row>
    <row r="140" spans="1:18" ht="57" customHeight="1">
      <c r="A140" s="39" t="s">
        <v>87</v>
      </c>
      <c r="B140" s="34"/>
      <c r="C140" s="96" t="s">
        <v>241</v>
      </c>
      <c r="D140" s="97"/>
      <c r="E140" s="236"/>
      <c r="F140" s="237"/>
      <c r="G140" s="238"/>
      <c r="H140" s="107"/>
      <c r="I140" s="108"/>
      <c r="J140" s="109"/>
      <c r="K140" s="231"/>
      <c r="L140" s="232"/>
      <c r="M140" s="232"/>
      <c r="N140" s="232"/>
      <c r="O140" s="232"/>
      <c r="P140" s="233"/>
      <c r="Q140" s="47"/>
      <c r="R140" s="47"/>
    </row>
    <row r="141" spans="1:18" ht="33.75" customHeight="1">
      <c r="A141" s="39" t="s">
        <v>254</v>
      </c>
      <c r="B141" s="34"/>
      <c r="C141" s="234" t="s">
        <v>219</v>
      </c>
      <c r="D141" s="235"/>
      <c r="E141" s="236" t="s">
        <v>88</v>
      </c>
      <c r="F141" s="237"/>
      <c r="G141" s="238"/>
      <c r="H141" s="107" t="s">
        <v>242</v>
      </c>
      <c r="I141" s="108"/>
      <c r="J141" s="109"/>
      <c r="K141" s="231">
        <v>0.56</v>
      </c>
      <c r="L141" s="232"/>
      <c r="M141" s="232"/>
      <c r="N141" s="232"/>
      <c r="O141" s="232"/>
      <c r="P141" s="233"/>
      <c r="Q141" s="47"/>
      <c r="R141" s="47"/>
    </row>
    <row r="142" spans="1:18" ht="30" customHeight="1">
      <c r="A142" s="39" t="s">
        <v>255</v>
      </c>
      <c r="B142" s="34"/>
      <c r="C142" s="234" t="s">
        <v>221</v>
      </c>
      <c r="D142" s="235"/>
      <c r="E142" s="236" t="s">
        <v>88</v>
      </c>
      <c r="F142" s="237"/>
      <c r="G142" s="238"/>
      <c r="H142" s="107" t="s">
        <v>242</v>
      </c>
      <c r="I142" s="108"/>
      <c r="J142" s="109"/>
      <c r="K142" s="231">
        <v>1.3</v>
      </c>
      <c r="L142" s="232"/>
      <c r="M142" s="232"/>
      <c r="N142" s="232"/>
      <c r="O142" s="232"/>
      <c r="P142" s="233"/>
      <c r="Q142" s="47"/>
      <c r="R142" s="47"/>
    </row>
    <row r="143" spans="1:18" ht="31.5" customHeight="1">
      <c r="A143" s="39" t="s">
        <v>256</v>
      </c>
      <c r="B143" s="34"/>
      <c r="C143" s="234" t="s">
        <v>223</v>
      </c>
      <c r="D143" s="235"/>
      <c r="E143" s="236" t="s">
        <v>88</v>
      </c>
      <c r="F143" s="237"/>
      <c r="G143" s="238"/>
      <c r="H143" s="107" t="s">
        <v>242</v>
      </c>
      <c r="I143" s="108"/>
      <c r="J143" s="109"/>
      <c r="K143" s="231">
        <v>1.04</v>
      </c>
      <c r="L143" s="232"/>
      <c r="M143" s="232"/>
      <c r="N143" s="232"/>
      <c r="O143" s="232"/>
      <c r="P143" s="233"/>
      <c r="Q143" s="47"/>
      <c r="R143" s="47"/>
    </row>
    <row r="144" spans="1:18" ht="31.5" customHeight="1">
      <c r="A144" s="39" t="s">
        <v>257</v>
      </c>
      <c r="B144" s="34"/>
      <c r="C144" s="234" t="s">
        <v>225</v>
      </c>
      <c r="D144" s="235"/>
      <c r="E144" s="236" t="s">
        <v>88</v>
      </c>
      <c r="F144" s="237"/>
      <c r="G144" s="238"/>
      <c r="H144" s="107" t="s">
        <v>242</v>
      </c>
      <c r="I144" s="108"/>
      <c r="J144" s="109"/>
      <c r="K144" s="231">
        <v>0</v>
      </c>
      <c r="L144" s="232"/>
      <c r="M144" s="232"/>
      <c r="N144" s="232"/>
      <c r="O144" s="232"/>
      <c r="P144" s="233"/>
      <c r="Q144" s="47"/>
      <c r="R144" s="47"/>
    </row>
    <row r="145" spans="1:18" ht="25.5" customHeight="1">
      <c r="A145" s="77"/>
      <c r="B145" s="78">
        <v>1014082</v>
      </c>
      <c r="C145" s="121" t="s">
        <v>122</v>
      </c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3"/>
      <c r="R145" s="47"/>
    </row>
    <row r="146" spans="1:18" ht="34.5" customHeight="1">
      <c r="A146" s="67"/>
      <c r="B146" s="44">
        <v>1014082</v>
      </c>
      <c r="C146" s="215" t="s">
        <v>189</v>
      </c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7"/>
      <c r="Q146" s="49"/>
      <c r="R146" s="50"/>
    </row>
    <row r="147" spans="1:18" ht="24" customHeight="1">
      <c r="A147" s="67" t="s">
        <v>9</v>
      </c>
      <c r="B147" s="44"/>
      <c r="C147" s="119" t="s">
        <v>161</v>
      </c>
      <c r="D147" s="120"/>
      <c r="E147" s="107"/>
      <c r="F147" s="108"/>
      <c r="G147" s="109"/>
      <c r="H147" s="107"/>
      <c r="I147" s="108"/>
      <c r="J147" s="109"/>
      <c r="K147" s="107"/>
      <c r="L147" s="108"/>
      <c r="M147" s="108"/>
      <c r="N147" s="108"/>
      <c r="O147" s="108"/>
      <c r="P147" s="109"/>
      <c r="Q147" s="49"/>
      <c r="R147" s="50"/>
    </row>
    <row r="148" spans="1:18" ht="18.75">
      <c r="A148" s="37" t="s">
        <v>59</v>
      </c>
      <c r="B148" s="44"/>
      <c r="C148" s="96" t="s">
        <v>162</v>
      </c>
      <c r="D148" s="97"/>
      <c r="E148" s="107" t="s">
        <v>163</v>
      </c>
      <c r="F148" s="108"/>
      <c r="G148" s="109"/>
      <c r="H148" s="110" t="s">
        <v>164</v>
      </c>
      <c r="I148" s="111"/>
      <c r="J148" s="112"/>
      <c r="K148" s="107">
        <v>267.1</v>
      </c>
      <c r="L148" s="108"/>
      <c r="M148" s="108"/>
      <c r="N148" s="108"/>
      <c r="O148" s="108"/>
      <c r="P148" s="109"/>
      <c r="Q148" s="51"/>
      <c r="R148" s="48"/>
    </row>
    <row r="149" spans="1:18" ht="37.5" customHeight="1">
      <c r="A149" s="37" t="s">
        <v>63</v>
      </c>
      <c r="B149" s="44"/>
      <c r="C149" s="96" t="s">
        <v>165</v>
      </c>
      <c r="D149" s="97"/>
      <c r="E149" s="107" t="s">
        <v>77</v>
      </c>
      <c r="F149" s="108"/>
      <c r="G149" s="109"/>
      <c r="H149" s="98" t="s">
        <v>118</v>
      </c>
      <c r="I149" s="99"/>
      <c r="J149" s="100"/>
      <c r="K149" s="93">
        <f>K150+K151+K152+K153+K154</f>
        <v>7161.5</v>
      </c>
      <c r="L149" s="94"/>
      <c r="M149" s="94"/>
      <c r="N149" s="94"/>
      <c r="O149" s="94"/>
      <c r="P149" s="95"/>
      <c r="Q149" s="51"/>
      <c r="R149" s="48"/>
    </row>
    <row r="150" spans="1:18" ht="24" customHeight="1">
      <c r="A150" s="79" t="s">
        <v>167</v>
      </c>
      <c r="B150" s="44"/>
      <c r="C150" s="96" t="s">
        <v>176</v>
      </c>
      <c r="D150" s="97"/>
      <c r="E150" s="107" t="s">
        <v>77</v>
      </c>
      <c r="F150" s="108"/>
      <c r="G150" s="109"/>
      <c r="H150" s="101"/>
      <c r="I150" s="102"/>
      <c r="J150" s="103"/>
      <c r="K150" s="93">
        <v>1277</v>
      </c>
      <c r="L150" s="94"/>
      <c r="M150" s="94"/>
      <c r="N150" s="94"/>
      <c r="O150" s="94"/>
      <c r="P150" s="95"/>
      <c r="Q150" s="51"/>
      <c r="R150" s="48"/>
    </row>
    <row r="151" spans="1:18" ht="26.25" customHeight="1">
      <c r="A151" s="79" t="s">
        <v>168</v>
      </c>
      <c r="B151" s="44"/>
      <c r="C151" s="96" t="s">
        <v>177</v>
      </c>
      <c r="D151" s="97"/>
      <c r="E151" s="107" t="s">
        <v>77</v>
      </c>
      <c r="F151" s="108"/>
      <c r="G151" s="109"/>
      <c r="H151" s="101"/>
      <c r="I151" s="102"/>
      <c r="J151" s="103"/>
      <c r="K151" s="93">
        <v>2591</v>
      </c>
      <c r="L151" s="94"/>
      <c r="M151" s="94"/>
      <c r="N151" s="94"/>
      <c r="O151" s="94"/>
      <c r="P151" s="95"/>
      <c r="Q151" s="51"/>
      <c r="R151" s="48"/>
    </row>
    <row r="152" spans="1:18" ht="28.5" customHeight="1">
      <c r="A152" s="79" t="s">
        <v>190</v>
      </c>
      <c r="B152" s="44"/>
      <c r="C152" s="96" t="s">
        <v>192</v>
      </c>
      <c r="D152" s="97"/>
      <c r="E152" s="107" t="s">
        <v>77</v>
      </c>
      <c r="F152" s="108"/>
      <c r="G152" s="109"/>
      <c r="H152" s="101"/>
      <c r="I152" s="102"/>
      <c r="J152" s="103"/>
      <c r="K152" s="93">
        <v>1200</v>
      </c>
      <c r="L152" s="94"/>
      <c r="M152" s="94"/>
      <c r="N152" s="94"/>
      <c r="O152" s="94"/>
      <c r="P152" s="95"/>
      <c r="Q152" s="51"/>
      <c r="R152" s="48"/>
    </row>
    <row r="153" spans="1:18" ht="26.25" customHeight="1">
      <c r="A153" s="79" t="s">
        <v>191</v>
      </c>
      <c r="B153" s="44"/>
      <c r="C153" s="96" t="s">
        <v>197</v>
      </c>
      <c r="D153" s="97"/>
      <c r="E153" s="107" t="s">
        <v>77</v>
      </c>
      <c r="F153" s="108"/>
      <c r="G153" s="109"/>
      <c r="H153" s="101"/>
      <c r="I153" s="102"/>
      <c r="J153" s="103"/>
      <c r="K153" s="93">
        <v>733.5</v>
      </c>
      <c r="L153" s="94"/>
      <c r="M153" s="94"/>
      <c r="N153" s="94"/>
      <c r="O153" s="94"/>
      <c r="P153" s="95"/>
      <c r="Q153" s="51"/>
      <c r="R153" s="48"/>
    </row>
    <row r="154" spans="1:18" ht="40.5" customHeight="1">
      <c r="A154" s="79" t="s">
        <v>196</v>
      </c>
      <c r="B154" s="44"/>
      <c r="C154" s="96" t="s">
        <v>193</v>
      </c>
      <c r="D154" s="97"/>
      <c r="E154" s="107" t="s">
        <v>77</v>
      </c>
      <c r="F154" s="108"/>
      <c r="G154" s="109"/>
      <c r="H154" s="104"/>
      <c r="I154" s="105"/>
      <c r="J154" s="106"/>
      <c r="K154" s="93">
        <v>1360</v>
      </c>
      <c r="L154" s="94"/>
      <c r="M154" s="94"/>
      <c r="N154" s="94"/>
      <c r="O154" s="94"/>
      <c r="P154" s="95"/>
      <c r="Q154" s="51"/>
      <c r="R154" s="48"/>
    </row>
    <row r="155" spans="1:18" ht="22.5" customHeight="1">
      <c r="A155" s="67" t="s">
        <v>12</v>
      </c>
      <c r="B155" s="68"/>
      <c r="C155" s="207" t="s">
        <v>113</v>
      </c>
      <c r="D155" s="208"/>
      <c r="E155" s="209"/>
      <c r="F155" s="210"/>
      <c r="G155" s="211"/>
      <c r="H155" s="212"/>
      <c r="I155" s="213"/>
      <c r="J155" s="214"/>
      <c r="K155" s="209"/>
      <c r="L155" s="210"/>
      <c r="M155" s="210"/>
      <c r="N155" s="210"/>
      <c r="O155" s="210"/>
      <c r="P155" s="211"/>
      <c r="Q155" s="57"/>
      <c r="R155" s="58"/>
    </row>
    <row r="156" spans="1:18" ht="29.25" customHeight="1">
      <c r="A156" s="37" t="s">
        <v>79</v>
      </c>
      <c r="B156" s="34"/>
      <c r="C156" s="96" t="s">
        <v>166</v>
      </c>
      <c r="D156" s="97"/>
      <c r="E156" s="107" t="s">
        <v>61</v>
      </c>
      <c r="F156" s="108"/>
      <c r="G156" s="109"/>
      <c r="H156" s="110" t="s">
        <v>171</v>
      </c>
      <c r="I156" s="111"/>
      <c r="J156" s="112"/>
      <c r="K156" s="113">
        <f>K157+K158+K159+K160+K161</f>
        <v>69</v>
      </c>
      <c r="L156" s="114"/>
      <c r="M156" s="114"/>
      <c r="N156" s="114"/>
      <c r="O156" s="114"/>
      <c r="P156" s="115"/>
      <c r="Q156" s="3"/>
      <c r="R156" s="3"/>
    </row>
    <row r="157" spans="1:18" ht="25.5" customHeight="1">
      <c r="A157" s="79" t="s">
        <v>169</v>
      </c>
      <c r="B157" s="34"/>
      <c r="C157" s="96" t="s">
        <v>176</v>
      </c>
      <c r="D157" s="97"/>
      <c r="E157" s="107" t="s">
        <v>61</v>
      </c>
      <c r="F157" s="108"/>
      <c r="G157" s="109"/>
      <c r="H157" s="110" t="s">
        <v>171</v>
      </c>
      <c r="I157" s="111"/>
      <c r="J157" s="112"/>
      <c r="K157" s="113">
        <v>36</v>
      </c>
      <c r="L157" s="114"/>
      <c r="M157" s="114"/>
      <c r="N157" s="114"/>
      <c r="O157" s="114"/>
      <c r="P157" s="115"/>
      <c r="Q157" s="60"/>
      <c r="R157" s="60"/>
    </row>
    <row r="158" spans="1:18" ht="22.5" customHeight="1">
      <c r="A158" s="79" t="s">
        <v>170</v>
      </c>
      <c r="B158" s="34"/>
      <c r="C158" s="96" t="s">
        <v>177</v>
      </c>
      <c r="D158" s="97"/>
      <c r="E158" s="107" t="s">
        <v>61</v>
      </c>
      <c r="F158" s="108"/>
      <c r="G158" s="109"/>
      <c r="H158" s="110" t="s">
        <v>171</v>
      </c>
      <c r="I158" s="111"/>
      <c r="J158" s="112"/>
      <c r="K158" s="113">
        <v>13</v>
      </c>
      <c r="L158" s="114"/>
      <c r="M158" s="114"/>
      <c r="N158" s="114"/>
      <c r="O158" s="114"/>
      <c r="P158" s="115"/>
      <c r="Q158" s="61"/>
      <c r="R158" s="61"/>
    </row>
    <row r="159" spans="1:18" ht="27" customHeight="1">
      <c r="A159" s="79" t="s">
        <v>194</v>
      </c>
      <c r="B159" s="34"/>
      <c r="C159" s="96" t="s">
        <v>192</v>
      </c>
      <c r="D159" s="97"/>
      <c r="E159" s="107" t="s">
        <v>61</v>
      </c>
      <c r="F159" s="108"/>
      <c r="G159" s="109"/>
      <c r="H159" s="110" t="s">
        <v>171</v>
      </c>
      <c r="I159" s="111"/>
      <c r="J159" s="112"/>
      <c r="K159" s="113">
        <v>9</v>
      </c>
      <c r="L159" s="114"/>
      <c r="M159" s="114"/>
      <c r="N159" s="114"/>
      <c r="O159" s="114"/>
      <c r="P159" s="115"/>
      <c r="Q159" s="3"/>
      <c r="R159" s="3"/>
    </row>
    <row r="160" spans="1:18" ht="23.25" customHeight="1">
      <c r="A160" s="79"/>
      <c r="B160" s="34"/>
      <c r="C160" s="96" t="s">
        <v>197</v>
      </c>
      <c r="D160" s="97"/>
      <c r="E160" s="107" t="s">
        <v>61</v>
      </c>
      <c r="F160" s="108"/>
      <c r="G160" s="109"/>
      <c r="H160" s="110" t="s">
        <v>171</v>
      </c>
      <c r="I160" s="111"/>
      <c r="J160" s="112"/>
      <c r="K160" s="113">
        <v>5</v>
      </c>
      <c r="L160" s="114"/>
      <c r="M160" s="114"/>
      <c r="N160" s="114"/>
      <c r="O160" s="114"/>
      <c r="P160" s="115"/>
      <c r="Q160" s="3"/>
      <c r="R160" s="3"/>
    </row>
    <row r="161" spans="1:18" ht="43.5" customHeight="1">
      <c r="A161" s="79" t="s">
        <v>195</v>
      </c>
      <c r="B161" s="34"/>
      <c r="C161" s="96" t="s">
        <v>193</v>
      </c>
      <c r="D161" s="97"/>
      <c r="E161" s="107" t="s">
        <v>61</v>
      </c>
      <c r="F161" s="108"/>
      <c r="G161" s="109"/>
      <c r="H161" s="110" t="s">
        <v>171</v>
      </c>
      <c r="I161" s="111"/>
      <c r="J161" s="112"/>
      <c r="K161" s="113">
        <v>6</v>
      </c>
      <c r="L161" s="114"/>
      <c r="M161" s="114"/>
      <c r="N161" s="114"/>
      <c r="O161" s="114"/>
      <c r="P161" s="115"/>
      <c r="Q161" s="194"/>
      <c r="R161" s="194"/>
    </row>
    <row r="162" spans="1:18" ht="27" customHeight="1">
      <c r="A162" s="37" t="s">
        <v>80</v>
      </c>
      <c r="B162" s="34"/>
      <c r="C162" s="96" t="s">
        <v>172</v>
      </c>
      <c r="D162" s="97"/>
      <c r="E162" s="107" t="s">
        <v>163</v>
      </c>
      <c r="F162" s="108"/>
      <c r="G162" s="109"/>
      <c r="H162" s="110"/>
      <c r="I162" s="111"/>
      <c r="J162" s="112"/>
      <c r="K162" s="116">
        <v>138</v>
      </c>
      <c r="L162" s="117"/>
      <c r="M162" s="117"/>
      <c r="N162" s="117"/>
      <c r="O162" s="117"/>
      <c r="P162" s="118"/>
      <c r="Q162" s="196"/>
      <c r="R162" s="196"/>
    </row>
    <row r="163" spans="1:18" ht="21" customHeight="1">
      <c r="A163" s="37" t="s">
        <v>14</v>
      </c>
      <c r="B163" s="34"/>
      <c r="C163" s="119" t="s">
        <v>173</v>
      </c>
      <c r="D163" s="120"/>
      <c r="E163" s="107"/>
      <c r="F163" s="108"/>
      <c r="G163" s="109"/>
      <c r="H163" s="107"/>
      <c r="I163" s="108"/>
      <c r="J163" s="109"/>
      <c r="K163" s="113"/>
      <c r="L163" s="114"/>
      <c r="M163" s="114"/>
      <c r="N163" s="114"/>
      <c r="O163" s="114"/>
      <c r="P163" s="115"/>
      <c r="Q163" s="63"/>
      <c r="R163" s="63"/>
    </row>
    <row r="164" spans="1:18" ht="62.25" customHeight="1">
      <c r="A164" s="37" t="s">
        <v>84</v>
      </c>
      <c r="B164" s="34"/>
      <c r="C164" s="96" t="s">
        <v>174</v>
      </c>
      <c r="D164" s="97"/>
      <c r="E164" s="107" t="s">
        <v>85</v>
      </c>
      <c r="F164" s="108"/>
      <c r="G164" s="109"/>
      <c r="H164" s="110" t="s">
        <v>175</v>
      </c>
      <c r="I164" s="111"/>
      <c r="J164" s="112"/>
      <c r="K164" s="116">
        <f>K149/K156*1000</f>
        <v>103789.85507246376</v>
      </c>
      <c r="L164" s="117"/>
      <c r="M164" s="117"/>
      <c r="N164" s="117"/>
      <c r="O164" s="117"/>
      <c r="P164" s="118"/>
      <c r="Q164" s="64"/>
      <c r="R164" s="64"/>
    </row>
    <row r="165" spans="1:18" ht="81" customHeight="1">
      <c r="A165" s="79" t="s">
        <v>178</v>
      </c>
      <c r="B165" s="34"/>
      <c r="C165" s="96" t="s">
        <v>176</v>
      </c>
      <c r="D165" s="97"/>
      <c r="E165" s="107" t="s">
        <v>85</v>
      </c>
      <c r="F165" s="108"/>
      <c r="G165" s="109"/>
      <c r="H165" s="110" t="s">
        <v>198</v>
      </c>
      <c r="I165" s="111"/>
      <c r="J165" s="112"/>
      <c r="K165" s="116">
        <f>K164/K156*K157</f>
        <v>54151.22873345936</v>
      </c>
      <c r="L165" s="117"/>
      <c r="M165" s="117"/>
      <c r="N165" s="117"/>
      <c r="O165" s="117"/>
      <c r="P165" s="118"/>
      <c r="Q165" s="64"/>
      <c r="R165" s="64"/>
    </row>
    <row r="166" spans="1:18" ht="82.5" customHeight="1">
      <c r="A166" s="79" t="s">
        <v>179</v>
      </c>
      <c r="B166" s="34"/>
      <c r="C166" s="96" t="s">
        <v>177</v>
      </c>
      <c r="D166" s="97"/>
      <c r="E166" s="107" t="s">
        <v>85</v>
      </c>
      <c r="F166" s="108"/>
      <c r="G166" s="109"/>
      <c r="H166" s="110" t="s">
        <v>199</v>
      </c>
      <c r="I166" s="111"/>
      <c r="J166" s="112"/>
      <c r="K166" s="116">
        <f>K164/K156*K158</f>
        <v>19554.610375971435</v>
      </c>
      <c r="L166" s="117"/>
      <c r="M166" s="117"/>
      <c r="N166" s="117"/>
      <c r="O166" s="117"/>
      <c r="P166" s="118"/>
      <c r="Q166" s="194"/>
      <c r="R166" s="194"/>
    </row>
    <row r="167" spans="1:18" ht="72" customHeight="1">
      <c r="A167" s="79" t="s">
        <v>258</v>
      </c>
      <c r="B167" s="34"/>
      <c r="C167" s="96" t="s">
        <v>192</v>
      </c>
      <c r="D167" s="97"/>
      <c r="E167" s="107" t="s">
        <v>85</v>
      </c>
      <c r="F167" s="108"/>
      <c r="G167" s="109"/>
      <c r="H167" s="110" t="s">
        <v>200</v>
      </c>
      <c r="I167" s="111"/>
      <c r="J167" s="112"/>
      <c r="K167" s="116">
        <f>K164/K156*K159</f>
        <v>13537.80718336484</v>
      </c>
      <c r="L167" s="117"/>
      <c r="M167" s="117"/>
      <c r="N167" s="117"/>
      <c r="O167" s="117"/>
      <c r="P167" s="118"/>
      <c r="Q167" s="196"/>
      <c r="R167" s="196"/>
    </row>
    <row r="168" spans="1:16" ht="74.25" customHeight="1">
      <c r="A168" s="79" t="s">
        <v>259</v>
      </c>
      <c r="B168" s="34"/>
      <c r="C168" s="96" t="s">
        <v>197</v>
      </c>
      <c r="D168" s="97"/>
      <c r="E168" s="107" t="s">
        <v>85</v>
      </c>
      <c r="F168" s="108"/>
      <c r="G168" s="109"/>
      <c r="H168" s="110" t="s">
        <v>201</v>
      </c>
      <c r="I168" s="111"/>
      <c r="J168" s="112"/>
      <c r="K168" s="116">
        <f>K164/K156*K160</f>
        <v>7521.003990758244</v>
      </c>
      <c r="L168" s="117"/>
      <c r="M168" s="117"/>
      <c r="N168" s="117"/>
      <c r="O168" s="117"/>
      <c r="P168" s="118"/>
    </row>
    <row r="169" spans="1:18" s="66" customFormat="1" ht="60" customHeight="1">
      <c r="A169" s="79" t="s">
        <v>260</v>
      </c>
      <c r="B169" s="34"/>
      <c r="C169" s="96" t="s">
        <v>193</v>
      </c>
      <c r="D169" s="97"/>
      <c r="E169" s="107" t="s">
        <v>85</v>
      </c>
      <c r="F169" s="108"/>
      <c r="G169" s="109"/>
      <c r="H169" s="110" t="s">
        <v>202</v>
      </c>
      <c r="I169" s="111"/>
      <c r="J169" s="112"/>
      <c r="K169" s="116">
        <f>K164/K156*K161</f>
        <v>9025.204788909892</v>
      </c>
      <c r="L169" s="117"/>
      <c r="M169" s="117"/>
      <c r="N169" s="117"/>
      <c r="O169" s="117"/>
      <c r="P169" s="118"/>
      <c r="Q169"/>
      <c r="R169"/>
    </row>
    <row r="170" spans="1:18" ht="19.5" customHeight="1">
      <c r="A170" s="37" t="s">
        <v>18</v>
      </c>
      <c r="B170" s="34"/>
      <c r="C170" s="119" t="s">
        <v>86</v>
      </c>
      <c r="D170" s="120"/>
      <c r="E170" s="107"/>
      <c r="F170" s="108"/>
      <c r="G170" s="109"/>
      <c r="H170" s="107"/>
      <c r="I170" s="108"/>
      <c r="J170" s="109"/>
      <c r="K170" s="113"/>
      <c r="L170" s="114"/>
      <c r="M170" s="114"/>
      <c r="N170" s="114"/>
      <c r="O170" s="114"/>
      <c r="P170" s="115"/>
      <c r="Q170" s="66"/>
      <c r="R170" s="66"/>
    </row>
    <row r="171" spans="1:16" ht="64.5" customHeight="1">
      <c r="A171" s="37" t="s">
        <v>87</v>
      </c>
      <c r="B171" s="34"/>
      <c r="C171" s="96" t="s">
        <v>180</v>
      </c>
      <c r="D171" s="97"/>
      <c r="E171" s="107" t="s">
        <v>88</v>
      </c>
      <c r="F171" s="108"/>
      <c r="G171" s="109"/>
      <c r="H171" s="110" t="s">
        <v>181</v>
      </c>
      <c r="I171" s="111"/>
      <c r="J171" s="112"/>
      <c r="K171" s="116">
        <v>1</v>
      </c>
      <c r="L171" s="117"/>
      <c r="M171" s="117"/>
      <c r="N171" s="117"/>
      <c r="O171" s="117"/>
      <c r="P171" s="118"/>
    </row>
    <row r="172" spans="1:16" ht="54.75" customHeight="1">
      <c r="A172" s="37" t="s">
        <v>89</v>
      </c>
      <c r="B172" s="34"/>
      <c r="C172" s="96" t="s">
        <v>182</v>
      </c>
      <c r="D172" s="97"/>
      <c r="E172" s="107" t="s">
        <v>88</v>
      </c>
      <c r="F172" s="108"/>
      <c r="G172" s="109"/>
      <c r="H172" s="110" t="s">
        <v>183</v>
      </c>
      <c r="I172" s="111"/>
      <c r="J172" s="112"/>
      <c r="K172" s="116">
        <f>K162/K148</f>
        <v>0.5166604268064395</v>
      </c>
      <c r="L172" s="117"/>
      <c r="M172" s="117"/>
      <c r="N172" s="117"/>
      <c r="O172" s="117"/>
      <c r="P172" s="118"/>
    </row>
    <row r="173" spans="1:16" ht="16.5" customHeight="1">
      <c r="A173" s="4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</row>
    <row r="174" spans="1:16" ht="21" customHeight="1">
      <c r="A174" s="45">
        <v>11</v>
      </c>
      <c r="B174" s="190" t="s">
        <v>90</v>
      </c>
      <c r="C174" s="190"/>
      <c r="D174" s="190"/>
      <c r="E174" s="190"/>
      <c r="F174" s="190"/>
      <c r="G174" s="190"/>
      <c r="H174" s="190"/>
      <c r="I174" s="190"/>
      <c r="J174" s="190"/>
      <c r="K174" s="47"/>
      <c r="L174" s="47"/>
      <c r="M174" s="47"/>
      <c r="N174" s="47"/>
      <c r="O174" s="47"/>
      <c r="P174" s="47"/>
    </row>
    <row r="175" spans="1:16" ht="17.25" customHeight="1">
      <c r="A175" s="45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 t="s">
        <v>37</v>
      </c>
      <c r="P175" s="47"/>
    </row>
    <row r="176" spans="1:16" ht="45" customHeight="1">
      <c r="A176" s="191" t="s">
        <v>91</v>
      </c>
      <c r="B176" s="130" t="s">
        <v>92</v>
      </c>
      <c r="C176" s="130"/>
      <c r="D176" s="130" t="s">
        <v>47</v>
      </c>
      <c r="E176" s="130" t="s">
        <v>93</v>
      </c>
      <c r="F176" s="130"/>
      <c r="G176" s="130"/>
      <c r="H176" s="130" t="s">
        <v>94</v>
      </c>
      <c r="I176" s="130"/>
      <c r="J176" s="130"/>
      <c r="K176" s="130" t="s">
        <v>95</v>
      </c>
      <c r="L176" s="130"/>
      <c r="M176" s="130"/>
      <c r="N176" s="130" t="s">
        <v>96</v>
      </c>
      <c r="O176" s="130"/>
      <c r="P176" s="130"/>
    </row>
    <row r="177" spans="1:16" ht="30">
      <c r="A177" s="191"/>
      <c r="B177" s="130"/>
      <c r="C177" s="130"/>
      <c r="D177" s="130"/>
      <c r="E177" s="82" t="s">
        <v>39</v>
      </c>
      <c r="F177" s="82" t="s">
        <v>40</v>
      </c>
      <c r="G177" s="82" t="s">
        <v>41</v>
      </c>
      <c r="H177" s="82" t="s">
        <v>39</v>
      </c>
      <c r="I177" s="82" t="s">
        <v>40</v>
      </c>
      <c r="J177" s="82" t="s">
        <v>41</v>
      </c>
      <c r="K177" s="82" t="s">
        <v>39</v>
      </c>
      <c r="L177" s="82" t="s">
        <v>40</v>
      </c>
      <c r="M177" s="82" t="s">
        <v>41</v>
      </c>
      <c r="N177" s="130"/>
      <c r="O177" s="130"/>
      <c r="P177" s="130"/>
    </row>
    <row r="178" spans="1:16" ht="17.25" customHeight="1">
      <c r="A178" s="52">
        <v>1</v>
      </c>
      <c r="B178" s="130">
        <v>2</v>
      </c>
      <c r="C178" s="130"/>
      <c r="D178" s="49">
        <v>3</v>
      </c>
      <c r="E178" s="53">
        <v>4</v>
      </c>
      <c r="F178" s="53">
        <v>5</v>
      </c>
      <c r="G178" s="53">
        <v>6</v>
      </c>
      <c r="H178" s="53">
        <v>7</v>
      </c>
      <c r="I178" s="53">
        <v>8</v>
      </c>
      <c r="J178" s="53">
        <v>9</v>
      </c>
      <c r="K178" s="53">
        <v>10</v>
      </c>
      <c r="L178" s="53">
        <v>11</v>
      </c>
      <c r="M178" s="53">
        <v>12</v>
      </c>
      <c r="N178" s="192">
        <v>13</v>
      </c>
      <c r="O178" s="192"/>
      <c r="P178" s="192"/>
    </row>
    <row r="179" spans="1:16" ht="15.75">
      <c r="A179" s="52"/>
      <c r="B179" s="92" t="s">
        <v>97</v>
      </c>
      <c r="C179" s="92"/>
      <c r="D179" s="54"/>
      <c r="E179" s="55"/>
      <c r="F179" s="55"/>
      <c r="G179" s="55"/>
      <c r="H179" s="55"/>
      <c r="I179" s="55"/>
      <c r="J179" s="55"/>
      <c r="K179" s="55"/>
      <c r="L179" s="55"/>
      <c r="M179" s="55"/>
      <c r="N179" s="192"/>
      <c r="O179" s="192"/>
      <c r="P179" s="192"/>
    </row>
    <row r="180" spans="1:16" ht="15.75">
      <c r="A180" s="52"/>
      <c r="B180" s="92" t="s">
        <v>98</v>
      </c>
      <c r="C180" s="92"/>
      <c r="D180" s="54"/>
      <c r="E180" s="55"/>
      <c r="F180" s="56"/>
      <c r="G180" s="55"/>
      <c r="H180" s="55"/>
      <c r="I180" s="56"/>
      <c r="J180" s="55"/>
      <c r="K180" s="55"/>
      <c r="L180" s="56"/>
      <c r="M180" s="55"/>
      <c r="N180" s="192"/>
      <c r="O180" s="192"/>
      <c r="P180" s="192"/>
    </row>
    <row r="181" spans="1:16" ht="30" customHeight="1">
      <c r="A181" s="52"/>
      <c r="B181" s="92" t="s">
        <v>99</v>
      </c>
      <c r="C181" s="92"/>
      <c r="D181" s="54"/>
      <c r="E181" s="56" t="s">
        <v>100</v>
      </c>
      <c r="F181" s="56"/>
      <c r="G181" s="55"/>
      <c r="H181" s="56" t="s">
        <v>100</v>
      </c>
      <c r="I181" s="56"/>
      <c r="J181" s="55"/>
      <c r="K181" s="56" t="s">
        <v>100</v>
      </c>
      <c r="L181" s="56"/>
      <c r="M181" s="55"/>
      <c r="N181" s="192"/>
      <c r="O181" s="192"/>
      <c r="P181" s="192"/>
    </row>
    <row r="182" spans="1:16" ht="15.75">
      <c r="A182" s="52"/>
      <c r="B182" s="92" t="s">
        <v>51</v>
      </c>
      <c r="C182" s="92"/>
      <c r="D182" s="54"/>
      <c r="E182" s="56"/>
      <c r="F182" s="56"/>
      <c r="G182" s="55"/>
      <c r="H182" s="56"/>
      <c r="I182" s="56"/>
      <c r="J182" s="55"/>
      <c r="K182" s="56"/>
      <c r="L182" s="56"/>
      <c r="M182" s="55"/>
      <c r="N182" s="192"/>
      <c r="O182" s="192"/>
      <c r="P182" s="192"/>
    </row>
    <row r="183" spans="1:16" ht="15.75">
      <c r="A183" s="52"/>
      <c r="B183" s="92" t="s">
        <v>101</v>
      </c>
      <c r="C183" s="92"/>
      <c r="D183" s="54"/>
      <c r="E183" s="55"/>
      <c r="F183" s="55"/>
      <c r="G183" s="55"/>
      <c r="H183" s="55"/>
      <c r="I183" s="55"/>
      <c r="J183" s="55"/>
      <c r="K183" s="55"/>
      <c r="L183" s="55"/>
      <c r="M183" s="55"/>
      <c r="N183" s="192"/>
      <c r="O183" s="192"/>
      <c r="P183" s="192"/>
    </row>
    <row r="184" spans="1:16" ht="15.75">
      <c r="A184" s="52"/>
      <c r="B184" s="92" t="s">
        <v>51</v>
      </c>
      <c r="C184" s="92"/>
      <c r="D184" s="54"/>
      <c r="E184" s="55"/>
      <c r="F184" s="55"/>
      <c r="G184" s="55"/>
      <c r="H184" s="55"/>
      <c r="I184" s="55"/>
      <c r="J184" s="55"/>
      <c r="K184" s="55"/>
      <c r="L184" s="55"/>
      <c r="M184" s="55"/>
      <c r="N184" s="192"/>
      <c r="O184" s="192"/>
      <c r="P184" s="192"/>
    </row>
    <row r="185" spans="1:16" ht="21.75" customHeight="1">
      <c r="A185" s="52"/>
      <c r="B185" s="92" t="s">
        <v>102</v>
      </c>
      <c r="C185" s="92"/>
      <c r="D185" s="54"/>
      <c r="E185" s="59"/>
      <c r="F185" s="59"/>
      <c r="G185" s="59"/>
      <c r="H185" s="59"/>
      <c r="I185" s="59"/>
      <c r="J185" s="59"/>
      <c r="K185" s="59"/>
      <c r="L185" s="59"/>
      <c r="M185" s="59"/>
      <c r="N185" s="193"/>
      <c r="O185" s="193"/>
      <c r="P185" s="193"/>
    </row>
    <row r="186" spans="1:16" ht="15.75">
      <c r="A186" s="198"/>
      <c r="B186" s="198"/>
      <c r="C186" s="19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.75">
      <c r="A187" s="45"/>
      <c r="B187" s="199" t="s">
        <v>103</v>
      </c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</row>
    <row r="188" spans="1:16" ht="15.75">
      <c r="A188" s="45"/>
      <c r="B188" s="83" t="s">
        <v>104</v>
      </c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</row>
    <row r="189" spans="1:16" ht="15.75">
      <c r="A189" s="45"/>
      <c r="B189" s="3" t="s">
        <v>105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.75">
      <c r="A190" s="4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.75">
      <c r="A191" s="45"/>
      <c r="B191" s="47" t="s">
        <v>110</v>
      </c>
      <c r="C191" s="47"/>
      <c r="D191" s="47"/>
      <c r="E191" s="47"/>
      <c r="F191" s="47"/>
      <c r="G191" s="47"/>
      <c r="H191" s="47"/>
      <c r="I191" s="47"/>
      <c r="J191" s="47"/>
      <c r="K191" s="62"/>
      <c r="L191" s="62"/>
      <c r="M191" s="47"/>
      <c r="N191" s="195" t="s">
        <v>111</v>
      </c>
      <c r="O191" s="195"/>
      <c r="P191" s="195"/>
    </row>
    <row r="192" spans="1:16" ht="15.75">
      <c r="A192" s="45"/>
      <c r="B192" s="47" t="s">
        <v>106</v>
      </c>
      <c r="C192" s="3"/>
      <c r="D192" s="3"/>
      <c r="E192" s="3"/>
      <c r="F192" s="3"/>
      <c r="G192" s="3"/>
      <c r="H192" s="3"/>
      <c r="I192" s="3"/>
      <c r="J192" s="3"/>
      <c r="K192" s="197" t="s">
        <v>107</v>
      </c>
      <c r="L192" s="197"/>
      <c r="M192" s="3"/>
      <c r="N192" s="197" t="s">
        <v>108</v>
      </c>
      <c r="O192" s="197"/>
      <c r="P192" s="197"/>
    </row>
    <row r="193" spans="1:16" ht="15.75">
      <c r="A193" s="4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63"/>
      <c r="O193" s="63"/>
      <c r="P193" s="63"/>
    </row>
    <row r="194" spans="1:16" ht="15.75">
      <c r="A194" s="45"/>
      <c r="B194" s="47" t="s">
        <v>109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.75">
      <c r="A195" s="45"/>
      <c r="B195" s="47" t="s">
        <v>264</v>
      </c>
      <c r="C195" s="47"/>
      <c r="D195" s="47"/>
      <c r="E195" s="47"/>
      <c r="F195" s="47"/>
      <c r="G195" s="47"/>
      <c r="H195" s="47"/>
      <c r="I195" s="47"/>
      <c r="J195" s="47"/>
      <c r="K195" s="62"/>
      <c r="L195" s="62"/>
      <c r="M195" s="47"/>
      <c r="N195" s="195" t="s">
        <v>205</v>
      </c>
      <c r="O195" s="195"/>
      <c r="P195" s="195"/>
    </row>
    <row r="196" spans="1:16" ht="15.75">
      <c r="A196" s="45"/>
      <c r="B196" s="3"/>
      <c r="C196" s="3"/>
      <c r="D196" s="3"/>
      <c r="E196" s="3"/>
      <c r="F196" s="3"/>
      <c r="G196" s="3"/>
      <c r="H196" s="3"/>
      <c r="I196" s="3"/>
      <c r="J196" s="3"/>
      <c r="K196" s="197" t="s">
        <v>107</v>
      </c>
      <c r="L196" s="197"/>
      <c r="M196" s="3"/>
      <c r="N196" s="197" t="s">
        <v>108</v>
      </c>
      <c r="O196" s="197"/>
      <c r="P196" s="197"/>
    </row>
    <row r="198" spans="1:16" ht="12.75">
      <c r="A198" s="65"/>
      <c r="B198" s="66" t="s">
        <v>112</v>
      </c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</row>
  </sheetData>
  <sheetProtection selectLockedCells="1" selectUnlockedCells="1"/>
  <mergeCells count="538">
    <mergeCell ref="C144:D144"/>
    <mergeCell ref="E144:G144"/>
    <mergeCell ref="H144:J144"/>
    <mergeCell ref="K144:P144"/>
    <mergeCell ref="C142:D142"/>
    <mergeCell ref="E142:G142"/>
    <mergeCell ref="H142:J142"/>
    <mergeCell ref="K142:P142"/>
    <mergeCell ref="C143:D143"/>
    <mergeCell ref="E143:G143"/>
    <mergeCell ref="H143:J143"/>
    <mergeCell ref="K143:P143"/>
    <mergeCell ref="C140:D140"/>
    <mergeCell ref="E140:G140"/>
    <mergeCell ref="H140:J140"/>
    <mergeCell ref="K140:P140"/>
    <mergeCell ref="C141:D141"/>
    <mergeCell ref="E141:G141"/>
    <mergeCell ref="H141:J141"/>
    <mergeCell ref="K141:P141"/>
    <mergeCell ref="C138:D138"/>
    <mergeCell ref="E138:G138"/>
    <mergeCell ref="H138:J138"/>
    <mergeCell ref="K138:P138"/>
    <mergeCell ref="C139:D139"/>
    <mergeCell ref="E139:G139"/>
    <mergeCell ref="H139:J139"/>
    <mergeCell ref="K139:P139"/>
    <mergeCell ref="C136:D136"/>
    <mergeCell ref="E136:G136"/>
    <mergeCell ref="H136:J136"/>
    <mergeCell ref="K136:P136"/>
    <mergeCell ref="C137:D137"/>
    <mergeCell ref="E137:G137"/>
    <mergeCell ref="H137:J137"/>
    <mergeCell ref="K137:P137"/>
    <mergeCell ref="C134:D134"/>
    <mergeCell ref="E134:G134"/>
    <mergeCell ref="H134:J134"/>
    <mergeCell ref="K134:P134"/>
    <mergeCell ref="C135:D135"/>
    <mergeCell ref="E135:G135"/>
    <mergeCell ref="H135:J135"/>
    <mergeCell ref="K135:P135"/>
    <mergeCell ref="C132:D132"/>
    <mergeCell ref="E132:G132"/>
    <mergeCell ref="K132:P132"/>
    <mergeCell ref="C133:D133"/>
    <mergeCell ref="E133:G133"/>
    <mergeCell ref="H133:J133"/>
    <mergeCell ref="K133:P133"/>
    <mergeCell ref="C129:D129"/>
    <mergeCell ref="E129:G129"/>
    <mergeCell ref="H129:J132"/>
    <mergeCell ref="K129:P129"/>
    <mergeCell ref="C130:D130"/>
    <mergeCell ref="E130:G130"/>
    <mergeCell ref="K130:P130"/>
    <mergeCell ref="C131:D131"/>
    <mergeCell ref="E131:G131"/>
    <mergeCell ref="K131:P131"/>
    <mergeCell ref="C127:D127"/>
    <mergeCell ref="E127:G127"/>
    <mergeCell ref="H127:J127"/>
    <mergeCell ref="K127:P127"/>
    <mergeCell ref="C128:D128"/>
    <mergeCell ref="E128:G128"/>
    <mergeCell ref="H128:J128"/>
    <mergeCell ref="K128:P128"/>
    <mergeCell ref="C126:D126"/>
    <mergeCell ref="E126:G126"/>
    <mergeCell ref="H126:J126"/>
    <mergeCell ref="K126:P126"/>
    <mergeCell ref="C124:D124"/>
    <mergeCell ref="E124:G124"/>
    <mergeCell ref="K124:P124"/>
    <mergeCell ref="C125:D125"/>
    <mergeCell ref="E125:G125"/>
    <mergeCell ref="H125:J125"/>
    <mergeCell ref="K125:P125"/>
    <mergeCell ref="C59:D59"/>
    <mergeCell ref="E59:J59"/>
    <mergeCell ref="K59:L59"/>
    <mergeCell ref="M59:N59"/>
    <mergeCell ref="O59:P59"/>
    <mergeCell ref="C118:P118"/>
    <mergeCell ref="C119:D119"/>
    <mergeCell ref="E119:G119"/>
    <mergeCell ref="H119:J119"/>
    <mergeCell ref="K119:P119"/>
    <mergeCell ref="C120:D120"/>
    <mergeCell ref="E120:G120"/>
    <mergeCell ref="H120:J124"/>
    <mergeCell ref="K120:P120"/>
    <mergeCell ref="C121:D121"/>
    <mergeCell ref="E121:G121"/>
    <mergeCell ref="K121:P121"/>
    <mergeCell ref="C122:D122"/>
    <mergeCell ref="E122:G122"/>
    <mergeCell ref="K122:P122"/>
    <mergeCell ref="C123:D123"/>
    <mergeCell ref="E123:G123"/>
    <mergeCell ref="K123:P123"/>
    <mergeCell ref="C57:D57"/>
    <mergeCell ref="C58:D58"/>
    <mergeCell ref="C60:D60"/>
    <mergeCell ref="M57:N57"/>
    <mergeCell ref="M58:N58"/>
    <mergeCell ref="M60:N60"/>
    <mergeCell ref="O58:P58"/>
    <mergeCell ref="O60:P60"/>
    <mergeCell ref="E57:J57"/>
    <mergeCell ref="E58:J58"/>
    <mergeCell ref="E60:J60"/>
    <mergeCell ref="K57:L57"/>
    <mergeCell ref="K58:L58"/>
    <mergeCell ref="K60:L60"/>
    <mergeCell ref="K168:P168"/>
    <mergeCell ref="K159:P159"/>
    <mergeCell ref="K161:P161"/>
    <mergeCell ref="C167:D167"/>
    <mergeCell ref="E167:G167"/>
    <mergeCell ref="H167:J167"/>
    <mergeCell ref="H161:J161"/>
    <mergeCell ref="C162:D162"/>
    <mergeCell ref="C164:D164"/>
    <mergeCell ref="E164:G164"/>
    <mergeCell ref="C152:D152"/>
    <mergeCell ref="E152:G152"/>
    <mergeCell ref="K152:P152"/>
    <mergeCell ref="E116:G116"/>
    <mergeCell ref="H116:J116"/>
    <mergeCell ref="E169:G169"/>
    <mergeCell ref="H169:J169"/>
    <mergeCell ref="C169:D169"/>
    <mergeCell ref="K167:P167"/>
    <mergeCell ref="K169:P169"/>
    <mergeCell ref="K115:P115"/>
    <mergeCell ref="C100:D100"/>
    <mergeCell ref="C104:D104"/>
    <mergeCell ref="E104:G104"/>
    <mergeCell ref="C51:D51"/>
    <mergeCell ref="E51:P51"/>
    <mergeCell ref="E61:P61"/>
    <mergeCell ref="C61:D61"/>
    <mergeCell ref="H113:J113"/>
    <mergeCell ref="O57:P57"/>
    <mergeCell ref="C155:D155"/>
    <mergeCell ref="E155:G155"/>
    <mergeCell ref="H155:J155"/>
    <mergeCell ref="K155:P155"/>
    <mergeCell ref="C114:P114"/>
    <mergeCell ref="C115:D115"/>
    <mergeCell ref="C146:P146"/>
    <mergeCell ref="E115:G115"/>
    <mergeCell ref="H115:J115"/>
    <mergeCell ref="C116:D116"/>
    <mergeCell ref="E117:G117"/>
    <mergeCell ref="H117:J117"/>
    <mergeCell ref="K117:P117"/>
    <mergeCell ref="C108:D108"/>
    <mergeCell ref="E108:G108"/>
    <mergeCell ref="C106:D106"/>
    <mergeCell ref="C107:D107"/>
    <mergeCell ref="K116:P116"/>
    <mergeCell ref="C117:D117"/>
    <mergeCell ref="K108:P108"/>
    <mergeCell ref="K113:P113"/>
    <mergeCell ref="C103:D103"/>
    <mergeCell ref="E103:G103"/>
    <mergeCell ref="E113:G113"/>
    <mergeCell ref="K103:P103"/>
    <mergeCell ref="H104:J104"/>
    <mergeCell ref="K104:P104"/>
    <mergeCell ref="E105:G105"/>
    <mergeCell ref="E106:G106"/>
    <mergeCell ref="C113:D113"/>
    <mergeCell ref="C101:D101"/>
    <mergeCell ref="E101:G101"/>
    <mergeCell ref="H101:J101"/>
    <mergeCell ref="K101:P101"/>
    <mergeCell ref="E102:G102"/>
    <mergeCell ref="K102:P102"/>
    <mergeCell ref="H102:J103"/>
    <mergeCell ref="E99:G99"/>
    <mergeCell ref="H99:J99"/>
    <mergeCell ref="K99:P99"/>
    <mergeCell ref="E100:G100"/>
    <mergeCell ref="H100:J100"/>
    <mergeCell ref="K100:P100"/>
    <mergeCell ref="C97:D97"/>
    <mergeCell ref="E97:G97"/>
    <mergeCell ref="H97:J97"/>
    <mergeCell ref="K97:P97"/>
    <mergeCell ref="C102:D102"/>
    <mergeCell ref="C98:D98"/>
    <mergeCell ref="E98:G98"/>
    <mergeCell ref="H98:J98"/>
    <mergeCell ref="K98:P98"/>
    <mergeCell ref="C99:D99"/>
    <mergeCell ref="C95:D95"/>
    <mergeCell ref="E95:G95"/>
    <mergeCell ref="H95:J95"/>
    <mergeCell ref="K95:P95"/>
    <mergeCell ref="C96:D96"/>
    <mergeCell ref="E96:G96"/>
    <mergeCell ref="H96:J96"/>
    <mergeCell ref="K96:P96"/>
    <mergeCell ref="C93:D93"/>
    <mergeCell ref="E93:G93"/>
    <mergeCell ref="H93:J93"/>
    <mergeCell ref="K93:P93"/>
    <mergeCell ref="C94:D94"/>
    <mergeCell ref="E94:G94"/>
    <mergeCell ref="H94:J94"/>
    <mergeCell ref="K94:P94"/>
    <mergeCell ref="E91:G91"/>
    <mergeCell ref="H91:J91"/>
    <mergeCell ref="K91:P91"/>
    <mergeCell ref="C92:D92"/>
    <mergeCell ref="E92:G92"/>
    <mergeCell ref="H92:J92"/>
    <mergeCell ref="K92:P92"/>
    <mergeCell ref="N192:P192"/>
    <mergeCell ref="B183:C183"/>
    <mergeCell ref="Q161:R161"/>
    <mergeCell ref="N191:P191"/>
    <mergeCell ref="Q162:R162"/>
    <mergeCell ref="C90:D90"/>
    <mergeCell ref="E90:G90"/>
    <mergeCell ref="H90:J90"/>
    <mergeCell ref="K90:P90"/>
    <mergeCell ref="C91:D91"/>
    <mergeCell ref="N181:P181"/>
    <mergeCell ref="B182:C182"/>
    <mergeCell ref="Q166:R166"/>
    <mergeCell ref="N195:P195"/>
    <mergeCell ref="Q167:R167"/>
    <mergeCell ref="K196:L196"/>
    <mergeCell ref="N196:P196"/>
    <mergeCell ref="A186:C186"/>
    <mergeCell ref="B187:P187"/>
    <mergeCell ref="K192:L192"/>
    <mergeCell ref="B179:C179"/>
    <mergeCell ref="N179:P179"/>
    <mergeCell ref="N183:P183"/>
    <mergeCell ref="B184:C184"/>
    <mergeCell ref="N184:P184"/>
    <mergeCell ref="B185:C185"/>
    <mergeCell ref="N185:P185"/>
    <mergeCell ref="B180:C180"/>
    <mergeCell ref="N180:P180"/>
    <mergeCell ref="B181:C181"/>
    <mergeCell ref="A176:A177"/>
    <mergeCell ref="B176:C177"/>
    <mergeCell ref="D176:D177"/>
    <mergeCell ref="E176:G176"/>
    <mergeCell ref="H176:J176"/>
    <mergeCell ref="N182:P182"/>
    <mergeCell ref="K176:M176"/>
    <mergeCell ref="N176:P177"/>
    <mergeCell ref="B178:C178"/>
    <mergeCell ref="N178:P178"/>
    <mergeCell ref="B174:J174"/>
    <mergeCell ref="C159:D159"/>
    <mergeCell ref="E159:G159"/>
    <mergeCell ref="H159:J159"/>
    <mergeCell ref="C161:D161"/>
    <mergeCell ref="E161:G161"/>
    <mergeCell ref="C157:D157"/>
    <mergeCell ref="E157:G157"/>
    <mergeCell ref="H157:J157"/>
    <mergeCell ref="K157:P157"/>
    <mergeCell ref="C172:D172"/>
    <mergeCell ref="E172:G172"/>
    <mergeCell ref="H172:J172"/>
    <mergeCell ref="K172:P172"/>
    <mergeCell ref="C158:D158"/>
    <mergeCell ref="E158:G158"/>
    <mergeCell ref="C86:D86"/>
    <mergeCell ref="E86:G86"/>
    <mergeCell ref="H86:J86"/>
    <mergeCell ref="K86:P86"/>
    <mergeCell ref="C87:P87"/>
    <mergeCell ref="C89:D89"/>
    <mergeCell ref="E89:G89"/>
    <mergeCell ref="H89:J89"/>
    <mergeCell ref="K89:P89"/>
    <mergeCell ref="C88:P88"/>
    <mergeCell ref="B82:P82"/>
    <mergeCell ref="A84:A85"/>
    <mergeCell ref="B84:B85"/>
    <mergeCell ref="C84:D85"/>
    <mergeCell ref="E84:G85"/>
    <mergeCell ref="H84:J85"/>
    <mergeCell ref="K84:P85"/>
    <mergeCell ref="A79:H79"/>
    <mergeCell ref="I79:J79"/>
    <mergeCell ref="K79:L79"/>
    <mergeCell ref="M79:N79"/>
    <mergeCell ref="O79:P79"/>
    <mergeCell ref="M80:N80"/>
    <mergeCell ref="O80:P80"/>
    <mergeCell ref="A75:H75"/>
    <mergeCell ref="I75:J75"/>
    <mergeCell ref="K75:L75"/>
    <mergeCell ref="M75:N75"/>
    <mergeCell ref="O75:P75"/>
    <mergeCell ref="A76:H76"/>
    <mergeCell ref="I76:J76"/>
    <mergeCell ref="K76:L76"/>
    <mergeCell ref="M76:N76"/>
    <mergeCell ref="O76:P76"/>
    <mergeCell ref="A73:H73"/>
    <mergeCell ref="I73:J73"/>
    <mergeCell ref="K73:L73"/>
    <mergeCell ref="M73:N73"/>
    <mergeCell ref="O73:P73"/>
    <mergeCell ref="A74:H74"/>
    <mergeCell ref="I74:J74"/>
    <mergeCell ref="K74:L74"/>
    <mergeCell ref="M74:N74"/>
    <mergeCell ref="O74:P74"/>
    <mergeCell ref="B69:J69"/>
    <mergeCell ref="A71:H72"/>
    <mergeCell ref="I71:J72"/>
    <mergeCell ref="K71:L72"/>
    <mergeCell ref="M71:N72"/>
    <mergeCell ref="O71:P72"/>
    <mergeCell ref="C63:D63"/>
    <mergeCell ref="E63:J63"/>
    <mergeCell ref="K63:L63"/>
    <mergeCell ref="M63:N63"/>
    <mergeCell ref="O63:P63"/>
    <mergeCell ref="C67:D67"/>
    <mergeCell ref="E67:J67"/>
    <mergeCell ref="K67:L67"/>
    <mergeCell ref="M67:N67"/>
    <mergeCell ref="O67:P67"/>
    <mergeCell ref="C53:D53"/>
    <mergeCell ref="E53:J53"/>
    <mergeCell ref="K53:L53"/>
    <mergeCell ref="M53:N53"/>
    <mergeCell ref="O53:P53"/>
    <mergeCell ref="C62:D62"/>
    <mergeCell ref="E62:J62"/>
    <mergeCell ref="K62:L62"/>
    <mergeCell ref="M62:N62"/>
    <mergeCell ref="O62:P62"/>
    <mergeCell ref="C50:D50"/>
    <mergeCell ref="E50:J50"/>
    <mergeCell ref="K50:L50"/>
    <mergeCell ref="M50:N50"/>
    <mergeCell ref="O50:P50"/>
    <mergeCell ref="C52:D52"/>
    <mergeCell ref="E52:J52"/>
    <mergeCell ref="K52:L52"/>
    <mergeCell ref="M52:N52"/>
    <mergeCell ref="O52:P52"/>
    <mergeCell ref="B46:F46"/>
    <mergeCell ref="F47:G47"/>
    <mergeCell ref="O47:P47"/>
    <mergeCell ref="A48:A49"/>
    <mergeCell ref="B48:B49"/>
    <mergeCell ref="C48:D49"/>
    <mergeCell ref="E48:J49"/>
    <mergeCell ref="K48:L49"/>
    <mergeCell ref="M48:N49"/>
    <mergeCell ref="O48:P49"/>
    <mergeCell ref="B39:D39"/>
    <mergeCell ref="E39:P39"/>
    <mergeCell ref="B41:J41"/>
    <mergeCell ref="C42:D42"/>
    <mergeCell ref="E42:P42"/>
    <mergeCell ref="C44:D44"/>
    <mergeCell ref="E44:P44"/>
    <mergeCell ref="E36:P36"/>
    <mergeCell ref="E37:P37"/>
    <mergeCell ref="E38:P38"/>
    <mergeCell ref="C43:D43"/>
    <mergeCell ref="E43:P43"/>
    <mergeCell ref="A77:H77"/>
    <mergeCell ref="I77:J77"/>
    <mergeCell ref="K77:L77"/>
    <mergeCell ref="M77:N77"/>
    <mergeCell ref="O77:P77"/>
    <mergeCell ref="D26:O26"/>
    <mergeCell ref="E27:L27"/>
    <mergeCell ref="B29:D29"/>
    <mergeCell ref="E29:G29"/>
    <mergeCell ref="G31:H31"/>
    <mergeCell ref="E35:P35"/>
    <mergeCell ref="E34:P34"/>
    <mergeCell ref="B21:C21"/>
    <mergeCell ref="E21:L21"/>
    <mergeCell ref="B23:C23"/>
    <mergeCell ref="E23:O23"/>
    <mergeCell ref="B24:C24"/>
    <mergeCell ref="E24:L24"/>
    <mergeCell ref="J12:O12"/>
    <mergeCell ref="D16:L16"/>
    <mergeCell ref="D17:M17"/>
    <mergeCell ref="G19:H19"/>
    <mergeCell ref="B20:C20"/>
    <mergeCell ref="E20:O20"/>
    <mergeCell ref="D18:M18"/>
    <mergeCell ref="J9:P9"/>
    <mergeCell ref="J10:P10"/>
    <mergeCell ref="J11:P11"/>
    <mergeCell ref="J1:P3"/>
    <mergeCell ref="J4:P4"/>
    <mergeCell ref="J5:P5"/>
    <mergeCell ref="J6:P6"/>
    <mergeCell ref="J7:P7"/>
    <mergeCell ref="J8:O8"/>
    <mergeCell ref="A78:H78"/>
    <mergeCell ref="I78:J78"/>
    <mergeCell ref="K78:L78"/>
    <mergeCell ref="M78:N78"/>
    <mergeCell ref="O78:P78"/>
    <mergeCell ref="C105:D105"/>
    <mergeCell ref="K105:P105"/>
    <mergeCell ref="A80:H80"/>
    <mergeCell ref="I80:J80"/>
    <mergeCell ref="K80:L80"/>
    <mergeCell ref="E107:G107"/>
    <mergeCell ref="H105:J105"/>
    <mergeCell ref="H106:J106"/>
    <mergeCell ref="H107:J107"/>
    <mergeCell ref="C110:D110"/>
    <mergeCell ref="C109:P109"/>
    <mergeCell ref="K110:P110"/>
    <mergeCell ref="C111:D111"/>
    <mergeCell ref="C112:D112"/>
    <mergeCell ref="E110:G110"/>
    <mergeCell ref="E111:G111"/>
    <mergeCell ref="E112:G112"/>
    <mergeCell ref="H112:J112"/>
    <mergeCell ref="K111:P111"/>
    <mergeCell ref="K112:P112"/>
    <mergeCell ref="K106:P106"/>
    <mergeCell ref="K107:P107"/>
    <mergeCell ref="H110:J110"/>
    <mergeCell ref="H111:J111"/>
    <mergeCell ref="H108:J108"/>
    <mergeCell ref="C145:P145"/>
    <mergeCell ref="C147:D147"/>
    <mergeCell ref="C148:D148"/>
    <mergeCell ref="C149:D149"/>
    <mergeCell ref="C150:D150"/>
    <mergeCell ref="C151:D151"/>
    <mergeCell ref="H147:J147"/>
    <mergeCell ref="H148:J148"/>
    <mergeCell ref="E147:G147"/>
    <mergeCell ref="E148:G148"/>
    <mergeCell ref="K147:P147"/>
    <mergeCell ref="K148:P148"/>
    <mergeCell ref="K149:P149"/>
    <mergeCell ref="K150:P150"/>
    <mergeCell ref="K151:P151"/>
    <mergeCell ref="K153:P153"/>
    <mergeCell ref="E162:G162"/>
    <mergeCell ref="E163:G163"/>
    <mergeCell ref="H163:J163"/>
    <mergeCell ref="K163:P163"/>
    <mergeCell ref="H162:J162"/>
    <mergeCell ref="E153:G153"/>
    <mergeCell ref="H158:J158"/>
    <mergeCell ref="K158:P158"/>
    <mergeCell ref="C160:D160"/>
    <mergeCell ref="K156:P156"/>
    <mergeCell ref="H166:J166"/>
    <mergeCell ref="K166:P166"/>
    <mergeCell ref="C165:D165"/>
    <mergeCell ref="E165:G165"/>
    <mergeCell ref="H165:J165"/>
    <mergeCell ref="K165:P165"/>
    <mergeCell ref="K162:P162"/>
    <mergeCell ref="C163:D163"/>
    <mergeCell ref="C171:D171"/>
    <mergeCell ref="E171:G171"/>
    <mergeCell ref="H171:J171"/>
    <mergeCell ref="K171:P171"/>
    <mergeCell ref="H170:J170"/>
    <mergeCell ref="K170:P170"/>
    <mergeCell ref="C170:D170"/>
    <mergeCell ref="E170:G170"/>
    <mergeCell ref="C168:D168"/>
    <mergeCell ref="E168:G168"/>
    <mergeCell ref="H168:J168"/>
    <mergeCell ref="E160:G160"/>
    <mergeCell ref="H160:J160"/>
    <mergeCell ref="K160:P160"/>
    <mergeCell ref="H164:J164"/>
    <mergeCell ref="K164:P164"/>
    <mergeCell ref="C166:D166"/>
    <mergeCell ref="E166:G166"/>
    <mergeCell ref="C154:D154"/>
    <mergeCell ref="C153:D153"/>
    <mergeCell ref="C156:D156"/>
    <mergeCell ref="H149:J154"/>
    <mergeCell ref="E156:G156"/>
    <mergeCell ref="H156:J156"/>
    <mergeCell ref="E149:G149"/>
    <mergeCell ref="E150:G150"/>
    <mergeCell ref="E151:G151"/>
    <mergeCell ref="E154:G154"/>
    <mergeCell ref="K154:P154"/>
    <mergeCell ref="C54:D54"/>
    <mergeCell ref="C55:D55"/>
    <mergeCell ref="C56:D56"/>
    <mergeCell ref="E54:J54"/>
    <mergeCell ref="E55:J55"/>
    <mergeCell ref="E56:J56"/>
    <mergeCell ref="K54:L54"/>
    <mergeCell ref="K55:L55"/>
    <mergeCell ref="K56:L56"/>
    <mergeCell ref="M54:N54"/>
    <mergeCell ref="M55:N55"/>
    <mergeCell ref="M56:N56"/>
    <mergeCell ref="O54:P54"/>
    <mergeCell ref="O55:P55"/>
    <mergeCell ref="O56:P56"/>
    <mergeCell ref="C64:D64"/>
    <mergeCell ref="C65:D65"/>
    <mergeCell ref="C66:D66"/>
    <mergeCell ref="E64:J64"/>
    <mergeCell ref="E65:J65"/>
    <mergeCell ref="E66:J66"/>
    <mergeCell ref="O64:P64"/>
    <mergeCell ref="O65:P65"/>
    <mergeCell ref="O66:P66"/>
    <mergeCell ref="K64:L64"/>
    <mergeCell ref="K65:L65"/>
    <mergeCell ref="K66:L66"/>
    <mergeCell ref="M64:N64"/>
    <mergeCell ref="M65:N65"/>
    <mergeCell ref="M66:N66"/>
  </mergeCells>
  <printOptions/>
  <pageMargins left="0.39375" right="0.15763888888888888" top="0.19652777777777777" bottom="0.19652777777777777" header="0.5118055555555555" footer="0.5118055555555555"/>
  <pageSetup horizontalDpi="300" verticalDpi="300" orientation="landscape" paperSize="9" scale="68" r:id="rId1"/>
  <rowBreaks count="6" manualBreakCount="6">
    <brk id="38" max="16" man="1"/>
    <brk id="67" max="16" man="1"/>
    <brk id="93" max="16" man="1"/>
    <brk id="110" max="16" man="1"/>
    <brk id="151" max="16" man="1"/>
    <brk id="17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2018-12-28T14:00:08Z</cp:lastPrinted>
  <dcterms:modified xsi:type="dcterms:W3CDTF">2018-12-28T14:02:51Z</dcterms:modified>
  <cp:category/>
  <cp:version/>
  <cp:contentType/>
  <cp:contentStatus/>
</cp:coreProperties>
</file>