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9155" windowHeight="7125" activeTab="0"/>
  </bookViews>
  <sheets>
    <sheet name="081002" sheetId="1" r:id="rId1"/>
  </sheets>
  <definedNames>
    <definedName name="_xlnm.Print_Area" localSheetId="0">'081002'!$A$1:$Q$196</definedName>
  </definedNames>
  <calcPr fullCalcOnLoad="1"/>
</workbook>
</file>

<file path=xl/sharedStrings.xml><?xml version="1.0" encoding="utf-8"?>
<sst xmlns="http://schemas.openxmlformats.org/spreadsheetml/2006/main" count="304" uniqueCount="146">
  <si>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</si>
  <si>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</si>
  <si>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</si>
  <si>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</si>
  <si>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</si>
  <si>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</si>
  <si>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</si>
  <si>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</si>
  <si>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</si>
  <si>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</si>
  <si>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</si>
  <si>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</si>
  <si>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</si>
  <si>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</si>
  <si>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</si>
  <si>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</si>
  <si>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0763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</si>
  <si>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</si>
  <si>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</si>
  <si>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</si>
  <si>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</si>
  <si>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</si>
  <si>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</si>
  <si>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</si>
  <si>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</si>
  <si>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</si>
  <si>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</si>
  <si>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</si>
  <si>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</si>
  <si>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</si>
  <si>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</si>
  <si>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</si>
  <si>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</si>
  <si>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</si>
  <si>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</si>
  <si>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</si>
  <si>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</si>
  <si>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</si>
  <si>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</si>
  <si>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</si>
  <si>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</si>
  <si>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</si>
  <si>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</si>
  <si>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</si>
  <si>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</si>
  <si>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</si>
  <si>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</si>
  <si>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</si>
  <si>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</si>
  <si>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</si>
  <si>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</si>
  <si>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</si>
  <si>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</si>
  <si>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</si>
  <si>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</si>
  <si>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</si>
  <si>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</si>
  <si>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</si>
  <si>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</si>
  <si>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</si>
  <si>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</si>
  <si>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</si>
  <si>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</si>
  <si>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</si>
  <si>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</si>
  <si>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</si>
  <si>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</si>
  <si>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</si>
  <si>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</si>
  <si>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</si>
  <si>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</si>
  <si>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</si>
  <si>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</si>
  <si>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</si>
  <si>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</si>
  <si>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</si>
  <si>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</si>
  <si>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</si>
  <si>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</si>
  <si>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</si>
  <si>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</si>
  <si>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</si>
  <si>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</si>
  <si>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</si>
  <si>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</si>
  <si>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</si>
  <si>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</si>
  <si>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</si>
  <si>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</si>
  <si>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</si>
  <si>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 xml:space="preserve">Завдання 1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</si>
  <si>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t>Завдання 2: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</si>
  <si>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>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</si>
  <si>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 xml:space="preserve">Кількість установ, які мають потребу в коштах на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 </t>
  </si>
  <si>
    <t>Витрати на забеспечення установи даною послугою</t>
  </si>
  <si>
    <t>Середні витрати на забезпечення лікарськими засобами, імунобіологічними препаратами  для 1-го хворого</t>
  </si>
  <si>
    <t>Обсяг видатків на реалізацію Урядової програми "Доступні ліки"</t>
  </si>
  <si>
    <t>Середні витрати  на збеспечення витратних матеріалів для перитонеального діалізу для 1-го хворого</t>
  </si>
  <si>
    <t>Середні витрати  потребу в коштах на забезпечення цільових видатків на лікування хворих на цукровий та нецукровий діабет для 1-го хворого</t>
  </si>
  <si>
    <t>Обсяг видатків на придбання  витратних матеріалів для хворих методом перитонеального діалізу</t>
  </si>
  <si>
    <t>Обсяг видатків  на лікування хворих на цукровий та нецукровий діабет</t>
  </si>
  <si>
    <t>Кількість пацієнтів, які мають потребу в коштах на збеспечення лікарськими засобами, імунобіологічними препаратами,  тощо у разі відсутності централізованих поставок за державними програмами</t>
  </si>
  <si>
    <t xml:space="preserve">Кількість хворих з трансплантованими органами, які мають потребу в коштах </t>
  </si>
  <si>
    <t>Кількість установ, які мають потребу в коштах на збеспечення витратних матеріалів для хворих методом  перитонеального діалізу</t>
  </si>
  <si>
    <t>Кількість хворих методом перитоніального діалізу, які мають потребу в коштах на збеспечення витратними  матеріалами.</t>
  </si>
  <si>
    <t xml:space="preserve">Кількість хворих на цукровий та нецекровий діабет , які мають потребу в коштах на збеспечення лікарськими препаратами </t>
  </si>
  <si>
    <t xml:space="preserve">Завдання 3: Придбання  витратних матеріалів для хворих методом перитонеального діалізу. </t>
  </si>
  <si>
    <t>Кількість установ, які мають потребу в коштах на збеспечення лікарськими засобами лікування хворих на цукровий та нецукровий діабет.</t>
  </si>
  <si>
    <t xml:space="preserve">Завдання 4: Лікування хворих на цукровий та нецукровий діабет </t>
  </si>
  <si>
    <t>Кількість установ, які мають потребу в коштах на збеспечення лікарськими засобами, імунобіологічними препаратами, тощо у разі відсутності централізованих поставок за державними програмами; реципієнтів органів імунодепресантами.</t>
  </si>
  <si>
    <t xml:space="preserve">Завдання 6: Придбання сучасного обладнання для виявлення онкологічних захворювань на ранніх стадіях та оперативного лікування передпухлинних станів тощо </t>
  </si>
  <si>
    <t>Обсяг видатків на придбання сучасного обладнання для виявлення онкологічних захворювань на ранніх стадіях та оперативного лікування предпухлинних станів тощо</t>
  </si>
  <si>
    <t>Усього:</t>
  </si>
  <si>
    <t>Завдання 7: Придбання медичного обладнання тощо для закладів охорони здоров'я м.Житомира</t>
  </si>
  <si>
    <t xml:space="preserve"> Обсяг видатків на придбання медичного обладнання тощо для закладів охорони здоров'я м.Житомира</t>
  </si>
  <si>
    <t>Кількість установ, які мають потребу в коштах для придбання медичного обладнання тощо</t>
  </si>
  <si>
    <t xml:space="preserve"> Середні витрати на забеспечення установи медичним обладненням тощо</t>
  </si>
  <si>
    <t>Кількість установ, які мають потребу в коштах на придбання сучасного обладнення для виявлення онкологічних захворювань на ранніх стадіях та оперативного лікування предпухлинних станів тощо</t>
  </si>
  <si>
    <t xml:space="preserve"> Середні витрати на забеспечення установи сучасним обладненням для виявлення онкологічних захворювань на ранніх стадіях та оперативного лікування предпухлинних станів тощо</t>
  </si>
  <si>
    <t>Начальник управління охорони здоров"я</t>
  </si>
  <si>
    <t>М.О.Місюрова</t>
  </si>
  <si>
    <t>Д.А.Прохорчук</t>
  </si>
  <si>
    <t>0700000</t>
  </si>
  <si>
    <t>0710000</t>
  </si>
  <si>
    <t>0712146</t>
  </si>
  <si>
    <t>Відшкодування вартості лікарських засобів для лікування окремих захворювань</t>
  </si>
  <si>
    <t>Міська Програма розвитку охорони здоров'я на 2018-2020 роки</t>
  </si>
  <si>
    <t>Кількість установ, які мають потребу в коштах на забезпечення лікарськими засобами на реалізацію Урядової програми "Доступні ліки".</t>
  </si>
  <si>
    <t>якості</t>
  </si>
  <si>
    <t xml:space="preserve">від      .02.2018р.    № </t>
  </si>
  <si>
    <t>грн.</t>
  </si>
  <si>
    <t xml:space="preserve">розрахунок   </t>
  </si>
  <si>
    <t xml:space="preserve">Кошторис </t>
  </si>
  <si>
    <t>%</t>
  </si>
  <si>
    <t>прогноз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</si>
  <si>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00,0 тис. гривень.</t>
    </r>
  </si>
  <si>
    <t xml:space="preserve">Завдання: Реалізація Урядової програми "Доступні ліки" </t>
  </si>
  <si>
    <t>Відсоток освоєння коштів закладами охорони здоров'я</t>
  </si>
  <si>
    <t>Розрахунки до кошторису</t>
  </si>
  <si>
    <t xml:space="preserve">Кількість хворих  на бронхіальну астму, цукровий діабет II типу, серцево-судинні захворювання, які потребують відшкодування вартості лікарських засобів </t>
  </si>
  <si>
    <t>Середні витрати на відшкодування лікарськіх засобів хворим на  цукровий діабет II типу, серцево-судинні захворювання та бронхіальну астму (на одного хворого)</t>
  </si>
  <si>
    <t>від     20.04.2018 р.    №  59/41-Д</t>
  </si>
  <si>
    <t xml:space="preserve">                                             бюджетної програми місцевого бюджету на 2018 рік (зі змінами)</t>
  </si>
  <si>
    <t>Рішення міської ради від 18.12.2017 р. № 881  "Про міський бюджет на 2018 р." зі змінами</t>
  </si>
  <si>
    <t>Директор департаменту бюджету та фінансів</t>
  </si>
  <si>
    <r>
      <t>Обсяг бюджетних призначень/бюджетних асигнувань -7402,0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- 7402,0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</si>
</sst>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5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2" fillId="0" borderId="0" xfId="53" applyFont="1" applyBorder="1" applyAlignment="1">
      <alignment/>
      <protection/>
    </xf>
    <xf numFmtId="0" fontId="12" fillId="0" borderId="0" xfId="0" applyFont="1" applyAlignment="1">
      <alignment/>
    </xf>
    <xf numFmtId="0" fontId="5" fillId="0" borderId="1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49" fontId="13" fillId="33" borderId="0" xfId="53" applyNumberFormat="1" applyFont="1" applyFill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53" applyFont="1" applyBorder="1" applyAlignment="1">
      <alignment/>
      <protection/>
    </xf>
    <xf numFmtId="0" fontId="5" fillId="0" borderId="0" xfId="53" applyFont="1" applyBorder="1">
      <alignment/>
      <protection/>
    </xf>
    <xf numFmtId="0" fontId="12" fillId="0" borderId="0" xfId="53" applyFont="1" applyAlignment="1">
      <alignment/>
      <protection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2" fillId="0" borderId="11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2" fontId="12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11" xfId="0" applyFont="1" applyBorder="1" applyAlignment="1">
      <alignment horizontal="right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2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distributed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distributed" wrapText="1"/>
    </xf>
    <xf numFmtId="0" fontId="12" fillId="0" borderId="12" xfId="0" applyFont="1" applyFill="1" applyBorder="1" applyAlignment="1">
      <alignment horizontal="center" vertical="distributed" wrapText="1"/>
    </xf>
    <xf numFmtId="0" fontId="12" fillId="0" borderId="14" xfId="0" applyFont="1" applyFill="1" applyBorder="1" applyAlignment="1">
      <alignment horizontal="center" vertical="distributed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182" fontId="12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distributed" wrapText="1"/>
    </xf>
    <xf numFmtId="0" fontId="12" fillId="0" borderId="14" xfId="0" applyFont="1" applyBorder="1" applyAlignment="1">
      <alignment horizontal="center" vertical="distributed" wrapText="1"/>
    </xf>
    <xf numFmtId="0" fontId="12" fillId="0" borderId="15" xfId="0" applyFont="1" applyBorder="1" applyAlignment="1">
      <alignment horizontal="center" vertical="distributed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0" xfId="53" applyFont="1" applyFill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/>
      <protection/>
    </xf>
    <xf numFmtId="179" fontId="8" fillId="0" borderId="0" xfId="61" applyFont="1" applyAlignment="1">
      <alignment horizontal="left"/>
    </xf>
    <xf numFmtId="0" fontId="8" fillId="0" borderId="0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49" fontId="8" fillId="0" borderId="18" xfId="53" applyNumberFormat="1" applyFont="1" applyBorder="1" applyAlignment="1">
      <alignment horizontal="center"/>
      <protection/>
    </xf>
    <xf numFmtId="0" fontId="12" fillId="0" borderId="1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8" xfId="53" applyFont="1" applyBorder="1" applyAlignment="1">
      <alignment/>
      <protection/>
    </xf>
    <xf numFmtId="0" fontId="8" fillId="0" borderId="18" xfId="0" applyFont="1" applyBorder="1" applyAlignment="1">
      <alignment/>
    </xf>
    <xf numFmtId="49" fontId="6" fillId="0" borderId="0" xfId="53" applyNumberFormat="1" applyFont="1" applyBorder="1" applyAlignment="1">
      <alignment horizontal="left" wrapText="1"/>
      <protection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0" fontId="8" fillId="0" borderId="18" xfId="0" applyFont="1" applyBorder="1" applyAlignment="1">
      <alignment horizontal="left" wrapText="1"/>
    </xf>
    <xf numFmtId="49" fontId="9" fillId="0" borderId="10" xfId="53" applyNumberFormat="1" applyFont="1" applyBorder="1" applyAlignment="1">
      <alignment horizontal="left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12" fillId="0" borderId="12" xfId="53" applyNumberFormat="1" applyFont="1" applyBorder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82" fontId="5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view="pageBreakPreview" zoomScale="85" zoomScaleSheetLayoutView="85" zoomScalePageLayoutView="0" workbookViewId="0" topLeftCell="A131">
      <selection activeCell="F8" sqref="F8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87" t="s">
        <v>0</v>
      </c>
      <c r="L1" s="187"/>
      <c r="M1" s="187"/>
      <c r="N1" s="187"/>
      <c r="O1" s="187"/>
      <c r="P1" s="187"/>
      <c r="Q1" s="187"/>
    </row>
    <row r="2" spans="11:17" ht="8.25" customHeight="1">
      <c r="K2" s="187"/>
      <c r="L2" s="187"/>
      <c r="M2" s="187"/>
      <c r="N2" s="187"/>
      <c r="O2" s="187"/>
      <c r="P2" s="187"/>
      <c r="Q2" s="187"/>
    </row>
    <row r="3" spans="11:17" ht="12" customHeight="1">
      <c r="K3" s="187"/>
      <c r="L3" s="187"/>
      <c r="M3" s="187"/>
      <c r="N3" s="187"/>
      <c r="O3" s="187"/>
      <c r="P3" s="187"/>
      <c r="Q3" s="187"/>
    </row>
    <row r="4" spans="11:17" ht="12.75" customHeight="1">
      <c r="K4" s="188" t="s">
        <v>1</v>
      </c>
      <c r="L4" s="188"/>
      <c r="M4" s="188"/>
      <c r="N4" s="188"/>
      <c r="O4" s="188"/>
      <c r="P4" s="188"/>
      <c r="Q4" s="188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89" t="s">
        <v>2</v>
      </c>
      <c r="L6" s="189"/>
      <c r="M6" s="189"/>
      <c r="N6" s="189"/>
      <c r="O6" s="189"/>
      <c r="P6" s="189"/>
      <c r="Q6" s="189"/>
    </row>
    <row r="7" spans="11:17" ht="16.5" customHeight="1">
      <c r="K7" s="190" t="s">
        <v>82</v>
      </c>
      <c r="L7" s="191"/>
      <c r="M7" s="191"/>
      <c r="N7" s="191"/>
      <c r="O7" s="191"/>
      <c r="P7" s="191"/>
      <c r="Q7" s="191"/>
    </row>
    <row r="8" spans="11:17" ht="32.25" customHeight="1">
      <c r="K8" s="192" t="s">
        <v>3</v>
      </c>
      <c r="L8" s="192"/>
      <c r="M8" s="192"/>
      <c r="N8" s="192"/>
      <c r="O8" s="192"/>
      <c r="P8" s="192"/>
      <c r="Q8" s="192"/>
    </row>
    <row r="9" spans="11:17" ht="12" customHeight="1">
      <c r="K9" s="193" t="s">
        <v>4</v>
      </c>
      <c r="L9" s="193"/>
      <c r="M9" s="193"/>
      <c r="N9" s="193"/>
      <c r="O9" s="193"/>
      <c r="P9" s="193"/>
      <c r="Q9" s="193"/>
    </row>
    <row r="10" spans="11:17" ht="15" customHeight="1" hidden="1">
      <c r="K10" s="167" t="s">
        <v>129</v>
      </c>
      <c r="L10" s="167"/>
      <c r="M10" s="167"/>
      <c r="N10" s="167"/>
      <c r="O10" s="167"/>
      <c r="P10" s="167"/>
      <c r="Q10" s="167"/>
    </row>
    <row r="11" spans="11:17" ht="15" customHeight="1">
      <c r="K11" s="182" t="s">
        <v>5</v>
      </c>
      <c r="L11" s="182"/>
      <c r="M11" s="182"/>
      <c r="N11" s="182"/>
      <c r="O11" s="182"/>
      <c r="P11" s="182"/>
      <c r="Q11" s="182"/>
    </row>
    <row r="12" spans="11:17" ht="32.25" customHeight="1">
      <c r="K12" s="192" t="s">
        <v>6</v>
      </c>
      <c r="L12" s="192"/>
      <c r="M12" s="192"/>
      <c r="N12" s="192"/>
      <c r="O12" s="192"/>
      <c r="P12" s="192"/>
      <c r="Q12" s="192"/>
    </row>
    <row r="13" spans="11:17" ht="11.25" customHeight="1">
      <c r="K13" s="169" t="s">
        <v>7</v>
      </c>
      <c r="L13" s="169"/>
      <c r="M13" s="169"/>
      <c r="N13" s="169"/>
      <c r="O13" s="169"/>
      <c r="P13" s="169"/>
      <c r="Q13" s="169"/>
    </row>
    <row r="14" spans="11:17" ht="18" customHeight="1">
      <c r="K14" s="167" t="s">
        <v>141</v>
      </c>
      <c r="L14" s="167"/>
      <c r="M14" s="167"/>
      <c r="N14" s="167"/>
      <c r="O14" s="167"/>
      <c r="P14" s="167"/>
      <c r="Q14" s="167"/>
    </row>
    <row r="15" spans="11:17" ht="12" customHeight="1">
      <c r="K15" s="169"/>
      <c r="L15" s="169"/>
      <c r="M15" s="169"/>
      <c r="N15" s="169"/>
      <c r="O15" s="169"/>
      <c r="P15" s="169"/>
      <c r="Q15" s="169"/>
    </row>
    <row r="16" spans="1:18" ht="18" customHeight="1">
      <c r="A16" s="5"/>
      <c r="B16" s="6"/>
      <c r="C16" s="6"/>
      <c r="D16" s="6"/>
      <c r="E16" s="168" t="s">
        <v>8</v>
      </c>
      <c r="F16" s="168"/>
      <c r="G16" s="168"/>
      <c r="H16" s="168"/>
      <c r="I16" s="168"/>
      <c r="J16" s="168"/>
      <c r="K16" s="168"/>
      <c r="Q16" s="6"/>
      <c r="R16" s="6"/>
    </row>
    <row r="17" spans="1:18" ht="15" customHeight="1">
      <c r="A17" s="5"/>
      <c r="B17" s="186" t="s">
        <v>142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74" t="s">
        <v>122</v>
      </c>
      <c r="C19" s="174"/>
      <c r="D19" s="9"/>
      <c r="E19" s="10"/>
      <c r="F19" s="180" t="s">
        <v>10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70" t="s">
        <v>11</v>
      </c>
      <c r="C20" s="170"/>
      <c r="D20" s="14"/>
      <c r="E20" s="6"/>
      <c r="F20" s="173" t="s">
        <v>12</v>
      </c>
      <c r="G20" s="173"/>
      <c r="H20" s="173"/>
      <c r="I20" s="173"/>
      <c r="J20" s="173"/>
      <c r="K20" s="173"/>
      <c r="L20" s="173"/>
      <c r="M20" s="173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13</v>
      </c>
      <c r="B22" s="174" t="s">
        <v>123</v>
      </c>
      <c r="C22" s="174"/>
      <c r="D22" s="9"/>
      <c r="E22" s="10"/>
      <c r="F22" s="180" t="s">
        <v>10</v>
      </c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70" t="s">
        <v>11</v>
      </c>
      <c r="C23" s="170"/>
      <c r="D23" s="14"/>
      <c r="E23" s="6"/>
      <c r="F23" s="173" t="s">
        <v>14</v>
      </c>
      <c r="G23" s="173"/>
      <c r="H23" s="173"/>
      <c r="I23" s="173"/>
      <c r="J23" s="173"/>
      <c r="K23" s="173"/>
      <c r="L23" s="173"/>
      <c r="M23" s="173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15</v>
      </c>
      <c r="B25" s="174" t="s">
        <v>124</v>
      </c>
      <c r="C25" s="174"/>
      <c r="D25" s="9"/>
      <c r="E25" s="16" t="s">
        <v>16</v>
      </c>
      <c r="F25" s="172" t="s">
        <v>125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70" t="s">
        <v>11</v>
      </c>
      <c r="C26" s="170"/>
      <c r="D26" s="14"/>
      <c r="E26" s="17" t="s">
        <v>83</v>
      </c>
      <c r="F26" s="170" t="s">
        <v>17</v>
      </c>
      <c r="G26" s="170"/>
      <c r="H26" s="170"/>
      <c r="I26" s="170"/>
      <c r="J26" s="170"/>
      <c r="K26" s="170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18</v>
      </c>
      <c r="B28" s="171" t="s">
        <v>145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79" t="s">
        <v>135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23"/>
      <c r="P30" s="23"/>
      <c r="Q30" s="23"/>
    </row>
    <row r="31" spans="2:17" ht="24" customHeight="1">
      <c r="B31" s="24"/>
      <c r="C31" s="24"/>
      <c r="D31" s="24"/>
      <c r="E31" s="24"/>
      <c r="F31" s="24"/>
      <c r="G31" s="128" t="s">
        <v>126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s="12" customFormat="1" ht="21" customHeight="1">
      <c r="A32" s="25" t="s">
        <v>19</v>
      </c>
      <c r="B32" s="204" t="s">
        <v>20</v>
      </c>
      <c r="C32" s="204"/>
      <c r="D32" s="204"/>
      <c r="E32" s="204"/>
      <c r="F32" s="204"/>
      <c r="G32" s="128" t="s">
        <v>143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s="12" customFormat="1" ht="21.75" customHeight="1" hidden="1">
      <c r="A33" s="25"/>
      <c r="B33" s="98"/>
      <c r="C33" s="98"/>
      <c r="D33" s="98"/>
      <c r="E33" s="98"/>
      <c r="F33" s="9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s="12" customFormat="1" ht="42" customHeight="1" hidden="1">
      <c r="A34" s="25"/>
      <c r="B34" s="98"/>
      <c r="C34" s="98"/>
      <c r="D34" s="98"/>
      <c r="E34" s="98"/>
      <c r="F34" s="9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s="12" customFormat="1" ht="18.75" customHeight="1" hidden="1">
      <c r="A35" s="25"/>
      <c r="B35" s="98"/>
      <c r="C35" s="98"/>
      <c r="D35" s="98"/>
      <c r="E35" s="98"/>
      <c r="F35" s="9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</row>
    <row r="36" spans="1:17" s="12" customFormat="1" ht="18.75" customHeight="1" hidden="1">
      <c r="A36" s="25"/>
      <c r="B36" s="98"/>
      <c r="C36" s="98"/>
      <c r="D36" s="98"/>
      <c r="E36" s="98"/>
      <c r="F36" s="9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ht="25.5" customHeight="1">
      <c r="A37" s="210" t="s">
        <v>21</v>
      </c>
      <c r="B37" s="205" t="s">
        <v>22</v>
      </c>
      <c r="C37" s="205"/>
      <c r="D37" s="205"/>
      <c r="E37" s="205"/>
      <c r="F37" s="205"/>
      <c r="G37" s="128" t="s">
        <v>23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s="12" customFormat="1" ht="17.25" customHeight="1">
      <c r="A38" s="210"/>
      <c r="B38" s="205"/>
      <c r="C38" s="205"/>
      <c r="D38" s="205"/>
      <c r="E38" s="205"/>
      <c r="F38" s="205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ht="9" customHeight="1"/>
    <row r="40" spans="1:11" s="28" customFormat="1" ht="14.25" customHeight="1">
      <c r="A40" s="26" t="s">
        <v>24</v>
      </c>
      <c r="B40" s="27" t="s">
        <v>25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5.7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9" ht="13.5" customHeight="1">
      <c r="A42" s="208" t="s">
        <v>26</v>
      </c>
      <c r="B42" s="209"/>
      <c r="C42" s="30" t="s">
        <v>27</v>
      </c>
      <c r="D42" s="208" t="s">
        <v>28</v>
      </c>
      <c r="E42" s="209"/>
      <c r="F42" s="207" t="s">
        <v>29</v>
      </c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31"/>
      <c r="S42" s="32"/>
    </row>
    <row r="43" spans="1:18" ht="17.25" customHeight="1">
      <c r="A43" s="213"/>
      <c r="B43" s="214"/>
      <c r="C43" s="33"/>
      <c r="D43" s="211"/>
      <c r="E43" s="212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34"/>
    </row>
    <row r="44" ht="4.5" customHeight="1"/>
    <row r="45" spans="1:8" s="28" customFormat="1" ht="29.25" customHeight="1">
      <c r="A45" s="26" t="s">
        <v>30</v>
      </c>
      <c r="B45" s="27" t="s">
        <v>31</v>
      </c>
      <c r="C45" s="27"/>
      <c r="D45" s="27"/>
      <c r="E45" s="27"/>
      <c r="F45" s="27"/>
      <c r="G45" s="27"/>
      <c r="H45" s="27"/>
    </row>
    <row r="46" spans="16:17" ht="18" customHeight="1">
      <c r="P46" s="215" t="s">
        <v>32</v>
      </c>
      <c r="Q46" s="215"/>
    </row>
    <row r="47" spans="1:18" s="12" customFormat="1" ht="12.75" customHeight="1">
      <c r="A47" s="176" t="s">
        <v>26</v>
      </c>
      <c r="B47" s="177" t="s">
        <v>27</v>
      </c>
      <c r="C47" s="177" t="s">
        <v>28</v>
      </c>
      <c r="D47" s="161" t="s">
        <v>84</v>
      </c>
      <c r="E47" s="216"/>
      <c r="F47" s="216"/>
      <c r="G47" s="216"/>
      <c r="H47" s="162"/>
      <c r="I47" s="161" t="s">
        <v>33</v>
      </c>
      <c r="J47" s="162"/>
      <c r="K47" s="218" t="s">
        <v>34</v>
      </c>
      <c r="L47" s="218"/>
      <c r="M47" s="218"/>
      <c r="N47" s="218"/>
      <c r="O47" s="218"/>
      <c r="P47" s="109" t="s">
        <v>35</v>
      </c>
      <c r="Q47" s="109"/>
      <c r="R47" s="37"/>
    </row>
    <row r="48" spans="1:18" s="12" customFormat="1" ht="27" customHeight="1">
      <c r="A48" s="109"/>
      <c r="B48" s="178"/>
      <c r="C48" s="178"/>
      <c r="D48" s="163"/>
      <c r="E48" s="217"/>
      <c r="F48" s="217"/>
      <c r="G48" s="217"/>
      <c r="H48" s="164"/>
      <c r="I48" s="163"/>
      <c r="J48" s="164"/>
      <c r="K48" s="218"/>
      <c r="L48" s="218"/>
      <c r="M48" s="218"/>
      <c r="N48" s="218"/>
      <c r="O48" s="218"/>
      <c r="P48" s="109"/>
      <c r="Q48" s="109"/>
      <c r="R48" s="37"/>
    </row>
    <row r="49" spans="1:18" ht="11.25" customHeight="1">
      <c r="A49" s="38">
        <v>1</v>
      </c>
      <c r="B49" s="38">
        <v>2</v>
      </c>
      <c r="C49" s="38">
        <v>3</v>
      </c>
      <c r="D49" s="194">
        <v>4</v>
      </c>
      <c r="E49" s="195"/>
      <c r="F49" s="195"/>
      <c r="G49" s="195"/>
      <c r="H49" s="196"/>
      <c r="I49" s="194">
        <v>5</v>
      </c>
      <c r="J49" s="196"/>
      <c r="K49" s="197">
        <v>6</v>
      </c>
      <c r="L49" s="197"/>
      <c r="M49" s="197"/>
      <c r="N49" s="197"/>
      <c r="O49" s="197"/>
      <c r="P49" s="197">
        <v>7</v>
      </c>
      <c r="Q49" s="197"/>
      <c r="R49" s="40"/>
    </row>
    <row r="50" spans="1:18" ht="36" customHeight="1" hidden="1">
      <c r="A50" s="36"/>
      <c r="B50" s="41"/>
      <c r="C50" s="35"/>
      <c r="D50" s="106"/>
      <c r="E50" s="107"/>
      <c r="F50" s="107"/>
      <c r="G50" s="107"/>
      <c r="H50" s="108"/>
      <c r="I50" s="122"/>
      <c r="J50" s="124"/>
      <c r="K50" s="122"/>
      <c r="L50" s="123"/>
      <c r="M50" s="123"/>
      <c r="N50" s="123"/>
      <c r="O50" s="124"/>
      <c r="P50" s="122"/>
      <c r="Q50" s="124"/>
      <c r="R50" s="40"/>
    </row>
    <row r="51" spans="1:18" ht="66.75" customHeight="1" hidden="1">
      <c r="A51" s="36"/>
      <c r="B51" s="41"/>
      <c r="C51" s="35"/>
      <c r="D51" s="106"/>
      <c r="E51" s="107"/>
      <c r="F51" s="107"/>
      <c r="G51" s="107"/>
      <c r="H51" s="108"/>
      <c r="I51" s="122"/>
      <c r="J51" s="124"/>
      <c r="K51" s="122"/>
      <c r="L51" s="123"/>
      <c r="M51" s="123"/>
      <c r="N51" s="123"/>
      <c r="O51" s="124"/>
      <c r="P51" s="122"/>
      <c r="Q51" s="124"/>
      <c r="R51" s="40"/>
    </row>
    <row r="52" spans="1:18" ht="45.75" customHeight="1" hidden="1">
      <c r="A52" s="36"/>
      <c r="B52" s="41"/>
      <c r="C52" s="35"/>
      <c r="D52" s="106"/>
      <c r="E52" s="107"/>
      <c r="F52" s="107"/>
      <c r="G52" s="107"/>
      <c r="H52" s="108"/>
      <c r="I52" s="122"/>
      <c r="J52" s="124"/>
      <c r="K52" s="122"/>
      <c r="L52" s="123"/>
      <c r="M52" s="123"/>
      <c r="N52" s="123"/>
      <c r="O52" s="124"/>
      <c r="P52" s="122"/>
      <c r="Q52" s="124"/>
      <c r="R52" s="40"/>
    </row>
    <row r="53" spans="1:18" ht="32.25" customHeight="1" hidden="1">
      <c r="A53" s="36"/>
      <c r="B53" s="41"/>
      <c r="C53" s="35"/>
      <c r="D53" s="106"/>
      <c r="E53" s="107"/>
      <c r="F53" s="107"/>
      <c r="G53" s="107"/>
      <c r="H53" s="108"/>
      <c r="I53" s="122"/>
      <c r="J53" s="124"/>
      <c r="K53" s="122"/>
      <c r="L53" s="123"/>
      <c r="M53" s="123"/>
      <c r="N53" s="123"/>
      <c r="O53" s="124"/>
      <c r="P53" s="122"/>
      <c r="Q53" s="124"/>
      <c r="R53" s="40"/>
    </row>
    <row r="54" spans="1:18" ht="42.75" customHeight="1">
      <c r="A54" s="36">
        <v>5</v>
      </c>
      <c r="B54" s="41" t="s">
        <v>124</v>
      </c>
      <c r="C54" s="35" t="s">
        <v>16</v>
      </c>
      <c r="D54" s="106" t="s">
        <v>136</v>
      </c>
      <c r="E54" s="107"/>
      <c r="F54" s="107"/>
      <c r="G54" s="107"/>
      <c r="H54" s="108"/>
      <c r="I54" s="122">
        <f>7902-500</f>
        <v>7402</v>
      </c>
      <c r="J54" s="124"/>
      <c r="K54" s="122">
        <v>0</v>
      </c>
      <c r="L54" s="123"/>
      <c r="M54" s="123"/>
      <c r="N54" s="123"/>
      <c r="O54" s="124"/>
      <c r="P54" s="122">
        <f>I54</f>
        <v>7402</v>
      </c>
      <c r="Q54" s="124"/>
      <c r="R54" s="40"/>
    </row>
    <row r="55" spans="1:18" ht="51" customHeight="1" hidden="1">
      <c r="A55" s="36"/>
      <c r="B55" s="41"/>
      <c r="C55" s="35"/>
      <c r="D55" s="106"/>
      <c r="E55" s="107"/>
      <c r="F55" s="107"/>
      <c r="G55" s="107"/>
      <c r="H55" s="108"/>
      <c r="I55" s="122"/>
      <c r="J55" s="124"/>
      <c r="K55" s="122"/>
      <c r="L55" s="123"/>
      <c r="M55" s="123"/>
      <c r="N55" s="123"/>
      <c r="O55" s="124"/>
      <c r="P55" s="122"/>
      <c r="Q55" s="124"/>
      <c r="R55" s="40"/>
    </row>
    <row r="56" spans="1:18" ht="51" customHeight="1" hidden="1">
      <c r="A56" s="36"/>
      <c r="B56" s="41"/>
      <c r="C56" s="35"/>
      <c r="D56" s="106"/>
      <c r="E56" s="107"/>
      <c r="F56" s="107"/>
      <c r="G56" s="107"/>
      <c r="H56" s="108"/>
      <c r="I56" s="122"/>
      <c r="J56" s="124"/>
      <c r="K56" s="122"/>
      <c r="L56" s="123"/>
      <c r="M56" s="123"/>
      <c r="N56" s="123"/>
      <c r="O56" s="124"/>
      <c r="P56" s="122"/>
      <c r="Q56" s="124"/>
      <c r="R56" s="40"/>
    </row>
    <row r="57" spans="1:17" s="12" customFormat="1" ht="24" customHeight="1">
      <c r="A57" s="36"/>
      <c r="B57" s="41"/>
      <c r="C57" s="35"/>
      <c r="D57" s="106" t="s">
        <v>112</v>
      </c>
      <c r="E57" s="107"/>
      <c r="F57" s="107"/>
      <c r="G57" s="107"/>
      <c r="H57" s="108"/>
      <c r="I57" s="122">
        <f>I50+I51+I52+I53+I54</f>
        <v>7402</v>
      </c>
      <c r="J57" s="124"/>
      <c r="K57" s="122">
        <f>K55+K56</f>
        <v>0</v>
      </c>
      <c r="L57" s="123"/>
      <c r="M57" s="123"/>
      <c r="N57" s="123"/>
      <c r="O57" s="124"/>
      <c r="P57" s="122">
        <f>P50+P51+P52+P53+P54+P55+P56</f>
        <v>7402</v>
      </c>
      <c r="Q57" s="124"/>
    </row>
    <row r="58" spans="9:10" ht="12.75">
      <c r="I58" s="220"/>
      <c r="J58" s="151"/>
    </row>
    <row r="59" spans="1:17" s="28" customFormat="1" ht="15.75" customHeight="1">
      <c r="A59" s="26" t="s">
        <v>36</v>
      </c>
      <c r="B59" s="219" t="s">
        <v>37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</row>
    <row r="60" spans="11:17" ht="13.5" customHeight="1">
      <c r="K60" s="31"/>
      <c r="L60" s="31"/>
      <c r="Q60" s="42" t="s">
        <v>32</v>
      </c>
    </row>
    <row r="61" spans="1:17" s="12" customFormat="1" ht="15.75" customHeight="1">
      <c r="A61" s="109" t="s">
        <v>38</v>
      </c>
      <c r="B61" s="109"/>
      <c r="C61" s="109"/>
      <c r="D61" s="221" t="s">
        <v>27</v>
      </c>
      <c r="E61" s="222"/>
      <c r="F61" s="222"/>
      <c r="G61" s="222"/>
      <c r="H61" s="223"/>
      <c r="I61" s="161" t="s">
        <v>33</v>
      </c>
      <c r="J61" s="162"/>
      <c r="K61" s="218" t="s">
        <v>34</v>
      </c>
      <c r="L61" s="218"/>
      <c r="M61" s="218"/>
      <c r="N61" s="218"/>
      <c r="O61" s="218"/>
      <c r="P61" s="109" t="s">
        <v>35</v>
      </c>
      <c r="Q61" s="109"/>
    </row>
    <row r="62" spans="1:17" s="12" customFormat="1" ht="27" customHeight="1">
      <c r="A62" s="109"/>
      <c r="B62" s="109"/>
      <c r="C62" s="109"/>
      <c r="D62" s="224"/>
      <c r="E62" s="225"/>
      <c r="F62" s="225"/>
      <c r="G62" s="225"/>
      <c r="H62" s="226"/>
      <c r="I62" s="163"/>
      <c r="J62" s="164"/>
      <c r="K62" s="218"/>
      <c r="L62" s="218"/>
      <c r="M62" s="218"/>
      <c r="N62" s="218"/>
      <c r="O62" s="218"/>
      <c r="P62" s="109"/>
      <c r="Q62" s="109"/>
    </row>
    <row r="63" spans="1:17" ht="12.75" customHeight="1">
      <c r="A63" s="197">
        <v>1</v>
      </c>
      <c r="B63" s="197"/>
      <c r="C63" s="197"/>
      <c r="D63" s="194">
        <v>2</v>
      </c>
      <c r="E63" s="195"/>
      <c r="F63" s="195"/>
      <c r="G63" s="195"/>
      <c r="H63" s="196"/>
      <c r="I63" s="194">
        <v>3</v>
      </c>
      <c r="J63" s="196"/>
      <c r="K63" s="197">
        <v>4</v>
      </c>
      <c r="L63" s="197"/>
      <c r="M63" s="197"/>
      <c r="N63" s="197"/>
      <c r="O63" s="197"/>
      <c r="P63" s="197">
        <v>5</v>
      </c>
      <c r="Q63" s="197"/>
    </row>
    <row r="64" spans="1:17" s="12" customFormat="1" ht="40.5" customHeight="1">
      <c r="A64" s="175" t="s">
        <v>126</v>
      </c>
      <c r="B64" s="175"/>
      <c r="C64" s="175"/>
      <c r="D64" s="183" t="s">
        <v>124</v>
      </c>
      <c r="E64" s="184"/>
      <c r="F64" s="184"/>
      <c r="G64" s="184"/>
      <c r="H64" s="185"/>
      <c r="I64" s="122">
        <f>I57</f>
        <v>7402</v>
      </c>
      <c r="J64" s="124"/>
      <c r="K64" s="122">
        <f>K57</f>
        <v>0</v>
      </c>
      <c r="L64" s="123"/>
      <c r="M64" s="123"/>
      <c r="N64" s="123"/>
      <c r="O64" s="124"/>
      <c r="P64" s="122">
        <f>P57</f>
        <v>7402</v>
      </c>
      <c r="Q64" s="124"/>
    </row>
    <row r="65" spans="1:17" s="12" customFormat="1" ht="1.5" customHeight="1" hidden="1">
      <c r="A65" s="175" t="s">
        <v>39</v>
      </c>
      <c r="B65" s="175"/>
      <c r="C65" s="175"/>
      <c r="D65" s="130"/>
      <c r="E65" s="131"/>
      <c r="F65" s="131"/>
      <c r="G65" s="131"/>
      <c r="H65" s="132"/>
      <c r="I65" s="122"/>
      <c r="J65" s="124"/>
      <c r="K65" s="122"/>
      <c r="L65" s="123"/>
      <c r="M65" s="123"/>
      <c r="N65" s="123"/>
      <c r="O65" s="124"/>
      <c r="P65" s="122"/>
      <c r="Q65" s="124"/>
    </row>
    <row r="66" spans="1:17" s="12" customFormat="1" ht="12.75" customHeight="1" hidden="1">
      <c r="A66" s="175" t="s">
        <v>40</v>
      </c>
      <c r="B66" s="175"/>
      <c r="C66" s="175"/>
      <c r="D66" s="130"/>
      <c r="E66" s="131"/>
      <c r="F66" s="131"/>
      <c r="G66" s="131"/>
      <c r="H66" s="132"/>
      <c r="I66" s="122"/>
      <c r="J66" s="124"/>
      <c r="K66" s="122"/>
      <c r="L66" s="123"/>
      <c r="M66" s="123"/>
      <c r="N66" s="123"/>
      <c r="O66" s="124"/>
      <c r="P66" s="122"/>
      <c r="Q66" s="124"/>
    </row>
    <row r="67" spans="1:17" s="12" customFormat="1" ht="13.5" customHeight="1" hidden="1">
      <c r="A67" s="175" t="s">
        <v>41</v>
      </c>
      <c r="B67" s="175"/>
      <c r="C67" s="175"/>
      <c r="D67" s="130"/>
      <c r="E67" s="131"/>
      <c r="F67" s="131"/>
      <c r="G67" s="131"/>
      <c r="H67" s="132"/>
      <c r="I67" s="122"/>
      <c r="J67" s="124"/>
      <c r="K67" s="122"/>
      <c r="L67" s="123"/>
      <c r="M67" s="123"/>
      <c r="N67" s="123"/>
      <c r="O67" s="124"/>
      <c r="P67" s="122"/>
      <c r="Q67" s="124"/>
    </row>
    <row r="68" spans="1:17" s="12" customFormat="1" ht="19.5" customHeight="1">
      <c r="A68" s="198" t="s">
        <v>42</v>
      </c>
      <c r="B68" s="198"/>
      <c r="C68" s="198"/>
      <c r="D68" s="130"/>
      <c r="E68" s="131"/>
      <c r="F68" s="131"/>
      <c r="G68" s="131"/>
      <c r="H68" s="132"/>
      <c r="I68" s="122">
        <f>I64</f>
        <v>7402</v>
      </c>
      <c r="J68" s="124"/>
      <c r="K68" s="122">
        <f>K64</f>
        <v>0</v>
      </c>
      <c r="L68" s="123"/>
      <c r="M68" s="123"/>
      <c r="N68" s="123"/>
      <c r="O68" s="124"/>
      <c r="P68" s="122">
        <f>P64</f>
        <v>7402</v>
      </c>
      <c r="Q68" s="124"/>
    </row>
    <row r="69" spans="1:17" s="12" customFormat="1" ht="19.5" customHeight="1">
      <c r="A69" s="104"/>
      <c r="B69" s="104"/>
      <c r="C69" s="104"/>
      <c r="D69" s="101"/>
      <c r="E69" s="101"/>
      <c r="F69" s="101"/>
      <c r="G69" s="101"/>
      <c r="H69" s="101"/>
      <c r="I69" s="105"/>
      <c r="J69" s="105"/>
      <c r="K69" s="105"/>
      <c r="L69" s="105"/>
      <c r="M69" s="105"/>
      <c r="N69" s="105"/>
      <c r="O69" s="105"/>
      <c r="P69" s="105"/>
      <c r="Q69" s="105"/>
    </row>
    <row r="70" spans="1:17" s="12" customFormat="1" ht="19.5" customHeight="1">
      <c r="A70" s="104"/>
      <c r="B70" s="104"/>
      <c r="C70" s="104"/>
      <c r="D70" s="101"/>
      <c r="E70" s="101"/>
      <c r="F70" s="101"/>
      <c r="G70" s="101"/>
      <c r="H70" s="101"/>
      <c r="I70" s="105"/>
      <c r="J70" s="105"/>
      <c r="K70" s="105"/>
      <c r="L70" s="105"/>
      <c r="M70" s="105"/>
      <c r="N70" s="105"/>
      <c r="O70" s="105"/>
      <c r="P70" s="105"/>
      <c r="Q70" s="105"/>
    </row>
    <row r="71" spans="1:17" s="44" customFormat="1" ht="16.5" customHeight="1" hidden="1">
      <c r="A71" s="22" t="s">
        <v>43</v>
      </c>
      <c r="B71" s="129" t="s">
        <v>44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ht="12.75" hidden="1"/>
    <row r="73" spans="1:17" s="12" customFormat="1" ht="34.5" customHeight="1" hidden="1">
      <c r="A73" s="45" t="s">
        <v>26</v>
      </c>
      <c r="B73" s="43" t="s">
        <v>27</v>
      </c>
      <c r="C73" s="130" t="s">
        <v>45</v>
      </c>
      <c r="D73" s="131"/>
      <c r="E73" s="131"/>
      <c r="F73" s="132"/>
      <c r="G73" s="109" t="s">
        <v>46</v>
      </c>
      <c r="H73" s="109"/>
      <c r="I73" s="130" t="s">
        <v>47</v>
      </c>
      <c r="J73" s="131"/>
      <c r="K73" s="132"/>
      <c r="L73" s="133" t="s">
        <v>48</v>
      </c>
      <c r="M73" s="134"/>
      <c r="N73" s="135"/>
      <c r="O73" s="133" t="s">
        <v>49</v>
      </c>
      <c r="P73" s="134"/>
      <c r="Q73" s="135"/>
    </row>
    <row r="74" spans="1:17" ht="13.5" customHeight="1" hidden="1">
      <c r="A74" s="46">
        <v>1</v>
      </c>
      <c r="B74" s="39">
        <v>2</v>
      </c>
      <c r="C74" s="194">
        <v>3</v>
      </c>
      <c r="D74" s="195"/>
      <c r="E74" s="195"/>
      <c r="F74" s="196"/>
      <c r="G74" s="197">
        <v>4</v>
      </c>
      <c r="H74" s="197"/>
      <c r="I74" s="194">
        <v>5</v>
      </c>
      <c r="J74" s="195"/>
      <c r="K74" s="196"/>
      <c r="L74" s="47"/>
      <c r="M74" s="48"/>
      <c r="N74" s="49"/>
      <c r="O74" s="125">
        <v>6</v>
      </c>
      <c r="P74" s="126"/>
      <c r="Q74" s="127"/>
    </row>
    <row r="75" spans="1:17" s="12" customFormat="1" ht="28.5" customHeight="1" hidden="1">
      <c r="A75" s="96"/>
      <c r="B75" s="136">
        <v>1412220</v>
      </c>
      <c r="C75" s="140" t="s">
        <v>90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</row>
    <row r="76" spans="1:17" s="12" customFormat="1" ht="19.5" customHeight="1" hidden="1">
      <c r="A76" s="95">
        <v>1</v>
      </c>
      <c r="B76" s="137"/>
      <c r="C76" s="117" t="s">
        <v>50</v>
      </c>
      <c r="D76" s="117"/>
      <c r="E76" s="117"/>
      <c r="F76" s="117"/>
      <c r="G76" s="117"/>
      <c r="H76" s="117"/>
      <c r="I76" s="117"/>
      <c r="J76" s="117"/>
      <c r="K76" s="118"/>
      <c r="L76" s="36"/>
      <c r="M76" s="36"/>
      <c r="N76" s="36"/>
      <c r="O76" s="130"/>
      <c r="P76" s="131"/>
      <c r="Q76" s="132"/>
    </row>
    <row r="77" spans="1:18" s="12" customFormat="1" ht="31.5" customHeight="1" hidden="1">
      <c r="A77" s="96"/>
      <c r="B77" s="137"/>
      <c r="C77" s="107" t="s">
        <v>51</v>
      </c>
      <c r="D77" s="107"/>
      <c r="E77" s="107"/>
      <c r="F77" s="108"/>
      <c r="G77" s="130" t="s">
        <v>52</v>
      </c>
      <c r="H77" s="132"/>
      <c r="I77" s="142" t="s">
        <v>53</v>
      </c>
      <c r="J77" s="142"/>
      <c r="K77" s="142"/>
      <c r="L77" s="52">
        <v>3</v>
      </c>
      <c r="M77" s="52">
        <v>1</v>
      </c>
      <c r="N77" s="52">
        <f>L77+M77</f>
        <v>4</v>
      </c>
      <c r="O77" s="143">
        <v>2085.7</v>
      </c>
      <c r="P77" s="114"/>
      <c r="Q77" s="115"/>
      <c r="R77" s="53" t="e">
        <f>O77+#REF!</f>
        <v>#REF!</v>
      </c>
    </row>
    <row r="78" spans="1:18" s="12" customFormat="1" ht="36.75" customHeight="1" hidden="1">
      <c r="A78" s="96"/>
      <c r="B78" s="137"/>
      <c r="C78" s="107" t="s">
        <v>54</v>
      </c>
      <c r="D78" s="107"/>
      <c r="E78" s="107"/>
      <c r="F78" s="108"/>
      <c r="G78" s="130" t="s">
        <v>52</v>
      </c>
      <c r="H78" s="132"/>
      <c r="I78" s="142" t="s">
        <v>53</v>
      </c>
      <c r="J78" s="142"/>
      <c r="K78" s="142"/>
      <c r="L78" s="52">
        <v>3</v>
      </c>
      <c r="M78" s="52">
        <v>1</v>
      </c>
      <c r="N78" s="52">
        <f>L78+M78</f>
        <v>4</v>
      </c>
      <c r="O78" s="143">
        <v>1556.5</v>
      </c>
      <c r="P78" s="114"/>
      <c r="Q78" s="115"/>
      <c r="R78" s="53" t="e">
        <f>O78+#REF!</f>
        <v>#REF!</v>
      </c>
    </row>
    <row r="79" spans="1:17" s="12" customFormat="1" ht="20.25" customHeight="1" hidden="1">
      <c r="A79" s="95">
        <v>2</v>
      </c>
      <c r="B79" s="137"/>
      <c r="C79" s="117" t="s">
        <v>55</v>
      </c>
      <c r="D79" s="117"/>
      <c r="E79" s="117"/>
      <c r="F79" s="117"/>
      <c r="G79" s="117"/>
      <c r="H79" s="117"/>
      <c r="I79" s="117"/>
      <c r="J79" s="117"/>
      <c r="K79" s="117"/>
      <c r="L79" s="84"/>
      <c r="M79" s="36"/>
      <c r="N79" s="36"/>
      <c r="O79" s="130"/>
      <c r="P79" s="131"/>
      <c r="Q79" s="132"/>
    </row>
    <row r="80" spans="1:17" s="12" customFormat="1" ht="72.75" customHeight="1" hidden="1">
      <c r="A80" s="95"/>
      <c r="B80" s="137"/>
      <c r="C80" s="107" t="s">
        <v>109</v>
      </c>
      <c r="D80" s="107"/>
      <c r="E80" s="107"/>
      <c r="F80" s="108"/>
      <c r="G80" s="130" t="s">
        <v>56</v>
      </c>
      <c r="H80" s="132"/>
      <c r="I80" s="110" t="s">
        <v>57</v>
      </c>
      <c r="J80" s="111"/>
      <c r="K80" s="112"/>
      <c r="L80" s="36"/>
      <c r="M80" s="36"/>
      <c r="N80" s="36"/>
      <c r="O80" s="130">
        <v>3</v>
      </c>
      <c r="P80" s="131"/>
      <c r="Q80" s="132"/>
    </row>
    <row r="81" spans="1:17" s="12" customFormat="1" ht="69" customHeight="1" hidden="1">
      <c r="A81" s="95"/>
      <c r="B81" s="137"/>
      <c r="C81" s="107" t="s">
        <v>101</v>
      </c>
      <c r="D81" s="107"/>
      <c r="E81" s="107"/>
      <c r="F81" s="108"/>
      <c r="G81" s="109" t="s">
        <v>59</v>
      </c>
      <c r="H81" s="109"/>
      <c r="I81" s="227" t="s">
        <v>57</v>
      </c>
      <c r="J81" s="228"/>
      <c r="K81" s="229"/>
      <c r="L81" s="36"/>
      <c r="M81" s="36"/>
      <c r="N81" s="36"/>
      <c r="O81" s="130">
        <v>8106</v>
      </c>
      <c r="P81" s="131"/>
      <c r="Q81" s="132"/>
    </row>
    <row r="82" spans="1:17" s="55" customFormat="1" ht="42" customHeight="1" hidden="1">
      <c r="A82" s="94"/>
      <c r="B82" s="137"/>
      <c r="C82" s="107" t="s">
        <v>102</v>
      </c>
      <c r="D82" s="107"/>
      <c r="E82" s="107"/>
      <c r="F82" s="108"/>
      <c r="G82" s="130" t="s">
        <v>59</v>
      </c>
      <c r="H82" s="132"/>
      <c r="I82" s="110" t="s">
        <v>57</v>
      </c>
      <c r="J82" s="111"/>
      <c r="K82" s="112"/>
      <c r="L82" s="52">
        <v>273</v>
      </c>
      <c r="M82" s="52"/>
      <c r="N82" s="52">
        <f>L82+M82</f>
        <v>273</v>
      </c>
      <c r="O82" s="113">
        <v>9</v>
      </c>
      <c r="P82" s="114"/>
      <c r="Q82" s="115"/>
    </row>
    <row r="83" spans="1:17" s="12" customFormat="1" ht="18.75" customHeight="1" hidden="1">
      <c r="A83" s="95">
        <v>3</v>
      </c>
      <c r="B83" s="137"/>
      <c r="C83" s="200" t="s">
        <v>60</v>
      </c>
      <c r="D83" s="200"/>
      <c r="E83" s="200"/>
      <c r="F83" s="200"/>
      <c r="G83" s="200"/>
      <c r="H83" s="200"/>
      <c r="I83" s="200"/>
      <c r="J83" s="200"/>
      <c r="K83" s="201"/>
      <c r="L83" s="52"/>
      <c r="M83" s="52"/>
      <c r="N83" s="52"/>
      <c r="O83" s="113"/>
      <c r="P83" s="114"/>
      <c r="Q83" s="115"/>
    </row>
    <row r="84" spans="1:17" s="12" customFormat="1" ht="43.5" customHeight="1" hidden="1">
      <c r="A84" s="95"/>
      <c r="B84" s="137"/>
      <c r="C84" s="202" t="s">
        <v>95</v>
      </c>
      <c r="D84" s="202"/>
      <c r="E84" s="202"/>
      <c r="F84" s="203"/>
      <c r="G84" s="113" t="s">
        <v>52</v>
      </c>
      <c r="H84" s="115"/>
      <c r="I84" s="199" t="s">
        <v>62</v>
      </c>
      <c r="J84" s="199"/>
      <c r="K84" s="199"/>
      <c r="L84" s="52"/>
      <c r="M84" s="52"/>
      <c r="N84" s="52"/>
      <c r="O84" s="113">
        <f>O77/O81</f>
        <v>0.2573032321736985</v>
      </c>
      <c r="P84" s="114"/>
      <c r="Q84" s="115"/>
    </row>
    <row r="85" spans="1:17" s="12" customFormat="1" ht="42.75" customHeight="1" hidden="1">
      <c r="A85" s="95"/>
      <c r="B85" s="137"/>
      <c r="C85" s="202" t="s">
        <v>61</v>
      </c>
      <c r="D85" s="202"/>
      <c r="E85" s="202"/>
      <c r="F85" s="203"/>
      <c r="G85" s="113" t="s">
        <v>52</v>
      </c>
      <c r="H85" s="115"/>
      <c r="I85" s="199" t="s">
        <v>62</v>
      </c>
      <c r="J85" s="199"/>
      <c r="K85" s="199"/>
      <c r="L85" s="57" t="e">
        <f>#REF!*1000/255/#REF!*100</f>
        <v>#REF!</v>
      </c>
      <c r="M85" s="57"/>
      <c r="N85" s="57" t="e">
        <f>L85+M85</f>
        <v>#REF!</v>
      </c>
      <c r="O85" s="143">
        <f>O78/O82</f>
        <v>172.94444444444446</v>
      </c>
      <c r="P85" s="144"/>
      <c r="Q85" s="145"/>
    </row>
    <row r="86" spans="1:17" s="12" customFormat="1" ht="0.75" customHeight="1" hidden="1">
      <c r="A86" s="95"/>
      <c r="B86" s="137"/>
      <c r="C86" s="87"/>
      <c r="D86" s="87"/>
      <c r="E86" s="87"/>
      <c r="F86" s="85"/>
      <c r="G86" s="88"/>
      <c r="H86" s="90"/>
      <c r="I86" s="86"/>
      <c r="J86" s="86"/>
      <c r="K86" s="86"/>
      <c r="L86" s="52"/>
      <c r="M86" s="52"/>
      <c r="N86" s="52"/>
      <c r="O86" s="88"/>
      <c r="P86" s="89"/>
      <c r="Q86" s="90"/>
    </row>
    <row r="87" spans="1:17" s="12" customFormat="1" ht="14.25" customHeight="1" hidden="1">
      <c r="A87" s="95"/>
      <c r="B87" s="138"/>
      <c r="C87" s="87"/>
      <c r="D87" s="87"/>
      <c r="E87" s="87"/>
      <c r="F87" s="85"/>
      <c r="G87" s="88"/>
      <c r="H87" s="90"/>
      <c r="I87" s="92"/>
      <c r="J87" s="93"/>
      <c r="K87" s="91"/>
      <c r="L87" s="52"/>
      <c r="M87" s="52"/>
      <c r="N87" s="52"/>
      <c r="O87" s="88"/>
      <c r="P87" s="89"/>
      <c r="Q87" s="90"/>
    </row>
    <row r="88" spans="1:17" ht="13.5" customHeight="1" hidden="1">
      <c r="A88" s="58"/>
      <c r="B88" s="59"/>
      <c r="C88" s="59"/>
      <c r="D88" s="59"/>
      <c r="E88" s="59"/>
      <c r="F88" s="59"/>
      <c r="G88" s="59"/>
      <c r="H88" s="59"/>
      <c r="I88" s="60"/>
      <c r="J88" s="61"/>
      <c r="K88" s="61"/>
      <c r="L88" s="61"/>
      <c r="M88" s="61"/>
      <c r="N88" s="61"/>
      <c r="O88" s="61"/>
      <c r="P88" s="61"/>
      <c r="Q88" s="61"/>
    </row>
    <row r="89" spans="1:17" ht="15.75" hidden="1">
      <c r="A89" s="22" t="s">
        <v>43</v>
      </c>
      <c r="B89" s="129" t="s">
        <v>44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ht="12.75" hidden="1"/>
    <row r="91" spans="1:17" ht="31.5" hidden="1">
      <c r="A91" s="45" t="s">
        <v>26</v>
      </c>
      <c r="B91" s="43" t="s">
        <v>27</v>
      </c>
      <c r="C91" s="130" t="s">
        <v>45</v>
      </c>
      <c r="D91" s="131"/>
      <c r="E91" s="131"/>
      <c r="F91" s="132"/>
      <c r="G91" s="109" t="s">
        <v>46</v>
      </c>
      <c r="H91" s="109"/>
      <c r="I91" s="130" t="s">
        <v>47</v>
      </c>
      <c r="J91" s="131"/>
      <c r="K91" s="132"/>
      <c r="L91" s="133" t="s">
        <v>48</v>
      </c>
      <c r="M91" s="134"/>
      <c r="N91" s="135"/>
      <c r="O91" s="133" t="s">
        <v>49</v>
      </c>
      <c r="P91" s="134"/>
      <c r="Q91" s="135"/>
    </row>
    <row r="92" spans="1:17" ht="12.75" hidden="1">
      <c r="A92" s="46">
        <v>1</v>
      </c>
      <c r="B92" s="39">
        <v>2</v>
      </c>
      <c r="C92" s="194">
        <v>3</v>
      </c>
      <c r="D92" s="195"/>
      <c r="E92" s="195"/>
      <c r="F92" s="196"/>
      <c r="G92" s="197">
        <v>4</v>
      </c>
      <c r="H92" s="197"/>
      <c r="I92" s="194">
        <v>5</v>
      </c>
      <c r="J92" s="195"/>
      <c r="K92" s="196"/>
      <c r="L92" s="47"/>
      <c r="M92" s="48"/>
      <c r="N92" s="49"/>
      <c r="O92" s="125">
        <v>6</v>
      </c>
      <c r="P92" s="126"/>
      <c r="Q92" s="127"/>
    </row>
    <row r="93" spans="1:17" ht="36.75" customHeight="1" hidden="1">
      <c r="A93" s="50"/>
      <c r="B93" s="136">
        <v>1412220</v>
      </c>
      <c r="C93" s="139" t="s">
        <v>91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1"/>
    </row>
    <row r="94" spans="1:17" ht="20.25" customHeight="1" hidden="1">
      <c r="A94" s="51">
        <v>1</v>
      </c>
      <c r="B94" s="137"/>
      <c r="C94" s="116" t="s">
        <v>50</v>
      </c>
      <c r="D94" s="117"/>
      <c r="E94" s="117"/>
      <c r="F94" s="117"/>
      <c r="G94" s="117"/>
      <c r="H94" s="117"/>
      <c r="I94" s="117"/>
      <c r="J94" s="117"/>
      <c r="K94" s="118"/>
      <c r="L94" s="36"/>
      <c r="M94" s="36"/>
      <c r="N94" s="36"/>
      <c r="O94" s="130"/>
      <c r="P94" s="131"/>
      <c r="Q94" s="132"/>
    </row>
    <row r="95" spans="1:17" ht="69" customHeight="1" hidden="1">
      <c r="A95" s="50"/>
      <c r="B95" s="137"/>
      <c r="C95" s="106" t="s">
        <v>92</v>
      </c>
      <c r="D95" s="107"/>
      <c r="E95" s="107"/>
      <c r="F95" s="108"/>
      <c r="G95" s="130" t="s">
        <v>52</v>
      </c>
      <c r="H95" s="132"/>
      <c r="I95" s="142" t="s">
        <v>53</v>
      </c>
      <c r="J95" s="142"/>
      <c r="K95" s="142"/>
      <c r="L95" s="52">
        <v>3</v>
      </c>
      <c r="M95" s="52">
        <v>1</v>
      </c>
      <c r="N95" s="52">
        <f>L95+M95</f>
        <v>4</v>
      </c>
      <c r="O95" s="143">
        <f>I51</f>
        <v>0</v>
      </c>
      <c r="P95" s="114"/>
      <c r="Q95" s="115"/>
    </row>
    <row r="96" spans="1:17" ht="19.5" customHeight="1" hidden="1">
      <c r="A96" s="51">
        <v>2</v>
      </c>
      <c r="B96" s="137"/>
      <c r="C96" s="116" t="s">
        <v>55</v>
      </c>
      <c r="D96" s="117"/>
      <c r="E96" s="117"/>
      <c r="F96" s="117"/>
      <c r="G96" s="117"/>
      <c r="H96" s="117"/>
      <c r="I96" s="117"/>
      <c r="J96" s="117"/>
      <c r="K96" s="118"/>
      <c r="L96" s="36"/>
      <c r="M96" s="36"/>
      <c r="N96" s="36"/>
      <c r="O96" s="130"/>
      <c r="P96" s="131"/>
      <c r="Q96" s="132"/>
    </row>
    <row r="97" spans="1:17" ht="63.75" customHeight="1" hidden="1">
      <c r="A97" s="54"/>
      <c r="B97" s="137"/>
      <c r="C97" s="106" t="s">
        <v>93</v>
      </c>
      <c r="D97" s="107"/>
      <c r="E97" s="107"/>
      <c r="F97" s="108"/>
      <c r="G97" s="109" t="s">
        <v>56</v>
      </c>
      <c r="H97" s="109"/>
      <c r="I97" s="227" t="s">
        <v>57</v>
      </c>
      <c r="J97" s="228"/>
      <c r="K97" s="229"/>
      <c r="L97" s="52">
        <v>273</v>
      </c>
      <c r="M97" s="52"/>
      <c r="N97" s="52">
        <f>L97+M97</f>
        <v>273</v>
      </c>
      <c r="O97" s="113">
        <v>1</v>
      </c>
      <c r="P97" s="114"/>
      <c r="Q97" s="115"/>
    </row>
    <row r="98" spans="1:17" ht="30.75" customHeight="1" hidden="1">
      <c r="A98" s="54"/>
      <c r="B98" s="137"/>
      <c r="C98" s="106" t="s">
        <v>58</v>
      </c>
      <c r="D98" s="107"/>
      <c r="E98" s="107"/>
      <c r="F98" s="108"/>
      <c r="G98" s="109" t="s">
        <v>59</v>
      </c>
      <c r="H98" s="109"/>
      <c r="I98" s="227" t="s">
        <v>57</v>
      </c>
      <c r="J98" s="228"/>
      <c r="K98" s="229"/>
      <c r="L98" s="52">
        <v>273</v>
      </c>
      <c r="M98" s="52"/>
      <c r="N98" s="52">
        <f>L98+M98</f>
        <v>273</v>
      </c>
      <c r="O98" s="113">
        <v>9</v>
      </c>
      <c r="P98" s="114"/>
      <c r="Q98" s="115"/>
    </row>
    <row r="99" spans="1:17" ht="21.75" customHeight="1" hidden="1">
      <c r="A99" s="51">
        <v>3</v>
      </c>
      <c r="B99" s="137"/>
      <c r="C99" s="230" t="s">
        <v>60</v>
      </c>
      <c r="D99" s="200"/>
      <c r="E99" s="200"/>
      <c r="F99" s="200"/>
      <c r="G99" s="200"/>
      <c r="H99" s="200"/>
      <c r="I99" s="200"/>
      <c r="J99" s="200"/>
      <c r="K99" s="201"/>
      <c r="L99" s="52"/>
      <c r="M99" s="52"/>
      <c r="N99" s="52"/>
      <c r="O99" s="113"/>
      <c r="P99" s="114"/>
      <c r="Q99" s="115"/>
    </row>
    <row r="100" spans="1:17" ht="27" customHeight="1" hidden="1">
      <c r="A100" s="56"/>
      <c r="B100" s="138"/>
      <c r="C100" s="231" t="s">
        <v>94</v>
      </c>
      <c r="D100" s="202"/>
      <c r="E100" s="202"/>
      <c r="F100" s="203"/>
      <c r="G100" s="113" t="s">
        <v>52</v>
      </c>
      <c r="H100" s="115"/>
      <c r="I100" s="199" t="s">
        <v>62</v>
      </c>
      <c r="J100" s="199"/>
      <c r="K100" s="199"/>
      <c r="L100" s="57" t="e">
        <f>L97*1000/255/#REF!*100</f>
        <v>#REF!</v>
      </c>
      <c r="M100" s="57"/>
      <c r="N100" s="57" t="e">
        <f>L100+M100</f>
        <v>#REF!</v>
      </c>
      <c r="O100" s="143">
        <f>O95/O97</f>
        <v>0</v>
      </c>
      <c r="P100" s="144"/>
      <c r="Q100" s="145"/>
    </row>
    <row r="101" ht="12.75" hidden="1"/>
    <row r="102" ht="12.75" hidden="1"/>
    <row r="103" ht="12.75" hidden="1"/>
    <row r="104" ht="12.75" hidden="1"/>
    <row r="105" spans="1:17" ht="15.75" hidden="1">
      <c r="A105" s="22" t="s">
        <v>43</v>
      </c>
      <c r="B105" s="129" t="s">
        <v>44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ht="12.75" hidden="1"/>
    <row r="107" spans="1:17" ht="25.5" customHeight="1" hidden="1">
      <c r="A107" s="45" t="s">
        <v>26</v>
      </c>
      <c r="B107" s="43" t="s">
        <v>27</v>
      </c>
      <c r="C107" s="130" t="s">
        <v>45</v>
      </c>
      <c r="D107" s="131"/>
      <c r="E107" s="131"/>
      <c r="F107" s="132"/>
      <c r="G107" s="109" t="s">
        <v>46</v>
      </c>
      <c r="H107" s="109"/>
      <c r="I107" s="130" t="s">
        <v>47</v>
      </c>
      <c r="J107" s="131"/>
      <c r="K107" s="132"/>
      <c r="L107" s="133" t="s">
        <v>48</v>
      </c>
      <c r="M107" s="134"/>
      <c r="N107" s="135"/>
      <c r="O107" s="133" t="s">
        <v>49</v>
      </c>
      <c r="P107" s="134"/>
      <c r="Q107" s="135"/>
    </row>
    <row r="108" spans="1:17" ht="12.75" hidden="1">
      <c r="A108" s="46">
        <v>1</v>
      </c>
      <c r="B108" s="39">
        <v>2</v>
      </c>
      <c r="C108" s="194">
        <v>3</v>
      </c>
      <c r="D108" s="195"/>
      <c r="E108" s="195"/>
      <c r="F108" s="196"/>
      <c r="G108" s="197">
        <v>4</v>
      </c>
      <c r="H108" s="197"/>
      <c r="I108" s="194">
        <v>5</v>
      </c>
      <c r="J108" s="195"/>
      <c r="K108" s="196"/>
      <c r="L108" s="47"/>
      <c r="M108" s="48"/>
      <c r="N108" s="49"/>
      <c r="O108" s="125">
        <v>6</v>
      </c>
      <c r="P108" s="126"/>
      <c r="Q108" s="127"/>
    </row>
    <row r="109" spans="1:17" ht="27" customHeight="1" hidden="1">
      <c r="A109" s="50"/>
      <c r="B109" s="136">
        <v>1412220</v>
      </c>
      <c r="C109" s="139" t="s">
        <v>106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1"/>
    </row>
    <row r="110" spans="1:17" ht="18" customHeight="1" hidden="1">
      <c r="A110" s="51">
        <v>1</v>
      </c>
      <c r="B110" s="137"/>
      <c r="C110" s="116" t="s">
        <v>50</v>
      </c>
      <c r="D110" s="117"/>
      <c r="E110" s="117"/>
      <c r="F110" s="117"/>
      <c r="G110" s="117"/>
      <c r="H110" s="117"/>
      <c r="I110" s="117"/>
      <c r="J110" s="117"/>
      <c r="K110" s="118"/>
      <c r="L110" s="36"/>
      <c r="M110" s="36"/>
      <c r="N110" s="36"/>
      <c r="O110" s="130"/>
      <c r="P110" s="131"/>
      <c r="Q110" s="132"/>
    </row>
    <row r="111" spans="1:17" ht="42.75" customHeight="1" hidden="1">
      <c r="A111" s="50"/>
      <c r="B111" s="137"/>
      <c r="C111" s="106" t="s">
        <v>99</v>
      </c>
      <c r="D111" s="107"/>
      <c r="E111" s="107"/>
      <c r="F111" s="108"/>
      <c r="G111" s="130" t="s">
        <v>52</v>
      </c>
      <c r="H111" s="132"/>
      <c r="I111" s="142" t="s">
        <v>53</v>
      </c>
      <c r="J111" s="142"/>
      <c r="K111" s="142"/>
      <c r="L111" s="52"/>
      <c r="M111" s="52"/>
      <c r="N111" s="52"/>
      <c r="O111" s="143">
        <v>198.62</v>
      </c>
      <c r="P111" s="144"/>
      <c r="Q111" s="145"/>
    </row>
    <row r="112" spans="1:17" ht="25.5" customHeight="1" hidden="1">
      <c r="A112" s="51">
        <v>2</v>
      </c>
      <c r="B112" s="137"/>
      <c r="C112" s="116" t="s">
        <v>55</v>
      </c>
      <c r="D112" s="117"/>
      <c r="E112" s="117"/>
      <c r="F112" s="117"/>
      <c r="G112" s="117"/>
      <c r="H112" s="117"/>
      <c r="I112" s="117"/>
      <c r="J112" s="117"/>
      <c r="K112" s="118"/>
      <c r="L112" s="36"/>
      <c r="M112" s="36"/>
      <c r="N112" s="36"/>
      <c r="O112" s="130"/>
      <c r="P112" s="131"/>
      <c r="Q112" s="132"/>
    </row>
    <row r="113" spans="1:17" ht="51" customHeight="1" hidden="1">
      <c r="A113" s="54"/>
      <c r="B113" s="137"/>
      <c r="C113" s="106" t="s">
        <v>103</v>
      </c>
      <c r="D113" s="107"/>
      <c r="E113" s="107"/>
      <c r="F113" s="108"/>
      <c r="G113" s="130" t="s">
        <v>56</v>
      </c>
      <c r="H113" s="132"/>
      <c r="I113" s="110" t="s">
        <v>57</v>
      </c>
      <c r="J113" s="111"/>
      <c r="K113" s="112"/>
      <c r="L113" s="52"/>
      <c r="M113" s="52"/>
      <c r="N113" s="52"/>
      <c r="O113" s="113">
        <v>2</v>
      </c>
      <c r="P113" s="114"/>
      <c r="Q113" s="115"/>
    </row>
    <row r="114" spans="1:17" ht="39" customHeight="1" hidden="1">
      <c r="A114" s="54"/>
      <c r="B114" s="137"/>
      <c r="C114" s="106" t="s">
        <v>104</v>
      </c>
      <c r="D114" s="107"/>
      <c r="E114" s="107"/>
      <c r="F114" s="108"/>
      <c r="G114" s="109" t="s">
        <v>59</v>
      </c>
      <c r="H114" s="109"/>
      <c r="I114" s="227" t="s">
        <v>57</v>
      </c>
      <c r="J114" s="228"/>
      <c r="K114" s="229"/>
      <c r="L114" s="52"/>
      <c r="M114" s="52"/>
      <c r="N114" s="52"/>
      <c r="O114" s="113">
        <v>5</v>
      </c>
      <c r="P114" s="114"/>
      <c r="Q114" s="115"/>
    </row>
    <row r="115" spans="1:17" ht="15.75" hidden="1">
      <c r="A115" s="51">
        <v>3</v>
      </c>
      <c r="B115" s="137"/>
      <c r="C115" s="230" t="s">
        <v>60</v>
      </c>
      <c r="D115" s="200"/>
      <c r="E115" s="200"/>
      <c r="F115" s="200"/>
      <c r="G115" s="200"/>
      <c r="H115" s="200"/>
      <c r="I115" s="200"/>
      <c r="J115" s="200"/>
      <c r="K115" s="201"/>
      <c r="L115" s="52"/>
      <c r="M115" s="52"/>
      <c r="N115" s="52"/>
      <c r="O115" s="113"/>
      <c r="P115" s="114"/>
      <c r="Q115" s="115"/>
    </row>
    <row r="116" spans="1:17" ht="44.25" customHeight="1" hidden="1">
      <c r="A116" s="56"/>
      <c r="B116" s="138"/>
      <c r="C116" s="106" t="s">
        <v>97</v>
      </c>
      <c r="D116" s="107"/>
      <c r="E116" s="107"/>
      <c r="F116" s="108"/>
      <c r="G116" s="113" t="s">
        <v>52</v>
      </c>
      <c r="H116" s="115"/>
      <c r="I116" s="199" t="s">
        <v>62</v>
      </c>
      <c r="J116" s="199"/>
      <c r="K116" s="199"/>
      <c r="L116" s="52"/>
      <c r="M116" s="52"/>
      <c r="N116" s="52"/>
      <c r="O116" s="119">
        <f>O111/O114</f>
        <v>39.724000000000004</v>
      </c>
      <c r="P116" s="120"/>
      <c r="Q116" s="121"/>
    </row>
    <row r="117" ht="12.75" hidden="1"/>
    <row r="118" spans="1:17" ht="15.75" hidden="1">
      <c r="A118" s="22" t="s">
        <v>43</v>
      </c>
      <c r="B118" s="129" t="s">
        <v>44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ht="12.75" hidden="1"/>
    <row r="120" spans="1:17" ht="31.5" hidden="1">
      <c r="A120" s="45" t="s">
        <v>26</v>
      </c>
      <c r="B120" s="43" t="s">
        <v>27</v>
      </c>
      <c r="C120" s="130" t="s">
        <v>45</v>
      </c>
      <c r="D120" s="131"/>
      <c r="E120" s="131"/>
      <c r="F120" s="132"/>
      <c r="G120" s="109" t="s">
        <v>46</v>
      </c>
      <c r="H120" s="109"/>
      <c r="I120" s="130" t="s">
        <v>47</v>
      </c>
      <c r="J120" s="131"/>
      <c r="K120" s="132"/>
      <c r="L120" s="133" t="s">
        <v>48</v>
      </c>
      <c r="M120" s="134"/>
      <c r="N120" s="135"/>
      <c r="O120" s="133" t="s">
        <v>49</v>
      </c>
      <c r="P120" s="134"/>
      <c r="Q120" s="135"/>
    </row>
    <row r="121" spans="1:17" ht="12.75" hidden="1">
      <c r="A121" s="46">
        <v>1</v>
      </c>
      <c r="B121" s="39">
        <v>2</v>
      </c>
      <c r="C121" s="194">
        <v>3</v>
      </c>
      <c r="D121" s="195"/>
      <c r="E121" s="195"/>
      <c r="F121" s="196"/>
      <c r="G121" s="197">
        <v>4</v>
      </c>
      <c r="H121" s="197"/>
      <c r="I121" s="194">
        <v>5</v>
      </c>
      <c r="J121" s="195"/>
      <c r="K121" s="196"/>
      <c r="L121" s="47"/>
      <c r="M121" s="48"/>
      <c r="N121" s="49"/>
      <c r="O121" s="125">
        <v>6</v>
      </c>
      <c r="P121" s="126"/>
      <c r="Q121" s="127"/>
    </row>
    <row r="122" spans="1:17" ht="33.75" customHeight="1" hidden="1">
      <c r="A122" s="50"/>
      <c r="B122" s="136">
        <v>1412220</v>
      </c>
      <c r="C122" s="139" t="s">
        <v>108</v>
      </c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1"/>
    </row>
    <row r="123" spans="1:17" ht="26.25" customHeight="1" hidden="1">
      <c r="A123" s="51">
        <v>1</v>
      </c>
      <c r="B123" s="137"/>
      <c r="C123" s="116" t="s">
        <v>50</v>
      </c>
      <c r="D123" s="117"/>
      <c r="E123" s="117"/>
      <c r="F123" s="117"/>
      <c r="G123" s="117"/>
      <c r="H123" s="117"/>
      <c r="I123" s="117"/>
      <c r="J123" s="117"/>
      <c r="K123" s="118"/>
      <c r="L123" s="36"/>
      <c r="M123" s="36"/>
      <c r="N123" s="36"/>
      <c r="O123" s="130"/>
      <c r="P123" s="131"/>
      <c r="Q123" s="132"/>
    </row>
    <row r="124" spans="1:17" ht="39.75" customHeight="1" hidden="1">
      <c r="A124" s="50"/>
      <c r="B124" s="137"/>
      <c r="C124" s="106" t="s">
        <v>100</v>
      </c>
      <c r="D124" s="107"/>
      <c r="E124" s="107"/>
      <c r="F124" s="108"/>
      <c r="G124" s="130" t="s">
        <v>52</v>
      </c>
      <c r="H124" s="132"/>
      <c r="I124" s="142" t="s">
        <v>53</v>
      </c>
      <c r="J124" s="142"/>
      <c r="K124" s="142"/>
      <c r="L124" s="52"/>
      <c r="M124" s="52"/>
      <c r="N124" s="52"/>
      <c r="O124" s="143">
        <f>I53</f>
        <v>0</v>
      </c>
      <c r="P124" s="144"/>
      <c r="Q124" s="145"/>
    </row>
    <row r="125" spans="1:17" ht="15.75" hidden="1">
      <c r="A125" s="51">
        <v>2</v>
      </c>
      <c r="B125" s="137"/>
      <c r="C125" s="116" t="s">
        <v>55</v>
      </c>
      <c r="D125" s="117"/>
      <c r="E125" s="117"/>
      <c r="F125" s="117"/>
      <c r="G125" s="117"/>
      <c r="H125" s="117"/>
      <c r="I125" s="117"/>
      <c r="J125" s="117"/>
      <c r="K125" s="118"/>
      <c r="L125" s="36"/>
      <c r="M125" s="36"/>
      <c r="N125" s="36"/>
      <c r="O125" s="130"/>
      <c r="P125" s="131"/>
      <c r="Q125" s="132"/>
    </row>
    <row r="126" spans="1:17" ht="59.25" customHeight="1" hidden="1">
      <c r="A126" s="54"/>
      <c r="B126" s="137"/>
      <c r="C126" s="106" t="s">
        <v>107</v>
      </c>
      <c r="D126" s="107"/>
      <c r="E126" s="107"/>
      <c r="F126" s="108"/>
      <c r="G126" s="130" t="s">
        <v>56</v>
      </c>
      <c r="H126" s="132"/>
      <c r="I126" s="110" t="s">
        <v>57</v>
      </c>
      <c r="J126" s="111"/>
      <c r="K126" s="112"/>
      <c r="L126" s="36"/>
      <c r="M126" s="36"/>
      <c r="N126" s="36"/>
      <c r="O126" s="130">
        <v>3</v>
      </c>
      <c r="P126" s="131"/>
      <c r="Q126" s="132"/>
    </row>
    <row r="127" spans="1:17" ht="42" customHeight="1" hidden="1">
      <c r="A127" s="54"/>
      <c r="B127" s="137"/>
      <c r="C127" s="106" t="s">
        <v>105</v>
      </c>
      <c r="D127" s="107"/>
      <c r="E127" s="107"/>
      <c r="F127" s="108"/>
      <c r="G127" s="109" t="s">
        <v>59</v>
      </c>
      <c r="H127" s="109"/>
      <c r="I127" s="227" t="s">
        <v>57</v>
      </c>
      <c r="J127" s="228"/>
      <c r="K127" s="229"/>
      <c r="L127" s="52"/>
      <c r="M127" s="52"/>
      <c r="N127" s="52"/>
      <c r="O127" s="113">
        <v>2190</v>
      </c>
      <c r="P127" s="114"/>
      <c r="Q127" s="115"/>
    </row>
    <row r="128" spans="1:17" ht="15.75" hidden="1">
      <c r="A128" s="51">
        <v>3</v>
      </c>
      <c r="B128" s="137"/>
      <c r="C128" s="230" t="s">
        <v>60</v>
      </c>
      <c r="D128" s="200"/>
      <c r="E128" s="200"/>
      <c r="F128" s="200"/>
      <c r="G128" s="200"/>
      <c r="H128" s="200"/>
      <c r="I128" s="200"/>
      <c r="J128" s="200"/>
      <c r="K128" s="201"/>
      <c r="L128" s="52"/>
      <c r="M128" s="52"/>
      <c r="N128" s="52"/>
      <c r="O128" s="113"/>
      <c r="P128" s="114"/>
      <c r="Q128" s="115"/>
    </row>
    <row r="129" spans="1:17" ht="50.25" customHeight="1" hidden="1">
      <c r="A129" s="56"/>
      <c r="B129" s="138"/>
      <c r="C129" s="106" t="s">
        <v>98</v>
      </c>
      <c r="D129" s="107"/>
      <c r="E129" s="107"/>
      <c r="F129" s="108"/>
      <c r="G129" s="113" t="s">
        <v>52</v>
      </c>
      <c r="H129" s="115"/>
      <c r="I129" s="199" t="s">
        <v>62</v>
      </c>
      <c r="J129" s="199"/>
      <c r="K129" s="199"/>
      <c r="L129" s="52"/>
      <c r="M129" s="52"/>
      <c r="N129" s="52"/>
      <c r="O129" s="119">
        <f>O124/O127</f>
        <v>0</v>
      </c>
      <c r="P129" s="120"/>
      <c r="Q129" s="121"/>
    </row>
    <row r="130" ht="12.75" hidden="1"/>
    <row r="131" spans="1:17" ht="15.75">
      <c r="A131" s="22" t="s">
        <v>43</v>
      </c>
      <c r="B131" s="129" t="s">
        <v>44</v>
      </c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3" spans="1:17" ht="31.5">
      <c r="A133" s="45" t="s">
        <v>26</v>
      </c>
      <c r="B133" s="43" t="s">
        <v>27</v>
      </c>
      <c r="C133" s="130" t="s">
        <v>45</v>
      </c>
      <c r="D133" s="131"/>
      <c r="E133" s="131"/>
      <c r="F133" s="132"/>
      <c r="G133" s="109" t="s">
        <v>46</v>
      </c>
      <c r="H133" s="109"/>
      <c r="I133" s="130" t="s">
        <v>47</v>
      </c>
      <c r="J133" s="131"/>
      <c r="K133" s="132"/>
      <c r="L133" s="133" t="s">
        <v>48</v>
      </c>
      <c r="M133" s="134"/>
      <c r="N133" s="135"/>
      <c r="O133" s="133" t="s">
        <v>49</v>
      </c>
      <c r="P133" s="134"/>
      <c r="Q133" s="135"/>
    </row>
    <row r="134" spans="1:17" ht="12.75">
      <c r="A134" s="46">
        <v>1</v>
      </c>
      <c r="B134" s="39">
        <v>2</v>
      </c>
      <c r="C134" s="194">
        <v>3</v>
      </c>
      <c r="D134" s="195"/>
      <c r="E134" s="195"/>
      <c r="F134" s="196"/>
      <c r="G134" s="197">
        <v>4</v>
      </c>
      <c r="H134" s="197"/>
      <c r="I134" s="194">
        <v>5</v>
      </c>
      <c r="J134" s="195"/>
      <c r="K134" s="196"/>
      <c r="L134" s="47"/>
      <c r="M134" s="48"/>
      <c r="N134" s="49"/>
      <c r="O134" s="125">
        <v>6</v>
      </c>
      <c r="P134" s="126"/>
      <c r="Q134" s="127"/>
    </row>
    <row r="135" spans="1:17" ht="33.75" customHeight="1">
      <c r="A135" s="50"/>
      <c r="B135" s="232" t="s">
        <v>124</v>
      </c>
      <c r="C135" s="139" t="s">
        <v>136</v>
      </c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1"/>
    </row>
    <row r="136" spans="1:17" ht="19.5" customHeight="1">
      <c r="A136" s="51">
        <v>1</v>
      </c>
      <c r="B136" s="233"/>
      <c r="C136" s="116" t="s">
        <v>50</v>
      </c>
      <c r="D136" s="117"/>
      <c r="E136" s="117"/>
      <c r="F136" s="117"/>
      <c r="G136" s="117"/>
      <c r="H136" s="117"/>
      <c r="I136" s="117"/>
      <c r="J136" s="117"/>
      <c r="K136" s="118"/>
      <c r="L136" s="36"/>
      <c r="M136" s="36"/>
      <c r="N136" s="36"/>
      <c r="O136" s="130"/>
      <c r="P136" s="131"/>
      <c r="Q136" s="132"/>
    </row>
    <row r="137" spans="1:17" ht="29.25" customHeight="1">
      <c r="A137" s="50"/>
      <c r="B137" s="233"/>
      <c r="C137" s="106" t="s">
        <v>96</v>
      </c>
      <c r="D137" s="107"/>
      <c r="E137" s="107"/>
      <c r="F137" s="108"/>
      <c r="G137" s="130" t="s">
        <v>52</v>
      </c>
      <c r="H137" s="132"/>
      <c r="I137" s="142" t="s">
        <v>132</v>
      </c>
      <c r="J137" s="142"/>
      <c r="K137" s="142"/>
      <c r="L137" s="52"/>
      <c r="M137" s="52"/>
      <c r="N137" s="52"/>
      <c r="O137" s="143">
        <f>I64</f>
        <v>7402</v>
      </c>
      <c r="P137" s="144"/>
      <c r="Q137" s="145"/>
    </row>
    <row r="138" spans="1:17" ht="15.75">
      <c r="A138" s="51">
        <v>2</v>
      </c>
      <c r="B138" s="233"/>
      <c r="C138" s="116" t="s">
        <v>55</v>
      </c>
      <c r="D138" s="117"/>
      <c r="E138" s="117"/>
      <c r="F138" s="117"/>
      <c r="G138" s="117"/>
      <c r="H138" s="117"/>
      <c r="I138" s="117"/>
      <c r="J138" s="117"/>
      <c r="K138" s="118"/>
      <c r="L138" s="36"/>
      <c r="M138" s="36"/>
      <c r="N138" s="36"/>
      <c r="O138" s="130"/>
      <c r="P138" s="131"/>
      <c r="Q138" s="132"/>
    </row>
    <row r="139" spans="1:17" ht="54" customHeight="1">
      <c r="A139" s="54"/>
      <c r="B139" s="233"/>
      <c r="C139" s="106" t="s">
        <v>127</v>
      </c>
      <c r="D139" s="107"/>
      <c r="E139" s="107"/>
      <c r="F139" s="108"/>
      <c r="G139" s="130" t="s">
        <v>56</v>
      </c>
      <c r="H139" s="132"/>
      <c r="I139" s="110" t="s">
        <v>138</v>
      </c>
      <c r="J139" s="111"/>
      <c r="K139" s="112"/>
      <c r="L139" s="36"/>
      <c r="M139" s="36"/>
      <c r="N139" s="36"/>
      <c r="O139" s="130">
        <v>3</v>
      </c>
      <c r="P139" s="131"/>
      <c r="Q139" s="132"/>
    </row>
    <row r="140" spans="1:17" ht="66.75" customHeight="1">
      <c r="A140" s="54"/>
      <c r="B140" s="233"/>
      <c r="C140" s="106" t="s">
        <v>139</v>
      </c>
      <c r="D140" s="107"/>
      <c r="E140" s="107"/>
      <c r="F140" s="108"/>
      <c r="G140" s="109" t="s">
        <v>59</v>
      </c>
      <c r="H140" s="109"/>
      <c r="I140" s="110" t="s">
        <v>138</v>
      </c>
      <c r="J140" s="111"/>
      <c r="K140" s="112"/>
      <c r="L140" s="52"/>
      <c r="M140" s="52"/>
      <c r="N140" s="52"/>
      <c r="O140" s="113">
        <v>145960</v>
      </c>
      <c r="P140" s="114"/>
      <c r="Q140" s="115"/>
    </row>
    <row r="141" spans="1:17" ht="17.25" customHeight="1">
      <c r="A141" s="54"/>
      <c r="B141" s="234"/>
      <c r="C141" s="116" t="s">
        <v>128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8"/>
    </row>
    <row r="142" spans="1:17" ht="60" customHeight="1">
      <c r="A142" s="54"/>
      <c r="B142" s="100"/>
      <c r="C142" s="106" t="s">
        <v>140</v>
      </c>
      <c r="D142" s="107"/>
      <c r="E142" s="107"/>
      <c r="F142" s="108"/>
      <c r="G142" s="109" t="s">
        <v>130</v>
      </c>
      <c r="H142" s="109"/>
      <c r="I142" s="110" t="s">
        <v>131</v>
      </c>
      <c r="J142" s="111"/>
      <c r="K142" s="112"/>
      <c r="L142" s="52"/>
      <c r="M142" s="52"/>
      <c r="N142" s="52"/>
      <c r="O142" s="119">
        <f>O137/O140*1000</f>
        <v>50.712523979172374</v>
      </c>
      <c r="P142" s="120"/>
      <c r="Q142" s="121"/>
    </row>
    <row r="143" spans="1:17" ht="22.5" customHeight="1">
      <c r="A143" s="54"/>
      <c r="B143" s="100"/>
      <c r="C143" s="116" t="s">
        <v>60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8"/>
    </row>
    <row r="144" spans="1:17" ht="37.5" customHeight="1">
      <c r="A144" s="54"/>
      <c r="B144" s="100"/>
      <c r="C144" s="106" t="s">
        <v>137</v>
      </c>
      <c r="D144" s="107"/>
      <c r="E144" s="107"/>
      <c r="F144" s="108"/>
      <c r="G144" s="109" t="s">
        <v>133</v>
      </c>
      <c r="H144" s="109"/>
      <c r="I144" s="110" t="s">
        <v>134</v>
      </c>
      <c r="J144" s="111"/>
      <c r="K144" s="112"/>
      <c r="L144" s="52"/>
      <c r="M144" s="52"/>
      <c r="N144" s="52"/>
      <c r="O144" s="113">
        <v>100</v>
      </c>
      <c r="P144" s="114"/>
      <c r="Q144" s="115"/>
    </row>
    <row r="146" spans="1:17" ht="15.75" hidden="1">
      <c r="A146" s="22" t="s">
        <v>43</v>
      </c>
      <c r="B146" s="129" t="s">
        <v>44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ht="12.75" hidden="1"/>
    <row r="148" spans="1:17" ht="31.5" hidden="1">
      <c r="A148" s="45" t="s">
        <v>26</v>
      </c>
      <c r="B148" s="43" t="s">
        <v>27</v>
      </c>
      <c r="C148" s="130" t="s">
        <v>45</v>
      </c>
      <c r="D148" s="131"/>
      <c r="E148" s="131"/>
      <c r="F148" s="132"/>
      <c r="G148" s="109" t="s">
        <v>46</v>
      </c>
      <c r="H148" s="109"/>
      <c r="I148" s="130" t="s">
        <v>47</v>
      </c>
      <c r="J148" s="131"/>
      <c r="K148" s="132"/>
      <c r="L148" s="133" t="s">
        <v>48</v>
      </c>
      <c r="M148" s="134"/>
      <c r="N148" s="135"/>
      <c r="O148" s="133" t="s">
        <v>49</v>
      </c>
      <c r="P148" s="134"/>
      <c r="Q148" s="135"/>
    </row>
    <row r="149" spans="1:17" ht="12.75" hidden="1">
      <c r="A149" s="46">
        <v>1</v>
      </c>
      <c r="B149" s="39">
        <v>2</v>
      </c>
      <c r="C149" s="194">
        <v>3</v>
      </c>
      <c r="D149" s="195"/>
      <c r="E149" s="195"/>
      <c r="F149" s="196"/>
      <c r="G149" s="197">
        <v>4</v>
      </c>
      <c r="H149" s="197"/>
      <c r="I149" s="194">
        <v>5</v>
      </c>
      <c r="J149" s="195"/>
      <c r="K149" s="196"/>
      <c r="L149" s="47"/>
      <c r="M149" s="48"/>
      <c r="N149" s="49"/>
      <c r="O149" s="125">
        <v>6</v>
      </c>
      <c r="P149" s="126"/>
      <c r="Q149" s="127"/>
    </row>
    <row r="150" spans="1:17" ht="42" customHeight="1" hidden="1">
      <c r="A150" s="50"/>
      <c r="B150" s="136">
        <v>1412220</v>
      </c>
      <c r="C150" s="139" t="s">
        <v>110</v>
      </c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1"/>
    </row>
    <row r="151" spans="1:17" ht="24" customHeight="1" hidden="1">
      <c r="A151" s="51">
        <v>1</v>
      </c>
      <c r="B151" s="137"/>
      <c r="C151" s="116" t="s">
        <v>50</v>
      </c>
      <c r="D151" s="117"/>
      <c r="E151" s="117"/>
      <c r="F151" s="117"/>
      <c r="G151" s="117"/>
      <c r="H151" s="117"/>
      <c r="I151" s="117"/>
      <c r="J151" s="117"/>
      <c r="K151" s="118"/>
      <c r="L151" s="36"/>
      <c r="M151" s="36"/>
      <c r="N151" s="36"/>
      <c r="O151" s="130"/>
      <c r="P151" s="131"/>
      <c r="Q151" s="132"/>
    </row>
    <row r="152" spans="1:17" ht="51.75" customHeight="1" hidden="1">
      <c r="A152" s="50"/>
      <c r="B152" s="138"/>
      <c r="C152" s="106" t="s">
        <v>111</v>
      </c>
      <c r="D152" s="107"/>
      <c r="E152" s="107"/>
      <c r="F152" s="108"/>
      <c r="G152" s="130" t="s">
        <v>52</v>
      </c>
      <c r="H152" s="132"/>
      <c r="I152" s="142" t="s">
        <v>53</v>
      </c>
      <c r="J152" s="142"/>
      <c r="K152" s="142"/>
      <c r="L152" s="52"/>
      <c r="M152" s="52"/>
      <c r="N152" s="52"/>
      <c r="O152" s="143">
        <v>1600</v>
      </c>
      <c r="P152" s="144"/>
      <c r="Q152" s="145"/>
    </row>
    <row r="153" spans="1:17" ht="20.25" customHeight="1" hidden="1">
      <c r="A153" s="51">
        <v>2</v>
      </c>
      <c r="B153" s="137"/>
      <c r="C153" s="116" t="s">
        <v>55</v>
      </c>
      <c r="D153" s="117"/>
      <c r="E153" s="117"/>
      <c r="F153" s="117"/>
      <c r="G153" s="117"/>
      <c r="H153" s="117"/>
      <c r="I153" s="117"/>
      <c r="J153" s="117"/>
      <c r="K153" s="118"/>
      <c r="L153" s="36"/>
      <c r="M153" s="36"/>
      <c r="N153" s="36"/>
      <c r="O153" s="130"/>
      <c r="P153" s="131"/>
      <c r="Q153" s="132"/>
    </row>
    <row r="154" spans="1:17" ht="66" customHeight="1" hidden="1">
      <c r="A154" s="54"/>
      <c r="B154" s="137"/>
      <c r="C154" s="106" t="s">
        <v>117</v>
      </c>
      <c r="D154" s="107"/>
      <c r="E154" s="107"/>
      <c r="F154" s="108"/>
      <c r="G154" s="130" t="s">
        <v>56</v>
      </c>
      <c r="H154" s="132"/>
      <c r="I154" s="110" t="s">
        <v>57</v>
      </c>
      <c r="J154" s="111"/>
      <c r="K154" s="112"/>
      <c r="L154" s="36"/>
      <c r="M154" s="36"/>
      <c r="N154" s="36"/>
      <c r="O154" s="130">
        <v>3</v>
      </c>
      <c r="P154" s="131"/>
      <c r="Q154" s="132"/>
    </row>
    <row r="155" spans="1:17" ht="22.5" customHeight="1" hidden="1">
      <c r="A155" s="51">
        <v>3</v>
      </c>
      <c r="B155" s="137"/>
      <c r="C155" s="230" t="s">
        <v>60</v>
      </c>
      <c r="D155" s="200"/>
      <c r="E155" s="200"/>
      <c r="F155" s="200"/>
      <c r="G155" s="200"/>
      <c r="H155" s="200"/>
      <c r="I155" s="200"/>
      <c r="J155" s="200"/>
      <c r="K155" s="201"/>
      <c r="L155" s="52"/>
      <c r="M155" s="52"/>
      <c r="N155" s="52"/>
      <c r="O155" s="113"/>
      <c r="P155" s="114"/>
      <c r="Q155" s="115"/>
    </row>
    <row r="156" spans="1:17" ht="56.25" customHeight="1" hidden="1">
      <c r="A156" s="56"/>
      <c r="B156" s="138"/>
      <c r="C156" s="235" t="s">
        <v>118</v>
      </c>
      <c r="D156" s="236"/>
      <c r="E156" s="236"/>
      <c r="F156" s="237"/>
      <c r="G156" s="113" t="s">
        <v>52</v>
      </c>
      <c r="H156" s="115"/>
      <c r="I156" s="199" t="s">
        <v>62</v>
      </c>
      <c r="J156" s="199"/>
      <c r="K156" s="199"/>
      <c r="L156" s="52"/>
      <c r="M156" s="52"/>
      <c r="N156" s="52"/>
      <c r="O156" s="119">
        <f>O152/O154</f>
        <v>533.3333333333334</v>
      </c>
      <c r="P156" s="120"/>
      <c r="Q156" s="121"/>
    </row>
    <row r="157" spans="1:17" ht="12.75" customHeight="1">
      <c r="A157" s="99"/>
      <c r="B157" s="100"/>
      <c r="C157" s="97"/>
      <c r="D157" s="97"/>
      <c r="E157" s="97"/>
      <c r="F157" s="97"/>
      <c r="G157" s="101"/>
      <c r="H157" s="101"/>
      <c r="I157" s="102"/>
      <c r="J157" s="102"/>
      <c r="K157" s="102"/>
      <c r="L157" s="102"/>
      <c r="M157" s="102"/>
      <c r="N157" s="102"/>
      <c r="O157" s="103"/>
      <c r="P157" s="103"/>
      <c r="Q157" s="103"/>
    </row>
    <row r="158" spans="1:17" ht="12.75" customHeight="1">
      <c r="A158" s="99"/>
      <c r="B158" s="100"/>
      <c r="C158" s="97"/>
      <c r="D158" s="97"/>
      <c r="E158" s="97"/>
      <c r="F158" s="97"/>
      <c r="G158" s="101"/>
      <c r="H158" s="101"/>
      <c r="I158" s="102"/>
      <c r="J158" s="102"/>
      <c r="K158" s="102"/>
      <c r="L158" s="102"/>
      <c r="M158" s="102"/>
      <c r="N158" s="102"/>
      <c r="O158" s="103"/>
      <c r="P158" s="103"/>
      <c r="Q158" s="103"/>
    </row>
    <row r="159" ht="0.75" customHeight="1"/>
    <row r="160" spans="1:17" ht="15.75" hidden="1">
      <c r="A160" s="22" t="s">
        <v>43</v>
      </c>
      <c r="B160" s="129" t="s">
        <v>44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ht="12.75" hidden="1"/>
    <row r="162" spans="1:17" ht="31.5" hidden="1">
      <c r="A162" s="45" t="s">
        <v>26</v>
      </c>
      <c r="B162" s="43" t="s">
        <v>27</v>
      </c>
      <c r="C162" s="130" t="s">
        <v>45</v>
      </c>
      <c r="D162" s="131"/>
      <c r="E162" s="131"/>
      <c r="F162" s="132"/>
      <c r="G162" s="109" t="s">
        <v>46</v>
      </c>
      <c r="H162" s="109"/>
      <c r="I162" s="130" t="s">
        <v>47</v>
      </c>
      <c r="J162" s="131"/>
      <c r="K162" s="132"/>
      <c r="L162" s="133" t="s">
        <v>48</v>
      </c>
      <c r="M162" s="134"/>
      <c r="N162" s="135"/>
      <c r="O162" s="133" t="s">
        <v>49</v>
      </c>
      <c r="P162" s="134"/>
      <c r="Q162" s="135"/>
    </row>
    <row r="163" spans="1:17" ht="12.75" hidden="1">
      <c r="A163" s="46">
        <v>1</v>
      </c>
      <c r="B163" s="39">
        <v>2</v>
      </c>
      <c r="C163" s="194">
        <v>3</v>
      </c>
      <c r="D163" s="195"/>
      <c r="E163" s="195"/>
      <c r="F163" s="196"/>
      <c r="G163" s="197">
        <v>4</v>
      </c>
      <c r="H163" s="197"/>
      <c r="I163" s="194">
        <v>5</v>
      </c>
      <c r="J163" s="195"/>
      <c r="K163" s="196"/>
      <c r="L163" s="47"/>
      <c r="M163" s="48"/>
      <c r="N163" s="49"/>
      <c r="O163" s="125">
        <v>6</v>
      </c>
      <c r="P163" s="126"/>
      <c r="Q163" s="127"/>
    </row>
    <row r="164" spans="1:17" ht="30.75" customHeight="1" hidden="1">
      <c r="A164" s="50"/>
      <c r="B164" s="136">
        <v>1412220</v>
      </c>
      <c r="C164" s="139" t="s">
        <v>113</v>
      </c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1"/>
    </row>
    <row r="165" spans="1:17" ht="21" customHeight="1" hidden="1">
      <c r="A165" s="51">
        <v>1</v>
      </c>
      <c r="B165" s="137"/>
      <c r="C165" s="116" t="s">
        <v>50</v>
      </c>
      <c r="D165" s="117"/>
      <c r="E165" s="117"/>
      <c r="F165" s="117"/>
      <c r="G165" s="117"/>
      <c r="H165" s="117"/>
      <c r="I165" s="117"/>
      <c r="J165" s="117"/>
      <c r="K165" s="118"/>
      <c r="L165" s="36"/>
      <c r="M165" s="36"/>
      <c r="N165" s="36"/>
      <c r="O165" s="130"/>
      <c r="P165" s="131"/>
      <c r="Q165" s="132"/>
    </row>
    <row r="166" spans="1:17" ht="42" customHeight="1" hidden="1">
      <c r="A166" s="50"/>
      <c r="B166" s="138"/>
      <c r="C166" s="106" t="s">
        <v>114</v>
      </c>
      <c r="D166" s="107"/>
      <c r="E166" s="107"/>
      <c r="F166" s="108"/>
      <c r="G166" s="130" t="s">
        <v>52</v>
      </c>
      <c r="H166" s="132"/>
      <c r="I166" s="142" t="s">
        <v>53</v>
      </c>
      <c r="J166" s="142"/>
      <c r="K166" s="142"/>
      <c r="L166" s="52"/>
      <c r="M166" s="52"/>
      <c r="N166" s="52"/>
      <c r="O166" s="143">
        <f>K56</f>
        <v>0</v>
      </c>
      <c r="P166" s="144"/>
      <c r="Q166" s="145"/>
    </row>
    <row r="167" spans="1:17" ht="31.5" customHeight="1" hidden="1">
      <c r="A167" s="51">
        <v>2</v>
      </c>
      <c r="B167" s="137"/>
      <c r="C167" s="116" t="s">
        <v>55</v>
      </c>
      <c r="D167" s="117"/>
      <c r="E167" s="117"/>
      <c r="F167" s="117"/>
      <c r="G167" s="117"/>
      <c r="H167" s="117"/>
      <c r="I167" s="117"/>
      <c r="J167" s="117"/>
      <c r="K167" s="118"/>
      <c r="L167" s="36"/>
      <c r="M167" s="36"/>
      <c r="N167" s="36"/>
      <c r="O167" s="130"/>
      <c r="P167" s="131"/>
      <c r="Q167" s="132"/>
    </row>
    <row r="168" spans="1:17" ht="50.25" customHeight="1" hidden="1">
      <c r="A168" s="54"/>
      <c r="B168" s="137"/>
      <c r="C168" s="106" t="s">
        <v>115</v>
      </c>
      <c r="D168" s="107"/>
      <c r="E168" s="107"/>
      <c r="F168" s="108"/>
      <c r="G168" s="130" t="s">
        <v>56</v>
      </c>
      <c r="H168" s="132"/>
      <c r="I168" s="110" t="s">
        <v>57</v>
      </c>
      <c r="J168" s="111"/>
      <c r="K168" s="112"/>
      <c r="L168" s="36"/>
      <c r="M168" s="36"/>
      <c r="N168" s="36"/>
      <c r="O168" s="130">
        <v>3</v>
      </c>
      <c r="P168" s="131"/>
      <c r="Q168" s="132"/>
    </row>
    <row r="169" spans="1:17" ht="15.75" hidden="1">
      <c r="A169" s="51">
        <v>3</v>
      </c>
      <c r="B169" s="137"/>
      <c r="C169" s="230" t="s">
        <v>60</v>
      </c>
      <c r="D169" s="200"/>
      <c r="E169" s="200"/>
      <c r="F169" s="200"/>
      <c r="G169" s="200"/>
      <c r="H169" s="200"/>
      <c r="I169" s="200"/>
      <c r="J169" s="200"/>
      <c r="K169" s="201"/>
      <c r="L169" s="52"/>
      <c r="M169" s="52"/>
      <c r="N169" s="52"/>
      <c r="O169" s="113"/>
      <c r="P169" s="114"/>
      <c r="Q169" s="115"/>
    </row>
    <row r="170" spans="1:17" ht="48.75" customHeight="1" hidden="1">
      <c r="A170" s="56"/>
      <c r="B170" s="138"/>
      <c r="C170" s="235" t="s">
        <v>116</v>
      </c>
      <c r="D170" s="236"/>
      <c r="E170" s="236"/>
      <c r="F170" s="237"/>
      <c r="G170" s="113" t="s">
        <v>52</v>
      </c>
      <c r="H170" s="115"/>
      <c r="I170" s="199" t="s">
        <v>62</v>
      </c>
      <c r="J170" s="199"/>
      <c r="K170" s="199"/>
      <c r="L170" s="52"/>
      <c r="M170" s="52"/>
      <c r="N170" s="52"/>
      <c r="O170" s="119">
        <f>O166/O168</f>
        <v>0</v>
      </c>
      <c r="P170" s="120"/>
      <c r="Q170" s="121"/>
    </row>
    <row r="171" spans="1:18" ht="15.75" customHeight="1">
      <c r="A171" s="22" t="s">
        <v>63</v>
      </c>
      <c r="B171" s="129" t="s">
        <v>85</v>
      </c>
      <c r="C171" s="129"/>
      <c r="D171" s="129"/>
      <c r="E171" s="129"/>
      <c r="F171" s="129"/>
      <c r="G171" s="129"/>
      <c r="H171" s="129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ht="15.75" customHeight="1">
      <c r="Q172" s="62" t="s">
        <v>32</v>
      </c>
    </row>
    <row r="173" spans="1:18" ht="15.75" customHeight="1">
      <c r="A173" s="159" t="s">
        <v>64</v>
      </c>
      <c r="B173" s="161" t="s">
        <v>65</v>
      </c>
      <c r="C173" s="162"/>
      <c r="D173" s="165" t="s">
        <v>27</v>
      </c>
      <c r="E173" s="130" t="s">
        <v>66</v>
      </c>
      <c r="F173" s="131"/>
      <c r="G173" s="132"/>
      <c r="H173" s="130" t="s">
        <v>67</v>
      </c>
      <c r="I173" s="131"/>
      <c r="J173" s="132"/>
      <c r="K173" s="130" t="s">
        <v>86</v>
      </c>
      <c r="L173" s="131"/>
      <c r="M173" s="131"/>
      <c r="N173" s="131"/>
      <c r="O173" s="131"/>
      <c r="P173" s="132"/>
      <c r="Q173" s="155" t="s">
        <v>68</v>
      </c>
      <c r="R173" s="12"/>
    </row>
    <row r="174" spans="1:18" ht="47.25" customHeight="1">
      <c r="A174" s="160"/>
      <c r="B174" s="163"/>
      <c r="C174" s="164"/>
      <c r="D174" s="166"/>
      <c r="E174" s="36" t="s">
        <v>69</v>
      </c>
      <c r="F174" s="36" t="s">
        <v>70</v>
      </c>
      <c r="G174" s="36" t="s">
        <v>71</v>
      </c>
      <c r="H174" s="36" t="s">
        <v>69</v>
      </c>
      <c r="I174" s="36" t="s">
        <v>70</v>
      </c>
      <c r="J174" s="36" t="s">
        <v>71</v>
      </c>
      <c r="K174" s="36" t="s">
        <v>69</v>
      </c>
      <c r="L174" s="36" t="s">
        <v>70</v>
      </c>
      <c r="M174" s="36" t="s">
        <v>71</v>
      </c>
      <c r="N174" s="36" t="s">
        <v>69</v>
      </c>
      <c r="O174" s="36" t="s">
        <v>70</v>
      </c>
      <c r="P174" s="36" t="s">
        <v>71</v>
      </c>
      <c r="Q174" s="156"/>
      <c r="R174" s="12"/>
    </row>
    <row r="175" spans="1:18" ht="12.75">
      <c r="A175" s="63">
        <v>1</v>
      </c>
      <c r="B175" s="157">
        <v>2</v>
      </c>
      <c r="C175" s="158"/>
      <c r="D175" s="64">
        <v>3</v>
      </c>
      <c r="E175" s="65">
        <v>4</v>
      </c>
      <c r="F175" s="65">
        <v>5</v>
      </c>
      <c r="G175" s="65">
        <v>6</v>
      </c>
      <c r="H175" s="65">
        <v>7</v>
      </c>
      <c r="I175" s="65">
        <v>8</v>
      </c>
      <c r="J175" s="65">
        <v>9</v>
      </c>
      <c r="K175" s="65">
        <v>10</v>
      </c>
      <c r="L175" s="66">
        <v>12</v>
      </c>
      <c r="M175" s="67"/>
      <c r="N175" s="67"/>
      <c r="O175" s="65">
        <v>11</v>
      </c>
      <c r="P175" s="65">
        <v>12</v>
      </c>
      <c r="Q175" s="65">
        <v>13</v>
      </c>
      <c r="R175" s="68"/>
    </row>
    <row r="176" spans="1:18" ht="15.75" customHeight="1">
      <c r="A176" s="69"/>
      <c r="B176" s="152" t="s">
        <v>39</v>
      </c>
      <c r="C176" s="153"/>
      <c r="D176" s="70"/>
      <c r="E176" s="71"/>
      <c r="F176" s="72"/>
      <c r="G176" s="72"/>
      <c r="H176" s="72"/>
      <c r="I176" s="72"/>
      <c r="J176" s="72"/>
      <c r="K176" s="72"/>
      <c r="L176" s="73"/>
      <c r="M176" s="74"/>
      <c r="N176" s="74"/>
      <c r="O176" s="75"/>
      <c r="P176" s="75"/>
      <c r="Q176" s="75"/>
      <c r="R176" s="12"/>
    </row>
    <row r="177" spans="1:18" ht="15.75" customHeight="1">
      <c r="A177" s="69"/>
      <c r="B177" s="152" t="s">
        <v>72</v>
      </c>
      <c r="C177" s="153"/>
      <c r="D177" s="70"/>
      <c r="E177" s="71"/>
      <c r="F177" s="72"/>
      <c r="G177" s="76"/>
      <c r="H177" s="72"/>
      <c r="I177" s="72"/>
      <c r="J177" s="76"/>
      <c r="K177" s="72"/>
      <c r="L177" s="73"/>
      <c r="M177" s="74"/>
      <c r="N177" s="74"/>
      <c r="O177" s="75"/>
      <c r="P177" s="75"/>
      <c r="Q177" s="75"/>
      <c r="R177" s="12"/>
    </row>
    <row r="178" spans="1:18" ht="15.75" customHeight="1">
      <c r="A178" s="69"/>
      <c r="B178" s="152" t="s">
        <v>73</v>
      </c>
      <c r="C178" s="153"/>
      <c r="D178" s="70"/>
      <c r="E178" s="71"/>
      <c r="F178" s="72"/>
      <c r="G178" s="76"/>
      <c r="H178" s="77"/>
      <c r="I178" s="72"/>
      <c r="J178" s="76"/>
      <c r="K178" s="77"/>
      <c r="L178" s="73"/>
      <c r="M178" s="74"/>
      <c r="N178" s="74"/>
      <c r="O178" s="75"/>
      <c r="P178" s="75"/>
      <c r="Q178" s="75"/>
      <c r="R178" s="12"/>
    </row>
    <row r="179" spans="1:18" ht="15.75" customHeight="1">
      <c r="A179" s="69"/>
      <c r="B179" s="152" t="s">
        <v>74</v>
      </c>
      <c r="C179" s="153"/>
      <c r="D179" s="70"/>
      <c r="E179" s="78" t="s">
        <v>75</v>
      </c>
      <c r="F179" s="76"/>
      <c r="G179" s="76"/>
      <c r="H179" s="78" t="s">
        <v>75</v>
      </c>
      <c r="I179" s="76"/>
      <c r="J179" s="76"/>
      <c r="K179" s="78" t="s">
        <v>75</v>
      </c>
      <c r="L179" s="73"/>
      <c r="M179" s="74"/>
      <c r="N179" s="74"/>
      <c r="O179" s="75"/>
      <c r="P179" s="75"/>
      <c r="Q179" s="75"/>
      <c r="R179" s="12"/>
    </row>
    <row r="180" spans="1:18" ht="15.75">
      <c r="A180" s="69"/>
      <c r="B180" s="152" t="s">
        <v>41</v>
      </c>
      <c r="C180" s="153"/>
      <c r="D180" s="70"/>
      <c r="E180" s="78"/>
      <c r="F180" s="76"/>
      <c r="G180" s="76"/>
      <c r="H180" s="78"/>
      <c r="I180" s="76"/>
      <c r="J180" s="76"/>
      <c r="K180" s="78"/>
      <c r="L180" s="73"/>
      <c r="M180" s="74"/>
      <c r="N180" s="74"/>
      <c r="O180" s="75"/>
      <c r="P180" s="75"/>
      <c r="Q180" s="75"/>
      <c r="R180" s="12"/>
    </row>
    <row r="181" spans="1:18" ht="15.75" customHeight="1">
      <c r="A181" s="69"/>
      <c r="B181" s="152" t="s">
        <v>76</v>
      </c>
      <c r="C181" s="153"/>
      <c r="D181" s="70"/>
      <c r="E181" s="71"/>
      <c r="F181" s="72"/>
      <c r="G181" s="72"/>
      <c r="H181" s="72"/>
      <c r="I181" s="72"/>
      <c r="J181" s="72"/>
      <c r="K181" s="72"/>
      <c r="L181" s="73"/>
      <c r="M181" s="74"/>
      <c r="N181" s="74"/>
      <c r="O181" s="75"/>
      <c r="P181" s="75"/>
      <c r="Q181" s="75"/>
      <c r="R181" s="12"/>
    </row>
    <row r="182" spans="1:18" ht="15.75">
      <c r="A182" s="69"/>
      <c r="B182" s="152" t="s">
        <v>41</v>
      </c>
      <c r="C182" s="153"/>
      <c r="D182" s="70"/>
      <c r="E182" s="71"/>
      <c r="F182" s="72"/>
      <c r="G182" s="72"/>
      <c r="H182" s="72"/>
      <c r="I182" s="72"/>
      <c r="J182" s="72"/>
      <c r="K182" s="72"/>
      <c r="L182" s="73"/>
      <c r="M182" s="74"/>
      <c r="N182" s="74"/>
      <c r="O182" s="75"/>
      <c r="P182" s="75"/>
      <c r="Q182" s="75"/>
      <c r="R182" s="12"/>
    </row>
    <row r="183" spans="1:18" ht="15.75">
      <c r="A183" s="69"/>
      <c r="B183" s="152" t="s">
        <v>77</v>
      </c>
      <c r="C183" s="153"/>
      <c r="D183" s="70"/>
      <c r="E183" s="71"/>
      <c r="F183" s="76"/>
      <c r="G183" s="76"/>
      <c r="H183" s="76"/>
      <c r="I183" s="76"/>
      <c r="J183" s="76"/>
      <c r="K183" s="76"/>
      <c r="L183" s="73"/>
      <c r="M183" s="74"/>
      <c r="N183" s="74"/>
      <c r="O183" s="75"/>
      <c r="P183" s="75"/>
      <c r="Q183" s="75"/>
      <c r="R183" s="12"/>
    </row>
    <row r="184" spans="1:18" ht="12.75">
      <c r="A184" s="79"/>
      <c r="B184" s="31"/>
      <c r="C184" s="31"/>
      <c r="D184" s="31"/>
      <c r="E184" s="3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2:18" ht="12.75" customHeight="1">
      <c r="B185" s="154" t="s">
        <v>87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2:12" ht="12.75">
      <c r="B186" s="149" t="s">
        <v>88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 ht="12.75">
      <c r="B187" s="80" t="s">
        <v>89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1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</row>
    <row r="189" spans="2:17" ht="15.75">
      <c r="B189" s="12" t="s">
        <v>119</v>
      </c>
      <c r="L189" s="150"/>
      <c r="M189" s="150"/>
      <c r="O189" s="147" t="s">
        <v>120</v>
      </c>
      <c r="P189" s="147"/>
      <c r="Q189" s="147"/>
    </row>
    <row r="190" spans="2:17" ht="15.75">
      <c r="B190" s="12" t="s">
        <v>78</v>
      </c>
      <c r="L190" s="151" t="s">
        <v>79</v>
      </c>
      <c r="M190" s="151"/>
      <c r="O190" s="151" t="s">
        <v>80</v>
      </c>
      <c r="P190" s="151"/>
      <c r="Q190" s="151"/>
    </row>
    <row r="191" spans="1:18" ht="15.75">
      <c r="A191" s="2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82"/>
      <c r="P191" s="82"/>
      <c r="Q191" s="82"/>
      <c r="R191" s="12"/>
    </row>
    <row r="192" spans="1:18" ht="15.75">
      <c r="A192" s="22"/>
      <c r="B192" s="12" t="s">
        <v>81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83"/>
      <c r="P192" s="83"/>
      <c r="Q192" s="83"/>
      <c r="R192" s="12"/>
    </row>
    <row r="193" spans="1:18" ht="15.75">
      <c r="A193" s="22"/>
      <c r="B193" s="12" t="s">
        <v>144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46"/>
      <c r="M193" s="146"/>
      <c r="N193" s="12"/>
      <c r="O193" s="147" t="s">
        <v>121</v>
      </c>
      <c r="P193" s="147"/>
      <c r="Q193" s="147"/>
      <c r="R193" s="12"/>
    </row>
    <row r="194" spans="1:18" ht="15.75">
      <c r="A194" s="22"/>
      <c r="B194" s="12" t="s">
        <v>78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48" t="s">
        <v>79</v>
      </c>
      <c r="M194" s="148"/>
      <c r="N194" s="12"/>
      <c r="O194" s="148" t="s">
        <v>80</v>
      </c>
      <c r="P194" s="148"/>
      <c r="Q194" s="148"/>
      <c r="R194" s="12"/>
    </row>
  </sheetData>
  <sheetProtection/>
  <mergeCells count="400">
    <mergeCell ref="G36:Q36"/>
    <mergeCell ref="G31:Q31"/>
    <mergeCell ref="G33:Q33"/>
    <mergeCell ref="G35:Q35"/>
    <mergeCell ref="P56:Q56"/>
    <mergeCell ref="C139:F139"/>
    <mergeCell ref="G139:H139"/>
    <mergeCell ref="I139:K139"/>
    <mergeCell ref="O139:Q139"/>
    <mergeCell ref="C170:F170"/>
    <mergeCell ref="G170:H170"/>
    <mergeCell ref="I170:K170"/>
    <mergeCell ref="C163:F163"/>
    <mergeCell ref="G163:H163"/>
    <mergeCell ref="I163:K163"/>
    <mergeCell ref="C169:K169"/>
    <mergeCell ref="C168:F168"/>
    <mergeCell ref="O156:Q156"/>
    <mergeCell ref="O170:Q170"/>
    <mergeCell ref="B167:B170"/>
    <mergeCell ref="C167:K167"/>
    <mergeCell ref="O167:Q167"/>
    <mergeCell ref="O169:Q169"/>
    <mergeCell ref="G168:H168"/>
    <mergeCell ref="I168:K168"/>
    <mergeCell ref="O168:Q168"/>
    <mergeCell ref="B153:B156"/>
    <mergeCell ref="C154:F154"/>
    <mergeCell ref="C155:K155"/>
    <mergeCell ref="O154:Q154"/>
    <mergeCell ref="C153:K153"/>
    <mergeCell ref="O153:Q153"/>
    <mergeCell ref="O155:Q155"/>
    <mergeCell ref="G154:H154"/>
    <mergeCell ref="I154:K154"/>
    <mergeCell ref="C156:F156"/>
    <mergeCell ref="G156:H156"/>
    <mergeCell ref="I156:K156"/>
    <mergeCell ref="D56:H56"/>
    <mergeCell ref="I56:J56"/>
    <mergeCell ref="K56:O56"/>
    <mergeCell ref="G134:H134"/>
    <mergeCell ref="I134:K134"/>
    <mergeCell ref="O134:Q134"/>
    <mergeCell ref="B131:Q131"/>
    <mergeCell ref="B135:B141"/>
    <mergeCell ref="C135:Q135"/>
    <mergeCell ref="C136:K136"/>
    <mergeCell ref="O136:Q136"/>
    <mergeCell ref="C137:F137"/>
    <mergeCell ref="G137:H137"/>
    <mergeCell ref="I137:K137"/>
    <mergeCell ref="O137:Q137"/>
    <mergeCell ref="C138:K138"/>
    <mergeCell ref="I129:K129"/>
    <mergeCell ref="O129:Q129"/>
    <mergeCell ref="C133:F133"/>
    <mergeCell ref="G133:H133"/>
    <mergeCell ref="I133:K133"/>
    <mergeCell ref="C134:F134"/>
    <mergeCell ref="L133:N133"/>
    <mergeCell ref="C127:F127"/>
    <mergeCell ref="G127:H127"/>
    <mergeCell ref="I127:K127"/>
    <mergeCell ref="C128:K128"/>
    <mergeCell ref="O138:Q138"/>
    <mergeCell ref="O133:Q133"/>
    <mergeCell ref="O128:Q128"/>
    <mergeCell ref="C129:F129"/>
    <mergeCell ref="G129:H129"/>
    <mergeCell ref="G120:H120"/>
    <mergeCell ref="O125:Q125"/>
    <mergeCell ref="C126:F126"/>
    <mergeCell ref="G126:H126"/>
    <mergeCell ref="I126:K126"/>
    <mergeCell ref="O126:Q126"/>
    <mergeCell ref="O149:Q149"/>
    <mergeCell ref="C152:F152"/>
    <mergeCell ref="O113:Q113"/>
    <mergeCell ref="C114:F114"/>
    <mergeCell ref="G114:H114"/>
    <mergeCell ref="I114:K114"/>
    <mergeCell ref="O114:Q114"/>
    <mergeCell ref="I113:K113"/>
    <mergeCell ref="C115:K115"/>
    <mergeCell ref="O115:Q115"/>
    <mergeCell ref="B118:Q118"/>
    <mergeCell ref="C120:F120"/>
    <mergeCell ref="C149:F149"/>
    <mergeCell ref="G149:H149"/>
    <mergeCell ref="I120:K120"/>
    <mergeCell ref="L120:N120"/>
    <mergeCell ref="O120:Q120"/>
    <mergeCell ref="I124:K124"/>
    <mergeCell ref="O124:Q124"/>
    <mergeCell ref="C125:K125"/>
    <mergeCell ref="O82:Q82"/>
    <mergeCell ref="O79:Q79"/>
    <mergeCell ref="C84:F84"/>
    <mergeCell ref="G84:H84"/>
    <mergeCell ref="C116:F116"/>
    <mergeCell ref="G116:H116"/>
    <mergeCell ref="I116:K116"/>
    <mergeCell ref="O116:Q116"/>
    <mergeCell ref="I84:K84"/>
    <mergeCell ref="O84:Q84"/>
    <mergeCell ref="C80:F80"/>
    <mergeCell ref="C81:F81"/>
    <mergeCell ref="G80:H80"/>
    <mergeCell ref="G81:H81"/>
    <mergeCell ref="I81:K81"/>
    <mergeCell ref="O80:Q80"/>
    <mergeCell ref="O81:Q81"/>
    <mergeCell ref="I80:K80"/>
    <mergeCell ref="C99:K99"/>
    <mergeCell ref="O99:Q99"/>
    <mergeCell ref="C100:F100"/>
    <mergeCell ref="G100:H100"/>
    <mergeCell ref="I100:K100"/>
    <mergeCell ref="O100:Q100"/>
    <mergeCell ref="O96:Q96"/>
    <mergeCell ref="C97:F97"/>
    <mergeCell ref="G97:H97"/>
    <mergeCell ref="I97:K97"/>
    <mergeCell ref="O97:Q97"/>
    <mergeCell ref="C98:F98"/>
    <mergeCell ref="G98:H98"/>
    <mergeCell ref="I98:K98"/>
    <mergeCell ref="O98:Q98"/>
    <mergeCell ref="B89:Q89"/>
    <mergeCell ref="L91:N91"/>
    <mergeCell ref="C92:F92"/>
    <mergeCell ref="G92:H92"/>
    <mergeCell ref="I92:K92"/>
    <mergeCell ref="C91:F91"/>
    <mergeCell ref="O127:Q127"/>
    <mergeCell ref="O123:Q123"/>
    <mergeCell ref="C121:F121"/>
    <mergeCell ref="G121:H121"/>
    <mergeCell ref="I121:K121"/>
    <mergeCell ref="O121:Q121"/>
    <mergeCell ref="C122:Q122"/>
    <mergeCell ref="C123:K123"/>
    <mergeCell ref="C124:F124"/>
    <mergeCell ref="G124:H124"/>
    <mergeCell ref="B122:B129"/>
    <mergeCell ref="B109:B116"/>
    <mergeCell ref="C109:Q109"/>
    <mergeCell ref="C110:K110"/>
    <mergeCell ref="C111:F111"/>
    <mergeCell ref="G111:H111"/>
    <mergeCell ref="I111:K111"/>
    <mergeCell ref="C112:K112"/>
    <mergeCell ref="C113:F113"/>
    <mergeCell ref="G113:H113"/>
    <mergeCell ref="C93:Q93"/>
    <mergeCell ref="C94:K94"/>
    <mergeCell ref="L107:N107"/>
    <mergeCell ref="C108:F108"/>
    <mergeCell ref="G108:H108"/>
    <mergeCell ref="I108:K108"/>
    <mergeCell ref="C95:F95"/>
    <mergeCell ref="G95:H95"/>
    <mergeCell ref="I95:K95"/>
    <mergeCell ref="C96:K96"/>
    <mergeCell ref="P65:Q65"/>
    <mergeCell ref="P64:Q64"/>
    <mergeCell ref="B105:Q105"/>
    <mergeCell ref="O95:Q95"/>
    <mergeCell ref="O94:Q94"/>
    <mergeCell ref="G91:H91"/>
    <mergeCell ref="I91:K91"/>
    <mergeCell ref="O91:Q91"/>
    <mergeCell ref="O92:Q92"/>
    <mergeCell ref="B93:B100"/>
    <mergeCell ref="K65:O65"/>
    <mergeCell ref="D68:H68"/>
    <mergeCell ref="I68:J68"/>
    <mergeCell ref="I65:J65"/>
    <mergeCell ref="D67:H67"/>
    <mergeCell ref="P61:Q62"/>
    <mergeCell ref="D63:H63"/>
    <mergeCell ref="I63:J63"/>
    <mergeCell ref="D65:H65"/>
    <mergeCell ref="P63:Q63"/>
    <mergeCell ref="A61:C62"/>
    <mergeCell ref="A63:C63"/>
    <mergeCell ref="B59:Q59"/>
    <mergeCell ref="D66:H66"/>
    <mergeCell ref="I66:J66"/>
    <mergeCell ref="P50:Q50"/>
    <mergeCell ref="I58:J58"/>
    <mergeCell ref="D61:H62"/>
    <mergeCell ref="I61:J62"/>
    <mergeCell ref="K61:O62"/>
    <mergeCell ref="P46:Q46"/>
    <mergeCell ref="D47:H48"/>
    <mergeCell ref="I47:J48"/>
    <mergeCell ref="K47:O48"/>
    <mergeCell ref="P47:Q48"/>
    <mergeCell ref="I78:K78"/>
    <mergeCell ref="K50:O50"/>
    <mergeCell ref="I50:J50"/>
    <mergeCell ref="C77:F77"/>
    <mergeCell ref="K63:O63"/>
    <mergeCell ref="D50:H50"/>
    <mergeCell ref="K51:O51"/>
    <mergeCell ref="D52:H52"/>
    <mergeCell ref="D53:H53"/>
    <mergeCell ref="A37:A38"/>
    <mergeCell ref="D43:E43"/>
    <mergeCell ref="A43:B43"/>
    <mergeCell ref="A42:B42"/>
    <mergeCell ref="K67:O67"/>
    <mergeCell ref="P67:Q67"/>
    <mergeCell ref="C79:K79"/>
    <mergeCell ref="I77:K77"/>
    <mergeCell ref="K49:O49"/>
    <mergeCell ref="D57:H57"/>
    <mergeCell ref="I57:J57"/>
    <mergeCell ref="K57:O57"/>
    <mergeCell ref="D49:H49"/>
    <mergeCell ref="I49:J49"/>
    <mergeCell ref="G37:Q38"/>
    <mergeCell ref="D42:E42"/>
    <mergeCell ref="D51:H51"/>
    <mergeCell ref="I51:J51"/>
    <mergeCell ref="O85:Q85"/>
    <mergeCell ref="O83:Q83"/>
    <mergeCell ref="K66:O66"/>
    <mergeCell ref="P66:Q66"/>
    <mergeCell ref="K68:O68"/>
    <mergeCell ref="P68:Q68"/>
    <mergeCell ref="C82:F82"/>
    <mergeCell ref="G82:H82"/>
    <mergeCell ref="I82:K82"/>
    <mergeCell ref="C78:F78"/>
    <mergeCell ref="B32:F32"/>
    <mergeCell ref="P49:Q49"/>
    <mergeCell ref="P57:Q57"/>
    <mergeCell ref="B37:F38"/>
    <mergeCell ref="F43:Q43"/>
    <mergeCell ref="F42:Q42"/>
    <mergeCell ref="I67:J67"/>
    <mergeCell ref="A67:C67"/>
    <mergeCell ref="B71:Q71"/>
    <mergeCell ref="A68:C68"/>
    <mergeCell ref="I85:K85"/>
    <mergeCell ref="B75:B87"/>
    <mergeCell ref="C83:K83"/>
    <mergeCell ref="C85:F85"/>
    <mergeCell ref="G77:H77"/>
    <mergeCell ref="G85:H85"/>
    <mergeCell ref="K13:Q13"/>
    <mergeCell ref="K12:Q12"/>
    <mergeCell ref="K10:Q10"/>
    <mergeCell ref="C73:F73"/>
    <mergeCell ref="G73:H73"/>
    <mergeCell ref="O77:Q77"/>
    <mergeCell ref="I74:K74"/>
    <mergeCell ref="C74:F74"/>
    <mergeCell ref="C76:K76"/>
    <mergeCell ref="G74:H74"/>
    <mergeCell ref="K1:Q3"/>
    <mergeCell ref="K4:Q4"/>
    <mergeCell ref="K6:Q6"/>
    <mergeCell ref="K7:Q7"/>
    <mergeCell ref="K8:Q8"/>
    <mergeCell ref="K9:Q9"/>
    <mergeCell ref="K11:Q11"/>
    <mergeCell ref="F22:P22"/>
    <mergeCell ref="O78:Q78"/>
    <mergeCell ref="L73:N73"/>
    <mergeCell ref="O73:Q73"/>
    <mergeCell ref="I73:K73"/>
    <mergeCell ref="D64:H64"/>
    <mergeCell ref="I64:J64"/>
    <mergeCell ref="K64:O64"/>
    <mergeCell ref="B17:Q17"/>
    <mergeCell ref="B30:N30"/>
    <mergeCell ref="G32:Q32"/>
    <mergeCell ref="B19:C19"/>
    <mergeCell ref="F19:P19"/>
    <mergeCell ref="B20:C20"/>
    <mergeCell ref="F20:M20"/>
    <mergeCell ref="B25:C25"/>
    <mergeCell ref="B26:C26"/>
    <mergeCell ref="A64:C64"/>
    <mergeCell ref="A66:C66"/>
    <mergeCell ref="A65:C65"/>
    <mergeCell ref="B22:C22"/>
    <mergeCell ref="B23:C23"/>
    <mergeCell ref="A47:A48"/>
    <mergeCell ref="B47:B48"/>
    <mergeCell ref="C47:C48"/>
    <mergeCell ref="K52:O52"/>
    <mergeCell ref="K53:O53"/>
    <mergeCell ref="K14:Q14"/>
    <mergeCell ref="E16:K16"/>
    <mergeCell ref="K15:Q15"/>
    <mergeCell ref="P51:Q51"/>
    <mergeCell ref="F26:K26"/>
    <mergeCell ref="B28:Q28"/>
    <mergeCell ref="F25:Q25"/>
    <mergeCell ref="F23:M23"/>
    <mergeCell ref="O111:Q111"/>
    <mergeCell ref="O112:Q112"/>
    <mergeCell ref="P52:Q52"/>
    <mergeCell ref="P53:Q53"/>
    <mergeCell ref="C107:F107"/>
    <mergeCell ref="G107:H107"/>
    <mergeCell ref="I107:K107"/>
    <mergeCell ref="O107:Q107"/>
    <mergeCell ref="I52:J52"/>
    <mergeCell ref="I53:J53"/>
    <mergeCell ref="D54:H54"/>
    <mergeCell ref="I54:J54"/>
    <mergeCell ref="K54:O54"/>
    <mergeCell ref="P54:Q54"/>
    <mergeCell ref="O108:Q108"/>
    <mergeCell ref="O110:Q110"/>
    <mergeCell ref="G78:H78"/>
    <mergeCell ref="O76:Q76"/>
    <mergeCell ref="O74:Q74"/>
    <mergeCell ref="C75:Q75"/>
    <mergeCell ref="K173:P173"/>
    <mergeCell ref="Q173:Q174"/>
    <mergeCell ref="B175:C175"/>
    <mergeCell ref="B176:C176"/>
    <mergeCell ref="B171:H171"/>
    <mergeCell ref="A173:A174"/>
    <mergeCell ref="B173:C174"/>
    <mergeCell ref="D173:D174"/>
    <mergeCell ref="E173:G173"/>
    <mergeCell ref="H173:J173"/>
    <mergeCell ref="B181:C181"/>
    <mergeCell ref="B182:C182"/>
    <mergeCell ref="B183:C183"/>
    <mergeCell ref="B185:R185"/>
    <mergeCell ref="B177:C177"/>
    <mergeCell ref="B178:C178"/>
    <mergeCell ref="B179:C179"/>
    <mergeCell ref="B180:C180"/>
    <mergeCell ref="L193:M193"/>
    <mergeCell ref="O193:Q193"/>
    <mergeCell ref="L194:M194"/>
    <mergeCell ref="O194:Q194"/>
    <mergeCell ref="B186:L186"/>
    <mergeCell ref="L189:M189"/>
    <mergeCell ref="O189:Q189"/>
    <mergeCell ref="L190:M190"/>
    <mergeCell ref="O190:Q190"/>
    <mergeCell ref="C148:F148"/>
    <mergeCell ref="G148:H148"/>
    <mergeCell ref="I148:K148"/>
    <mergeCell ref="L148:N148"/>
    <mergeCell ref="O148:Q148"/>
    <mergeCell ref="B150:B152"/>
    <mergeCell ref="C150:Q150"/>
    <mergeCell ref="C151:K151"/>
    <mergeCell ref="O151:Q151"/>
    <mergeCell ref="I149:K149"/>
    <mergeCell ref="B164:B166"/>
    <mergeCell ref="C164:Q164"/>
    <mergeCell ref="C165:K165"/>
    <mergeCell ref="O165:Q165"/>
    <mergeCell ref="C166:F166"/>
    <mergeCell ref="G166:H166"/>
    <mergeCell ref="I166:K166"/>
    <mergeCell ref="O166:Q166"/>
    <mergeCell ref="G34:Q34"/>
    <mergeCell ref="B160:Q160"/>
    <mergeCell ref="C162:F162"/>
    <mergeCell ref="G162:H162"/>
    <mergeCell ref="I162:K162"/>
    <mergeCell ref="L162:N162"/>
    <mergeCell ref="O162:Q162"/>
    <mergeCell ref="D55:H55"/>
    <mergeCell ref="I55:J55"/>
    <mergeCell ref="P55:Q55"/>
    <mergeCell ref="C140:F140"/>
    <mergeCell ref="G140:H140"/>
    <mergeCell ref="I140:K140"/>
    <mergeCell ref="O140:Q140"/>
    <mergeCell ref="K55:O55"/>
    <mergeCell ref="O163:Q163"/>
    <mergeCell ref="G152:H152"/>
    <mergeCell ref="I152:K152"/>
    <mergeCell ref="O152:Q152"/>
    <mergeCell ref="B146:Q146"/>
    <mergeCell ref="C144:F144"/>
    <mergeCell ref="G144:H144"/>
    <mergeCell ref="I144:K144"/>
    <mergeCell ref="O144:Q144"/>
    <mergeCell ref="C141:Q141"/>
    <mergeCell ref="C142:F142"/>
    <mergeCell ref="G142:H142"/>
    <mergeCell ref="I142:K142"/>
    <mergeCell ref="O142:Q142"/>
    <mergeCell ref="C143:Q143"/>
  </mergeCells>
  <printOptions/>
  <pageMargins left="0.23" right="0.18" top="0.2" bottom="0.2" header="0.23" footer="0.2"/>
  <pageSetup horizontalDpi="600" verticalDpi="600" orientation="landscape" paperSize="9" scale="75" r:id="rId1"/>
  <rowBreaks count="2" manualBreakCount="2">
    <brk id="58" max="16" man="1"/>
    <brk id="1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Федорчук</cp:lastModifiedBy>
  <cp:lastPrinted>2018-02-06T15:09:01Z</cp:lastPrinted>
  <dcterms:created xsi:type="dcterms:W3CDTF">2017-02-07T14:10:50Z</dcterms:created>
  <dcterms:modified xsi:type="dcterms:W3CDTF">2018-04-23T14:58:18Z</dcterms:modified>
  <cp:category/>
  <cp:version/>
  <cp:contentType/>
  <cp:contentStatus/>
</cp:coreProperties>
</file>