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9875" windowHeight="7980" activeTab="0"/>
  </bookViews>
  <sheets>
    <sheet name="080500" sheetId="1" r:id="rId1"/>
  </sheets>
  <definedNames>
    <definedName name="_xlnm.Print_Area" localSheetId="0">'080500'!$A$1:$Q$208</definedName>
  </definedNames>
  <calcPr fullCalcOnLoad="1"/>
</workbook>
</file>

<file path=xl/sharedStrings.xml><?xml version="1.0" encoding="utf-8"?>
<sst xmlns="http://schemas.openxmlformats.org/spreadsheetml/2006/main" count="231" uniqueCount="160">
  <si>
    <t>ЗАТВЕРДЖЕНО
Наказ Міністерства фінансів України</t>
  </si>
  <si>
    <t xml:space="preserve">26 серпня 2014 № 836       </t>
  </si>
  <si>
    <t>ЗАТВЕРДЖЕНО</t>
  </si>
  <si>
    <t>Управління охорони здоров"я Житомирської міської ради</t>
  </si>
  <si>
    <t>(найменування головного розпорядника коштів місцевого бюджету)</t>
  </si>
  <si>
    <t>наказ</t>
  </si>
  <si>
    <t>Департаменту бюджету та фінансів міської ради</t>
  </si>
  <si>
    <t>(найменування місцевого фінансового органу)</t>
  </si>
  <si>
    <t>ПАСПОРТ</t>
  </si>
  <si>
    <t>1.</t>
  </si>
  <si>
    <t>1400000</t>
  </si>
  <si>
    <t>Управління охорони здоров’я Житомирської міської ради</t>
  </si>
  <si>
    <t>(КПКВК МБ)</t>
  </si>
  <si>
    <t>(найменування головного розпорядника)</t>
  </si>
  <si>
    <t>2.</t>
  </si>
  <si>
    <t>1410000</t>
  </si>
  <si>
    <t>(найменування відповідального виконавця)</t>
  </si>
  <si>
    <t>3.</t>
  </si>
  <si>
    <t>1412140</t>
  </si>
  <si>
    <t>0722</t>
  </si>
  <si>
    <t>Надання стоматологічної допомоги населенню</t>
  </si>
  <si>
    <t>(найменування бюджетної програми)</t>
  </si>
  <si>
    <t>4.</t>
  </si>
  <si>
    <t>5.</t>
  </si>
  <si>
    <t>Підстави для виконання бюджетної програми</t>
  </si>
  <si>
    <t xml:space="preserve">Конституція України, </t>
  </si>
  <si>
    <t>Бюджетний кодекс України,</t>
  </si>
  <si>
    <t>Закон України "Основи законодавства України про охорону здоров"я",</t>
  </si>
  <si>
    <t>Закон України "Про забезпечення санітарного та епідемічного благополуччя населення",</t>
  </si>
  <si>
    <t>Закон України "Про охорону праці",</t>
  </si>
  <si>
    <t>Закон України "Про благодійну діяльність та благодійні організації"</t>
  </si>
  <si>
    <t>Закон України "Про Державний бюджет України на 2017 рік",</t>
  </si>
  <si>
    <t xml:space="preserve">Наказ Міністерства праці та соціальної політики України та Міністерства охорони здоров'я України від 05.10.2005 № 308/519 "Про впорядкування умов оплати праці працівників закладів охорони здоров'я та установ соціального захисту населення", </t>
  </si>
  <si>
    <t>Постанова Кабінету Міністрів України від 11.05.2011р. № 524  "Питання оплати праці працівників установ, закладів  та організацій окремих галузей бюджетної сфери",</t>
  </si>
  <si>
    <t xml:space="preserve">Постанови Кабінету Міністрів України від 29.12.2009р. № 1418 "Про затвердження Порядку виплати надбавки за вислугу років медичним та фармацевтичним працівникам державних та комунальних закладів охорони здоров'я", </t>
  </si>
  <si>
    <t>Постанова Кабінету Міністрів України від 27.03.2013р. № 197 "Про підвищення оплати праці працівників установ, закладів та організацій окремих галузей бюджетної сфери"</t>
  </si>
  <si>
    <t>Закон України "Про індексацію грошових доходів населення",</t>
  </si>
  <si>
    <t>6.</t>
  </si>
  <si>
    <t>Мета бюджетної програми</t>
  </si>
  <si>
    <t xml:space="preserve">Підвищення рівня надання медичної допомоги та збереження здоров"я  населення (забезпечення якісного діагностичного та лікувального процесу). Покращення діагностики захворювань на ранніх етапах хвороб, попередження спалахів інфекційних хвороб. Створення комфортних умов для лікування хворих та належних умов праці медичного персоналу в лікувальних закладах </t>
  </si>
  <si>
    <t>7.</t>
  </si>
  <si>
    <t>Підпрограми, спрямовані на досягнення мети, визначеної паспортом бюджетної програми</t>
  </si>
  <si>
    <t>№ з/п</t>
  </si>
  <si>
    <t>КПКВК</t>
  </si>
  <si>
    <t>КФКВК</t>
  </si>
  <si>
    <t>Назва підпрограми</t>
  </si>
  <si>
    <t>8.</t>
  </si>
  <si>
    <t>Обсяги фінансування бюджетної програми у розрізі підпрограм та завдань</t>
  </si>
  <si>
    <t>(тис.грн.)</t>
  </si>
  <si>
    <t>Загальний фонд</t>
  </si>
  <si>
    <t>Спеціальний фонд</t>
  </si>
  <si>
    <t>Разом</t>
  </si>
  <si>
    <t>9.</t>
  </si>
  <si>
    <t>Перелік регіональних цільових програм, які виконуються у складі бюджетної програми</t>
  </si>
  <si>
    <t>Назва регіональної цільової програми та підпрограми</t>
  </si>
  <si>
    <t>Регіональна цільова програма 1</t>
  </si>
  <si>
    <t>Підпрограма 1</t>
  </si>
  <si>
    <t>Підпрограма 2</t>
  </si>
  <si>
    <t>…</t>
  </si>
  <si>
    <t>Усього</t>
  </si>
  <si>
    <t>10.</t>
  </si>
  <si>
    <t>Результативні показники бюджетної програми у розрізі підпрограм і завдань</t>
  </si>
  <si>
    <t>Показники</t>
  </si>
  <si>
    <t>Одиниця виміру</t>
  </si>
  <si>
    <t>Джерело інформації</t>
  </si>
  <si>
    <t>9 місяців</t>
  </si>
  <si>
    <t>Значення показника</t>
  </si>
  <si>
    <t>затрат</t>
  </si>
  <si>
    <t>кількість закладів</t>
  </si>
  <si>
    <t>од.</t>
  </si>
  <si>
    <t>зведення планів по мережі, штатах і контингентах установ, що фінансуються з місцевих бюджетів</t>
  </si>
  <si>
    <t>кількість штатних одиниць, з них:</t>
  </si>
  <si>
    <t>у тому числі</t>
  </si>
  <si>
    <t>лікарів</t>
  </si>
  <si>
    <t>видатки на оплату праці, в т.ч.:</t>
  </si>
  <si>
    <t>тис.грн.</t>
  </si>
  <si>
    <t xml:space="preserve">Витрати на пільгове зубопротезування окремих категорій населення </t>
  </si>
  <si>
    <t>кошторис установи</t>
  </si>
  <si>
    <t>продукту</t>
  </si>
  <si>
    <t>кількість лікарських відвідувань</t>
  </si>
  <si>
    <t>статистична звітність, форма №20</t>
  </si>
  <si>
    <t>кількість осіб, яким проведена планова санація</t>
  </si>
  <si>
    <t>осіб</t>
  </si>
  <si>
    <t>кількість протезувань, всього</t>
  </si>
  <si>
    <t>у т.ч. пільгових протезувань</t>
  </si>
  <si>
    <t>ефективності</t>
  </si>
  <si>
    <t>Кількість пролікованих пацієнтів на одного лікаря стоматолога (навантаження на 1 лікарську посаду)</t>
  </si>
  <si>
    <t>розрахунок (відношення кількості лікарських відвідувань до кількості лікарських посад)</t>
  </si>
  <si>
    <t>середня вартість одного відвідування, в т.ч.:</t>
  </si>
  <si>
    <t>грн.</t>
  </si>
  <si>
    <t>розрахунок (відношення загальної суми витрат  до кількості відвідувань)</t>
  </si>
  <si>
    <t>середня вартість 1 пільгового зубопротезування</t>
  </si>
  <si>
    <t>розрахунок (відношення видатків на пільгове зубопротезування до кількості запротезованих)</t>
  </si>
  <si>
    <t>середня тривалість лікування</t>
  </si>
  <si>
    <t>хв.</t>
  </si>
  <si>
    <t>середньомісячна заробітна плата одного працівника, в т.ч.</t>
  </si>
  <si>
    <t>розрахунок (відношення річного фонду оплати праці  до кількості штатних одиниць)</t>
  </si>
  <si>
    <t xml:space="preserve"> лікарів</t>
  </si>
  <si>
    <t>якості</t>
  </si>
  <si>
    <t>Відсоток осіб, що отримали пільгове зубопротезування, до загальної кількості осіб, що перебувають на черзі на пільгове зубопротезування</t>
  </si>
  <si>
    <t>%</t>
  </si>
  <si>
    <t>розрахунок (відношення загальної кількості осіб до кількості запротезованих)</t>
  </si>
  <si>
    <t>динаміка навантаженості на 1 лікарську посаду в порівнянні до аналогічного періоду</t>
  </si>
  <si>
    <t>прогноз</t>
  </si>
  <si>
    <t>11.</t>
  </si>
  <si>
    <t>Код</t>
  </si>
  <si>
    <t>Найменування джерел надходжень</t>
  </si>
  <si>
    <t>Касові видатки станом на 01 січня звітного періоду</t>
  </si>
  <si>
    <t xml:space="preserve">План видатківзвітного періоду </t>
  </si>
  <si>
    <t>Пояснення, що характеризують джерела фінансування</t>
  </si>
  <si>
    <t>загальний фонд</t>
  </si>
  <si>
    <t>спеціальний фонд</t>
  </si>
  <si>
    <t>разом</t>
  </si>
  <si>
    <t>Інвестиційний проект 1</t>
  </si>
  <si>
    <t>Надходження із бюджету</t>
  </si>
  <si>
    <t>Інші джерела фінансування (за видами)</t>
  </si>
  <si>
    <t>х</t>
  </si>
  <si>
    <t>Інвестиційний проект  2</t>
  </si>
  <si>
    <t>УСЬОГО</t>
  </si>
  <si>
    <t>Житомирської міської ради</t>
  </si>
  <si>
    <t>(підпис)</t>
  </si>
  <si>
    <t>(ініціали та прізвище)</t>
  </si>
  <si>
    <t>ПОГОДЖЕНО:</t>
  </si>
  <si>
    <t>Директор департаменту бюджету та фінансів</t>
  </si>
  <si>
    <t>С.П.Гаращук</t>
  </si>
  <si>
    <r>
      <t xml:space="preserve">
</t>
    </r>
    <r>
      <rPr>
        <b/>
        <sz val="11"/>
        <rFont val="Times New Roman"/>
        <family val="1"/>
      </rPr>
      <t xml:space="preserve">Наказ </t>
    </r>
  </si>
  <si>
    <r>
      <t>(КФКВК)</t>
    </r>
    <r>
      <rPr>
        <vertAlign val="superscript"/>
        <sz val="10"/>
        <rFont val="Times New Roman"/>
        <family val="1"/>
      </rPr>
      <t>1</t>
    </r>
  </si>
  <si>
    <r>
      <t>Підпрограма/завдання бюджетної програми</t>
    </r>
    <r>
      <rPr>
        <vertAlign val="superscript"/>
        <sz val="12"/>
        <rFont val="Times New Roman"/>
        <family val="1"/>
      </rPr>
      <t>2</t>
    </r>
  </si>
  <si>
    <r>
      <t xml:space="preserve">Завдання : </t>
    </r>
    <r>
      <rPr>
        <b/>
        <sz val="12"/>
        <rFont val="Times New Roman"/>
        <family val="1"/>
      </rPr>
      <t>Забезпечення надання належної лікувально-оздоровчої та профілактичної стоматологічної допомоги дорослому та дитячому населенню</t>
    </r>
  </si>
  <si>
    <r>
      <t xml:space="preserve">Джерела фінансування інвестиційних проектів у розрізі підпрограм </t>
    </r>
    <r>
      <rPr>
        <sz val="8"/>
        <rFont val="Times New Roman"/>
        <family val="1"/>
      </rPr>
      <t>2</t>
    </r>
  </si>
  <si>
    <r>
      <t>Прогноз видатків до кінця реалізації інвестиційного проекту</t>
    </r>
    <r>
      <rPr>
        <vertAlign val="superscript"/>
        <sz val="12"/>
        <rFont val="Times New Roman"/>
        <family val="1"/>
      </rPr>
      <t>3</t>
    </r>
  </si>
  <si>
    <r>
      <t>1</t>
    </r>
    <r>
      <rPr>
        <sz val="8"/>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</si>
  <si>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8"/>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</si>
  <si>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8"/>
        <rFont val="Times New Roman"/>
        <family val="1"/>
      </rPr>
      <t xml:space="preserve"> Прогноз видатків до кінця реалізації інвестиційного проекту зазначається з розбивкою за роками.</t>
    </r>
  </si>
  <si>
    <t xml:space="preserve">                                              бюджетної програми місцевого бюджету на 2017 рік ( з урахуванням змін )</t>
  </si>
  <si>
    <r>
      <t>та спеціального фонду - 36,9</t>
    </r>
    <r>
      <rPr>
        <b/>
        <u val="single"/>
        <sz val="12"/>
        <rFont val="Times New Roman"/>
        <family val="1"/>
      </rPr>
      <t xml:space="preserve"> тис. гривень.</t>
    </r>
  </si>
  <si>
    <t>Начальник управління охорони здоров"я</t>
  </si>
  <si>
    <t>М.О.Місюрова</t>
  </si>
  <si>
    <t>Програма "Безпечне місто" на 2017-2019 роки</t>
  </si>
  <si>
    <t>Завдання 1: Забезпечення надання належної лікувально-оздоровчої та профілактичної стоматологічної допомоги дорослому та дитячому  населенню</t>
  </si>
  <si>
    <t>Завдання 2: Встановлення та наладка  засобів охоронної сигналізації, відеоспостереження.</t>
  </si>
  <si>
    <t xml:space="preserve">Обсяг видатків на створення відеоспостереження </t>
  </si>
  <si>
    <t>тис. грн.</t>
  </si>
  <si>
    <t>кошторис видатків</t>
  </si>
  <si>
    <t>Кількість установ, яким буде встановлено відеоспостереження</t>
  </si>
  <si>
    <t>шт.</t>
  </si>
  <si>
    <t xml:space="preserve"> проект Міської  програми  на 2017-2019 роки</t>
  </si>
  <si>
    <t>Кількість камер</t>
  </si>
  <si>
    <t>розрахунок</t>
  </si>
  <si>
    <t>орієнтовна кількість мікрочіпів</t>
  </si>
  <si>
    <t>Середні витрати на одну камеру.</t>
  </si>
  <si>
    <t>Середні витрати на придбання  мікрочіпів</t>
  </si>
  <si>
    <t>Відсоток освоєння коштів</t>
  </si>
  <si>
    <t>розрахунково</t>
  </si>
  <si>
    <t xml:space="preserve">Рішення міської ради від 21.12.2016р. № 491  "Про міський бюджет на 2017р."  зі змінами </t>
  </si>
  <si>
    <t xml:space="preserve">      
</t>
  </si>
  <si>
    <r>
      <t>Обсяг бюджетних призначень/бюджетних асигнувань -</t>
    </r>
    <r>
      <rPr>
        <b/>
        <u val="single"/>
        <sz val="12"/>
        <rFont val="Times New Roman"/>
        <family val="1"/>
      </rPr>
      <t xml:space="preserve"> 14 454,47 тис.гривень,</t>
    </r>
    <r>
      <rPr>
        <b/>
        <sz val="12"/>
        <rFont val="Times New Roman"/>
        <family val="1"/>
      </rPr>
      <t xml:space="preserve"> </t>
    </r>
    <r>
      <rPr>
        <sz val="12"/>
        <rFont val="Times New Roman"/>
        <family val="1"/>
      </rPr>
      <t xml:space="preserve">у тому числі загального фонду - 14417,57 </t>
    </r>
    <r>
      <rPr>
        <b/>
        <sz val="12"/>
        <rFont val="Times New Roman"/>
        <family val="1"/>
      </rPr>
      <t>тис.гривень</t>
    </r>
    <r>
      <rPr>
        <sz val="12"/>
        <rFont val="Times New Roman"/>
        <family val="1"/>
      </rPr>
      <t xml:space="preserve"> </t>
    </r>
  </si>
  <si>
    <t>від    01.09.2017р.    № 137</t>
  </si>
  <si>
    <t>від    01.09.2017р.    №  53-Д</t>
  </si>
  <si>
    <t>Міська Програма розвитку охорони здоров'я на 2016-2017 роки</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</si>
</sst>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_-* #,##0.0_р_._-;\-* #,##0.0_р_._-;_-* &quot;-&quot;??_р_._-;_-@_-"/>
    <numFmt numFmtId="182" formatCode="#,##0.0"/>
    <numFmt numFmtId="183" formatCode="_-* #,##0_р_._-;\-* #,##0_р_._-;_-* &quot;-&quot;??_р_._-;_-@_-"/>
    <numFmt numFmtId="184" formatCode="_-* #,##0.0\ _г_р_н_._-;\-* #,##0.0\ _г_р_н_._-;_-* &quot;-&quot;?\ _г_р_н_._-;_-@_-"/>
    <numFmt numFmtId="185" formatCode="0.00000"/>
    <numFmt numFmtId="186" formatCode="0.000000"/>
    <numFmt numFmtId="187" formatCode="0.0000"/>
    <numFmt numFmtId="188" formatCode="0.000"/>
    <numFmt numFmtId="189" formatCode="0.0000000000"/>
    <numFmt numFmtId="190" formatCode="0.000000000"/>
    <numFmt numFmtId="191" formatCode="0.00000000"/>
    <numFmt numFmtId="192" formatCode="0.0000000"/>
    <numFmt numFmtId="193" formatCode="0.00000000000"/>
    <numFmt numFmtId="194" formatCode="&quot;Да&quot;;&quot;Да&quot;;&quot;Нет&quot;"/>
    <numFmt numFmtId="195" formatCode="&quot;Истина&quot;;&quot;Истина&quot;;&quot;Ложь&quot;"/>
    <numFmt numFmtId="196" formatCode="&quot;Вкл&quot;;&quot;Вкл&quot;;&quot;Выкл&quot;"/>
    <numFmt numFmtId="197" formatCode="[$€-2]\ ###,000_);[Red]\([$€-2]\ ###,000\)"/>
    <numFmt numFmtId="198" formatCode="0.000000000000"/>
    <numFmt numFmtId="199" formatCode="0.0000000000000"/>
    <numFmt numFmtId="200" formatCode="0.00000000000000"/>
    <numFmt numFmtId="201" formatCode="0.000000000000000"/>
    <numFmt numFmtId="202" formatCode="_-* #,##0.000_р_._-;\-* #,##0.000_р_._-;_-* &quot;-&quot;??_р_._-;_-@_-"/>
    <numFmt numFmtId="203" formatCode="_-* #,##0.0_р_._-;\-* #,##0.0_р_._-;_-* &quot;-&quot;?_р_._-;_-@_-"/>
    <numFmt numFmtId="204" formatCode="#,##0.000"/>
    <numFmt numFmtId="205" formatCode="#,##0.0000"/>
  </numFmts>
  <fonts count="60">
    <font>
      <sz val="10"/>
      <name val="Arial Cyr"/>
      <family val="0"/>
    </font>
    <font>
      <u val="single"/>
      <sz val="10"/>
      <color indexed="12"/>
      <name val="Arial"/>
      <family val="0"/>
    </font>
    <font>
      <u val="single"/>
      <sz val="10"/>
      <color indexed="36"/>
      <name val="Arial"/>
      <family val="0"/>
    </font>
    <font>
      <sz val="8"/>
      <name val="Arial Cyr"/>
      <family val="0"/>
    </font>
    <font>
      <b/>
      <sz val="10"/>
      <name val="Times New Roman"/>
      <family val="1"/>
    </font>
    <font>
      <sz val="10"/>
      <name val="Times New Roman"/>
      <family val="1"/>
    </font>
    <font>
      <b/>
      <sz val="11"/>
      <name val="Times New Roman"/>
      <family val="1"/>
    </font>
    <font>
      <sz val="11"/>
      <name val="Times New Roman"/>
      <family val="1"/>
    </font>
    <font>
      <b/>
      <sz val="12"/>
      <name val="Times New Roman"/>
      <family val="1"/>
    </font>
    <font>
      <sz val="7"/>
      <name val="Times New Roman"/>
      <family val="1"/>
    </font>
    <font>
      <u val="single"/>
      <sz val="11"/>
      <name val="Times New Roman"/>
      <family val="1"/>
    </font>
    <font>
      <sz val="8"/>
      <name val="Times New Roman"/>
      <family val="1"/>
    </font>
    <font>
      <b/>
      <sz val="14"/>
      <name val="Times New Roman"/>
      <family val="1"/>
    </font>
    <font>
      <sz val="12"/>
      <name val="Times New Roman"/>
      <family val="1"/>
    </font>
    <font>
      <b/>
      <u val="single"/>
      <sz val="12"/>
      <name val="Times New Roman"/>
      <family val="1"/>
    </font>
    <font>
      <vertAlign val="superscript"/>
      <sz val="10"/>
      <name val="Times New Roman"/>
      <family val="1"/>
    </font>
    <font>
      <u val="single"/>
      <sz val="12"/>
      <name val="Times New Roman"/>
      <family val="1"/>
    </font>
    <font>
      <u val="single"/>
      <sz val="10"/>
      <name val="Times New Roman"/>
      <family val="1"/>
    </font>
    <font>
      <vertAlign val="superscript"/>
      <sz val="12"/>
      <name val="Times New Roman"/>
      <family val="1"/>
    </font>
    <font>
      <b/>
      <i/>
      <u val="single"/>
      <sz val="12"/>
      <name val="Times New Roman"/>
      <family val="1"/>
    </font>
    <font>
      <i/>
      <sz val="12"/>
      <name val="Times New Roman"/>
      <family val="1"/>
    </font>
    <font>
      <b/>
      <u val="single"/>
      <sz val="8"/>
      <name val="Times New Roman"/>
      <family val="1"/>
    </font>
    <font>
      <sz val="9"/>
      <name val="Times New Roman"/>
      <family val="1"/>
    </font>
    <font>
      <sz val="12"/>
      <name val="Arial Cyr"/>
      <family val="0"/>
    </font>
    <font>
      <vertAlign val="superscript"/>
      <sz val="8"/>
      <name val="Times New Roman"/>
      <family val="1"/>
    </font>
    <font>
      <sz val="12"/>
      <color indexed="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286">
    <xf numFmtId="0" fontId="0" fillId="0" borderId="0" xfId="0" applyAlignment="1">
      <alignment/>
    </xf>
    <xf numFmtId="0" fontId="4" fillId="0" borderId="0" xfId="0" applyFont="1" applyAlignment="1">
      <alignment horizontal="right"/>
    </xf>
    <xf numFmtId="0" fontId="5" fillId="0" borderId="0" xfId="0" applyFont="1" applyAlignment="1">
      <alignment/>
    </xf>
    <xf numFmtId="49" fontId="5" fillId="0" borderId="0" xfId="53" applyNumberFormat="1" applyFont="1" applyBorder="1" applyAlignment="1">
      <alignment horizontal="left" wrapText="1"/>
      <protection/>
    </xf>
    <xf numFmtId="0" fontId="5" fillId="0" borderId="0" xfId="0" applyFont="1" applyAlignment="1">
      <alignment horizontal="left"/>
    </xf>
    <xf numFmtId="0" fontId="4" fillId="0" borderId="0" xfId="53" applyFont="1" applyAlignment="1">
      <alignment horizontal="right"/>
      <protection/>
    </xf>
    <xf numFmtId="0" fontId="5" fillId="0" borderId="0" xfId="53" applyFont="1">
      <alignment/>
      <protection/>
    </xf>
    <xf numFmtId="0" fontId="6" fillId="0" borderId="0" xfId="53" applyFont="1" applyAlignment="1">
      <alignment horizontal="center"/>
      <protection/>
    </xf>
    <xf numFmtId="0" fontId="8" fillId="0" borderId="0" xfId="53" applyFont="1" applyAlignment="1">
      <alignment horizontal="right"/>
      <protection/>
    </xf>
    <xf numFmtId="49" fontId="8" fillId="0" borderId="0" xfId="53" applyNumberFormat="1" applyFont="1" applyBorder="1" applyAlignment="1">
      <alignment horizontal="center"/>
      <protection/>
    </xf>
    <xf numFmtId="0" fontId="8" fillId="0" borderId="0" xfId="53" applyFont="1">
      <alignment/>
      <protection/>
    </xf>
    <xf numFmtId="0" fontId="13" fillId="0" borderId="0" xfId="53" applyFont="1" applyBorder="1" applyAlignment="1">
      <alignment/>
      <protection/>
    </xf>
    <xf numFmtId="0" fontId="13" fillId="0" borderId="0" xfId="0" applyFont="1" applyAlignment="1">
      <alignment/>
    </xf>
    <xf numFmtId="0" fontId="5" fillId="0" borderId="0" xfId="53" applyFont="1" applyBorder="1" applyAlignment="1">
      <alignment horizontal="center"/>
      <protection/>
    </xf>
    <xf numFmtId="0" fontId="5" fillId="0" borderId="0" xfId="53" applyFont="1" applyAlignment="1">
      <alignment/>
      <protection/>
    </xf>
    <xf numFmtId="49" fontId="14" fillId="33" borderId="0" xfId="53" applyNumberFormat="1" applyFont="1" applyFill="1" applyBorder="1" applyAlignment="1">
      <alignment horizontal="center"/>
      <protection/>
    </xf>
    <xf numFmtId="0" fontId="8" fillId="0" borderId="0" xfId="53" applyNumberFormat="1" applyFont="1" applyBorder="1" applyAlignment="1">
      <alignment horizontal="left" wrapText="1"/>
      <protection/>
    </xf>
    <xf numFmtId="0" fontId="5" fillId="0" borderId="0" xfId="53" applyFont="1" applyAlignment="1">
      <alignment horizontal="center"/>
      <protection/>
    </xf>
    <xf numFmtId="0" fontId="5" fillId="0" borderId="10" xfId="0" applyFont="1" applyBorder="1" applyAlignment="1">
      <alignment/>
    </xf>
    <xf numFmtId="0" fontId="13" fillId="0" borderId="0" xfId="53" applyFont="1" applyAlignment="1">
      <alignment/>
      <protection/>
    </xf>
    <xf numFmtId="0" fontId="8" fillId="0" borderId="0" xfId="0" applyFont="1" applyAlignment="1">
      <alignment horizontal="right"/>
    </xf>
    <xf numFmtId="0" fontId="16" fillId="0" borderId="0" xfId="0" applyFont="1" applyAlignment="1">
      <alignment/>
    </xf>
    <xf numFmtId="0" fontId="17" fillId="0" borderId="0" xfId="0" applyFont="1"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5" fillId="0" borderId="0" xfId="0" applyFont="1" applyAlignment="1">
      <alignment/>
    </xf>
    <xf numFmtId="0" fontId="5" fillId="0" borderId="11" xfId="0" applyFont="1" applyBorder="1" applyAlignment="1">
      <alignment horizontal="center"/>
    </xf>
    <xf numFmtId="0" fontId="5" fillId="0" borderId="0" xfId="0" applyFont="1" applyBorder="1" applyAlignment="1">
      <alignment/>
    </xf>
    <xf numFmtId="0" fontId="5" fillId="0" borderId="0" xfId="0" applyFont="1" applyBorder="1" applyAlignment="1">
      <alignment/>
    </xf>
    <xf numFmtId="49" fontId="13" fillId="0" borderId="11" xfId="53" applyNumberFormat="1" applyFont="1" applyBorder="1" applyAlignment="1">
      <alignment horizontal="center"/>
      <protection/>
    </xf>
    <xf numFmtId="0" fontId="5" fillId="0" borderId="0" xfId="0" applyFont="1" applyBorder="1" applyAlignment="1">
      <alignment wrapText="1"/>
    </xf>
    <xf numFmtId="49" fontId="13" fillId="0" borderId="11" xfId="0" applyNumberFormat="1"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Border="1" applyAlignment="1">
      <alignment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vertical="center" wrapText="1"/>
    </xf>
    <xf numFmtId="49" fontId="13" fillId="0" borderId="12" xfId="0" applyNumberFormat="1" applyFont="1" applyBorder="1" applyAlignment="1">
      <alignment horizontal="center" vertical="center" wrapText="1"/>
    </xf>
    <xf numFmtId="0" fontId="5" fillId="0" borderId="0" xfId="0" applyFont="1" applyBorder="1" applyAlignment="1">
      <alignment horizontal="right"/>
    </xf>
    <xf numFmtId="0" fontId="5" fillId="0" borderId="0" xfId="0" applyFont="1" applyBorder="1" applyAlignment="1">
      <alignment horizontal="left" wrapText="1"/>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4" fillId="0" borderId="0" xfId="0" applyFont="1" applyAlignment="1">
      <alignment/>
    </xf>
    <xf numFmtId="0" fontId="13" fillId="0" borderId="13" xfId="0" applyFont="1" applyBorder="1" applyAlignment="1">
      <alignment horizontal="center" wrapText="1"/>
    </xf>
    <xf numFmtId="0" fontId="5" fillId="0" borderId="13" xfId="0" applyFont="1" applyBorder="1" applyAlignment="1">
      <alignment horizontal="center" wrapText="1"/>
    </xf>
    <xf numFmtId="0" fontId="5" fillId="0" borderId="12" xfId="0" applyFont="1" applyBorder="1" applyAlignment="1">
      <alignment horizontal="center" vertical="distributed"/>
    </xf>
    <xf numFmtId="0" fontId="5" fillId="0" borderId="14" xfId="0" applyFont="1" applyBorder="1" applyAlignment="1">
      <alignment horizontal="center" vertical="distributed"/>
    </xf>
    <xf numFmtId="0" fontId="5" fillId="0" borderId="15" xfId="0" applyFont="1" applyBorder="1" applyAlignment="1">
      <alignment horizontal="center" vertical="distributed"/>
    </xf>
    <xf numFmtId="0" fontId="8" fillId="0" borderId="11" xfId="0" applyFont="1" applyBorder="1" applyAlignment="1">
      <alignment horizontal="right" wrapText="1"/>
    </xf>
    <xf numFmtId="0" fontId="8"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13" fillId="33" borderId="11" xfId="0" applyFont="1" applyFill="1" applyBorder="1" applyAlignment="1">
      <alignment horizontal="center" vertical="center" wrapText="1"/>
    </xf>
    <xf numFmtId="1" fontId="13" fillId="0" borderId="11" xfId="0" applyNumberFormat="1" applyFont="1" applyFill="1" applyBorder="1" applyAlignment="1">
      <alignment horizontal="center" vertical="center" wrapText="1"/>
    </xf>
    <xf numFmtId="180" fontId="13" fillId="0" borderId="11" xfId="0" applyNumberFormat="1" applyFont="1" applyFill="1" applyBorder="1" applyAlignment="1">
      <alignment horizontal="center" vertical="center" wrapText="1"/>
    </xf>
    <xf numFmtId="0" fontId="8" fillId="33" borderId="11" xfId="0" applyFont="1" applyFill="1" applyBorder="1" applyAlignment="1">
      <alignment horizontal="right" wrapText="1"/>
    </xf>
    <xf numFmtId="0" fontId="13" fillId="33" borderId="0" xfId="0" applyFont="1" applyFill="1" applyAlignment="1">
      <alignment/>
    </xf>
    <xf numFmtId="0" fontId="4" fillId="33" borderId="0" xfId="0" applyFont="1" applyFill="1" applyBorder="1" applyAlignment="1">
      <alignment horizontal="right" wrapText="1"/>
    </xf>
    <xf numFmtId="0" fontId="21" fillId="33" borderId="0" xfId="0" applyFont="1" applyFill="1" applyBorder="1" applyAlignment="1">
      <alignment horizontal="center" vertical="center" wrapText="1"/>
    </xf>
    <xf numFmtId="0" fontId="9" fillId="0" borderId="0" xfId="0" applyFont="1" applyBorder="1" applyAlignment="1">
      <alignment horizontal="center" vertical="center" wrapText="1"/>
    </xf>
    <xf numFmtId="0" fontId="22" fillId="0" borderId="0" xfId="0" applyFont="1" applyBorder="1" applyAlignment="1">
      <alignment horizontal="center" vertical="center" wrapText="1"/>
    </xf>
    <xf numFmtId="0" fontId="5" fillId="0" borderId="0" xfId="0" applyFont="1" applyAlignment="1">
      <alignment horizontal="right"/>
    </xf>
    <xf numFmtId="0" fontId="11" fillId="0" borderId="12" xfId="0" applyFont="1" applyBorder="1" applyAlignment="1">
      <alignment horizontal="center"/>
    </xf>
    <xf numFmtId="0" fontId="11" fillId="0" borderId="15" xfId="0" applyFont="1" applyBorder="1" applyAlignment="1">
      <alignment horizontal="center" vertical="center" wrapText="1"/>
    </xf>
    <xf numFmtId="0" fontId="11" fillId="0" borderId="11" xfId="0" applyFont="1" applyBorder="1" applyAlignment="1">
      <alignment horizontal="center"/>
    </xf>
    <xf numFmtId="0" fontId="11" fillId="0" borderId="12" xfId="0" applyFont="1" applyBorder="1" applyAlignment="1">
      <alignment horizontal="center" wrapText="1"/>
    </xf>
    <xf numFmtId="0" fontId="11" fillId="0" borderId="14" xfId="0" applyFont="1" applyBorder="1" applyAlignment="1">
      <alignment horizontal="center"/>
    </xf>
    <xf numFmtId="0" fontId="8" fillId="0" borderId="12" xfId="0" applyFont="1" applyBorder="1" applyAlignment="1">
      <alignment horizontal="right"/>
    </xf>
    <xf numFmtId="0" fontId="13" fillId="0" borderId="15" xfId="0" applyFont="1" applyBorder="1" applyAlignment="1">
      <alignment horizontal="left" wrapText="1"/>
    </xf>
    <xf numFmtId="0" fontId="13" fillId="0" borderId="15" xfId="0" applyFont="1" applyBorder="1" applyAlignment="1">
      <alignment wrapText="1"/>
    </xf>
    <xf numFmtId="2" fontId="13" fillId="0" borderId="11" xfId="0" applyNumberFormat="1" applyFont="1" applyBorder="1" applyAlignment="1">
      <alignment/>
    </xf>
    <xf numFmtId="0" fontId="13" fillId="0" borderId="12" xfId="0" applyFont="1" applyBorder="1" applyAlignment="1">
      <alignment wrapText="1"/>
    </xf>
    <xf numFmtId="0" fontId="23" fillId="0" borderId="14" xfId="0" applyFont="1" applyBorder="1" applyAlignment="1">
      <alignment/>
    </xf>
    <xf numFmtId="0" fontId="23" fillId="0" borderId="11" xfId="0" applyFont="1" applyBorder="1" applyAlignment="1">
      <alignment/>
    </xf>
    <xf numFmtId="2" fontId="13" fillId="0" borderId="11" xfId="0" applyNumberFormat="1" applyFont="1" applyBorder="1" applyAlignment="1">
      <alignment horizontal="center"/>
    </xf>
    <xf numFmtId="2" fontId="13" fillId="0" borderId="15" xfId="0" applyNumberFormat="1" applyFont="1" applyBorder="1" applyAlignment="1">
      <alignment/>
    </xf>
    <xf numFmtId="0" fontId="13" fillId="0" borderId="15" xfId="0" applyFont="1" applyBorder="1" applyAlignment="1">
      <alignment horizontal="center" wrapText="1"/>
    </xf>
    <xf numFmtId="0" fontId="4" fillId="0" borderId="0" xfId="0" applyFont="1" applyBorder="1" applyAlignment="1">
      <alignment horizontal="right"/>
    </xf>
    <xf numFmtId="0" fontId="24" fillId="0" borderId="0" xfId="0" applyFont="1" applyAlignment="1">
      <alignment horizontal="left"/>
    </xf>
    <xf numFmtId="0" fontId="11" fillId="0" borderId="0" xfId="0" applyFont="1" applyAlignment="1">
      <alignment horizontal="left"/>
    </xf>
    <xf numFmtId="0" fontId="13" fillId="0" borderId="0" xfId="0" applyFont="1" applyBorder="1" applyAlignment="1">
      <alignment horizontal="center"/>
    </xf>
    <xf numFmtId="0" fontId="13" fillId="0" borderId="0" xfId="0" applyFont="1" applyAlignment="1">
      <alignment horizontal="center"/>
    </xf>
    <xf numFmtId="0" fontId="13" fillId="0" borderId="1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righ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7" fillId="0" borderId="0" xfId="0" applyFont="1" applyBorder="1" applyAlignment="1">
      <alignment horizontal="left" vertical="center" wrapText="1"/>
    </xf>
    <xf numFmtId="0" fontId="13" fillId="0" borderId="12" xfId="0" applyFont="1" applyBorder="1" applyAlignment="1">
      <alignment horizontal="left" vertical="center" wrapText="1"/>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2" xfId="0" applyFont="1" applyBorder="1" applyAlignment="1">
      <alignment horizontal="left" vertical="center" wrapText="1"/>
    </xf>
    <xf numFmtId="2" fontId="13" fillId="0" borderId="12" xfId="0" applyNumberFormat="1" applyFont="1" applyBorder="1" applyAlignment="1">
      <alignment horizontal="center" vertical="center" wrapText="1"/>
    </xf>
    <xf numFmtId="2" fontId="13" fillId="0" borderId="14" xfId="0" applyNumberFormat="1" applyFont="1" applyBorder="1" applyAlignment="1">
      <alignment horizontal="center" vertical="center" wrapText="1"/>
    </xf>
    <xf numFmtId="2" fontId="13" fillId="0" borderId="15" xfId="0" applyNumberFormat="1" applyFont="1" applyBorder="1" applyAlignment="1">
      <alignment horizontal="center" vertical="center" wrapText="1"/>
    </xf>
    <xf numFmtId="188" fontId="13" fillId="0" borderId="12" xfId="0" applyNumberFormat="1" applyFont="1" applyBorder="1" applyAlignment="1">
      <alignment horizontal="center" vertical="center" wrapText="1"/>
    </xf>
    <xf numFmtId="188" fontId="13" fillId="0" borderId="14" xfId="0" applyNumberFormat="1" applyFont="1" applyBorder="1" applyAlignment="1">
      <alignment horizontal="center" vertical="center" wrapText="1"/>
    </xf>
    <xf numFmtId="188" fontId="13" fillId="0" borderId="15" xfId="0" applyNumberFormat="1" applyFont="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0" xfId="0" applyFont="1" applyBorder="1" applyAlignment="1">
      <alignment horizont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4" fontId="13" fillId="0" borderId="15" xfId="0" applyNumberFormat="1" applyFont="1" applyFill="1" applyBorder="1" applyAlignment="1">
      <alignment horizontal="center" vertical="center" wrapText="1"/>
    </xf>
    <xf numFmtId="182" fontId="13" fillId="0" borderId="12" xfId="0" applyNumberFormat="1" applyFont="1" applyFill="1" applyBorder="1" applyAlignment="1">
      <alignment horizontal="center" vertical="center" wrapText="1"/>
    </xf>
    <xf numFmtId="182" fontId="13" fillId="0" borderId="14" xfId="0" applyNumberFormat="1" applyFont="1" applyFill="1" applyBorder="1" applyAlignment="1">
      <alignment horizontal="center" vertical="center" wrapText="1"/>
    </xf>
    <xf numFmtId="182" fontId="13" fillId="0" borderId="15" xfId="0" applyNumberFormat="1" applyFont="1" applyFill="1" applyBorder="1" applyAlignment="1">
      <alignment horizontal="center" vertical="center" wrapText="1"/>
    </xf>
    <xf numFmtId="0" fontId="5" fillId="0" borderId="10" xfId="0" applyFont="1" applyBorder="1" applyAlignment="1">
      <alignment horizontal="center"/>
    </xf>
    <xf numFmtId="0" fontId="13" fillId="0" borderId="16" xfId="0" applyFont="1" applyBorder="1" applyAlignment="1">
      <alignment/>
    </xf>
    <xf numFmtId="0" fontId="13" fillId="0" borderId="16" xfId="0" applyFont="1" applyBorder="1" applyAlignment="1">
      <alignment horizontal="center"/>
    </xf>
    <xf numFmtId="0" fontId="13" fillId="0" borderId="12" xfId="0" applyFont="1" applyBorder="1" applyAlignment="1">
      <alignment horizontal="left" wrapText="1"/>
    </xf>
    <xf numFmtId="0" fontId="13" fillId="0" borderId="15" xfId="0" applyFont="1" applyBorder="1" applyAlignment="1">
      <alignment horizontal="left" wrapText="1"/>
    </xf>
    <xf numFmtId="0" fontId="24" fillId="0" borderId="0" xfId="0" applyFont="1" applyAlignment="1">
      <alignment wrapText="1"/>
    </xf>
    <xf numFmtId="0" fontId="11" fillId="0" borderId="0" xfId="0" applyFont="1" applyAlignment="1">
      <alignment wrapText="1"/>
    </xf>
    <xf numFmtId="0" fontId="24" fillId="0" borderId="0" xfId="0" applyFont="1" applyAlignment="1">
      <alignment horizontal="left"/>
    </xf>
    <xf numFmtId="0" fontId="11" fillId="0" borderId="0" xfId="0" applyFont="1" applyAlignment="1">
      <alignment horizontal="left"/>
    </xf>
    <xf numFmtId="0" fontId="5" fillId="0" borderId="16" xfId="0" applyFont="1" applyBorder="1" applyAlignment="1">
      <alignment/>
    </xf>
    <xf numFmtId="0" fontId="11" fillId="0" borderId="11" xfId="0" applyFont="1" applyBorder="1" applyAlignment="1">
      <alignment horizontal="center" vertical="center" wrapText="1"/>
    </xf>
    <xf numFmtId="0" fontId="13" fillId="0" borderId="13" xfId="0" applyFont="1" applyBorder="1" applyAlignment="1">
      <alignment horizontal="center" wrapText="1"/>
    </xf>
    <xf numFmtId="0" fontId="13" fillId="0" borderId="17" xfId="0" applyFont="1" applyBorder="1" applyAlignment="1">
      <alignment horizontal="center" wrapText="1"/>
    </xf>
    <xf numFmtId="0" fontId="13"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13" fillId="0" borderId="18" xfId="0" applyFont="1" applyBorder="1" applyAlignment="1">
      <alignment horizontal="center" vertical="distributed" wrapText="1"/>
    </xf>
    <xf numFmtId="0" fontId="13" fillId="0" borderId="10" xfId="0" applyFont="1" applyBorder="1" applyAlignment="1">
      <alignment horizontal="center" vertical="distributed" wrapText="1"/>
    </xf>
    <xf numFmtId="0" fontId="13" fillId="0" borderId="19" xfId="0" applyFont="1" applyBorder="1" applyAlignment="1">
      <alignment horizontal="center" vertical="distributed" wrapText="1"/>
    </xf>
    <xf numFmtId="0" fontId="13" fillId="0" borderId="12" xfId="0" applyFont="1" applyBorder="1" applyAlignment="1">
      <alignment horizontal="right" vertical="center" wrapText="1"/>
    </xf>
    <xf numFmtId="0" fontId="13" fillId="0" borderId="13" xfId="0" applyFont="1" applyBorder="1" applyAlignment="1">
      <alignment horizontal="center" vertical="center"/>
    </xf>
    <xf numFmtId="0" fontId="13" fillId="0" borderId="17" xfId="0" applyFont="1" applyBorder="1" applyAlignment="1">
      <alignment horizontal="center" vertical="center"/>
    </xf>
    <xf numFmtId="0" fontId="8" fillId="0" borderId="1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7" xfId="0" applyFont="1" applyBorder="1" applyAlignment="1">
      <alignment horizontal="center" vertical="center" wrapText="1"/>
    </xf>
    <xf numFmtId="0" fontId="19" fillId="0" borderId="12"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3" fillId="0" borderId="11" xfId="0" applyFont="1" applyBorder="1" applyAlignment="1">
      <alignment horizontal="center" vertical="center"/>
    </xf>
    <xf numFmtId="0" fontId="5" fillId="0" borderId="11" xfId="0" applyFont="1" applyBorder="1" applyAlignment="1">
      <alignment horizontal="center" vertical="center" wrapText="1"/>
    </xf>
    <xf numFmtId="0" fontId="8" fillId="0" borderId="0" xfId="0" applyFont="1" applyAlignment="1">
      <alignment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182" fontId="13" fillId="0" borderId="12" xfId="0" applyNumberFormat="1" applyFont="1" applyBorder="1" applyAlignment="1">
      <alignment horizontal="center" vertical="center" wrapText="1"/>
    </xf>
    <xf numFmtId="182" fontId="13" fillId="0" borderId="15" xfId="0" applyNumberFormat="1" applyFont="1" applyBorder="1" applyAlignment="1">
      <alignment horizontal="center" vertical="center" wrapText="1"/>
    </xf>
    <xf numFmtId="182" fontId="13" fillId="0" borderId="14" xfId="0" applyNumberFormat="1" applyFont="1" applyBorder="1" applyAlignment="1">
      <alignment horizontal="center" vertical="center" wrapText="1"/>
    </xf>
    <xf numFmtId="0" fontId="13" fillId="0" borderId="12"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2" xfId="0" applyFont="1" applyBorder="1" applyAlignment="1">
      <alignment horizontal="center" vertical="top" wrapText="1"/>
    </xf>
    <xf numFmtId="0" fontId="13" fillId="0" borderId="14" xfId="0" applyFont="1" applyBorder="1" applyAlignment="1">
      <alignment horizontal="center" vertical="top" wrapText="1"/>
    </xf>
    <xf numFmtId="0" fontId="13" fillId="0" borderId="15" xfId="0" applyFont="1" applyBorder="1" applyAlignment="1">
      <alignment horizontal="center" vertical="top" wrapText="1"/>
    </xf>
    <xf numFmtId="49" fontId="7" fillId="0" borderId="0" xfId="53" applyNumberFormat="1" applyFont="1" applyAlignment="1">
      <alignment horizontal="left" wrapText="1"/>
      <protection/>
    </xf>
    <xf numFmtId="49" fontId="6" fillId="0" borderId="0" xfId="53" applyNumberFormat="1" applyFont="1" applyAlignment="1">
      <alignment horizontal="left" wrapText="1"/>
      <protection/>
    </xf>
    <xf numFmtId="0" fontId="5" fillId="0" borderId="12" xfId="0" applyFont="1" applyBorder="1" applyAlignment="1">
      <alignment horizontal="center"/>
    </xf>
    <xf numFmtId="0" fontId="5" fillId="0" borderId="15" xfId="0" applyFont="1" applyBorder="1" applyAlignment="1">
      <alignment horizontal="center"/>
    </xf>
    <xf numFmtId="49" fontId="13" fillId="0" borderId="12" xfId="53" applyNumberFormat="1" applyFont="1" applyBorder="1" applyAlignment="1">
      <alignment horizontal="center"/>
      <protection/>
    </xf>
    <xf numFmtId="49" fontId="13" fillId="0" borderId="15" xfId="53" applyNumberFormat="1" applyFont="1" applyBorder="1" applyAlignment="1">
      <alignment horizontal="center"/>
      <protection/>
    </xf>
    <xf numFmtId="0" fontId="5" fillId="0" borderId="16" xfId="0" applyFont="1" applyBorder="1" applyAlignment="1">
      <alignment horizontal="right"/>
    </xf>
    <xf numFmtId="0" fontId="8" fillId="0" borderId="0" xfId="53" applyFont="1" applyAlignment="1">
      <alignment horizontal="left"/>
      <protection/>
    </xf>
    <xf numFmtId="0" fontId="16" fillId="0" borderId="0" xfId="0" applyFont="1" applyAlignment="1">
      <alignment/>
    </xf>
    <xf numFmtId="0" fontId="5" fillId="0" borderId="10" xfId="53" applyFont="1" applyBorder="1" applyAlignment="1">
      <alignment horizontal="center"/>
      <protection/>
    </xf>
    <xf numFmtId="0" fontId="5" fillId="0" borderId="0" xfId="53" applyFont="1" applyBorder="1" applyAlignment="1">
      <alignment horizontal="center"/>
      <protection/>
    </xf>
    <xf numFmtId="49" fontId="8" fillId="0" borderId="16" xfId="53" applyNumberFormat="1" applyFont="1" applyBorder="1" applyAlignment="1">
      <alignment horizontal="center"/>
      <protection/>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15" xfId="0" applyFont="1" applyBorder="1" applyAlignment="1">
      <alignment horizontal="center" wrapText="1"/>
    </xf>
    <xf numFmtId="0" fontId="13" fillId="0" borderId="18" xfId="0" applyFont="1" applyBorder="1" applyAlignment="1">
      <alignment horizontal="center" vertical="center"/>
    </xf>
    <xf numFmtId="0" fontId="13" fillId="0" borderId="10"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13" fillId="0" borderId="22" xfId="0" applyFont="1" applyBorder="1" applyAlignment="1">
      <alignment horizontal="center" vertical="center"/>
    </xf>
    <xf numFmtId="49" fontId="13" fillId="0" borderId="11" xfId="0" applyNumberFormat="1"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4" fontId="13" fillId="0" borderId="12" xfId="0" applyNumberFormat="1" applyFont="1" applyBorder="1" applyAlignment="1">
      <alignment horizontal="center" vertical="center" wrapText="1"/>
    </xf>
    <xf numFmtId="4" fontId="13" fillId="0" borderId="15"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2" xfId="0" applyFont="1" applyBorder="1" applyAlignment="1">
      <alignment horizontal="center" vertical="center" wrapText="1"/>
    </xf>
    <xf numFmtId="0" fontId="7" fillId="0" borderId="0" xfId="0" applyFont="1" applyBorder="1" applyAlignment="1">
      <alignment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5" fillId="0" borderId="11" xfId="0" applyFont="1" applyBorder="1" applyAlignment="1">
      <alignment horizontal="center"/>
    </xf>
    <xf numFmtId="0" fontId="13" fillId="0" borderId="12" xfId="0" applyFont="1" applyBorder="1" applyAlignment="1">
      <alignment horizontal="center" vertical="distributed"/>
    </xf>
    <xf numFmtId="0" fontId="13" fillId="0" borderId="14" xfId="0" applyFont="1" applyBorder="1" applyAlignment="1">
      <alignment horizontal="center" vertical="distributed"/>
    </xf>
    <xf numFmtId="0" fontId="13" fillId="0" borderId="15" xfId="0" applyFont="1" applyBorder="1" applyAlignment="1">
      <alignment horizontal="center" vertical="distributed"/>
    </xf>
    <xf numFmtId="0" fontId="8" fillId="0" borderId="16" xfId="53" applyNumberFormat="1" applyFont="1" applyBorder="1" applyAlignment="1">
      <alignment horizontal="left" wrapText="1"/>
      <protection/>
    </xf>
    <xf numFmtId="4" fontId="13" fillId="0" borderId="14" xfId="0" applyNumberFormat="1" applyFont="1" applyBorder="1" applyAlignment="1">
      <alignment horizontal="center" vertical="center" wrapText="1"/>
    </xf>
    <xf numFmtId="4" fontId="5" fillId="0" borderId="10" xfId="0" applyNumberFormat="1" applyFont="1" applyBorder="1" applyAlignment="1">
      <alignment horizontal="center"/>
    </xf>
    <xf numFmtId="0" fontId="13" fillId="0" borderId="11" xfId="0" applyFont="1" applyBorder="1" applyAlignment="1">
      <alignment horizontal="left" vertical="center" wrapText="1"/>
    </xf>
    <xf numFmtId="1" fontId="13" fillId="0" borderId="12" xfId="0" applyNumberFormat="1" applyFont="1" applyFill="1" applyBorder="1" applyAlignment="1">
      <alignment horizontal="center" vertical="center" wrapText="1"/>
    </xf>
    <xf numFmtId="1" fontId="13" fillId="0" borderId="14" xfId="0" applyNumberFormat="1" applyFont="1" applyFill="1" applyBorder="1" applyAlignment="1">
      <alignment horizontal="center" vertical="center" wrapText="1"/>
    </xf>
    <xf numFmtId="1" fontId="13" fillId="0" borderId="15" xfId="0" applyNumberFormat="1" applyFont="1" applyFill="1" applyBorder="1" applyAlignment="1">
      <alignment horizontal="center" vertical="center" wrapText="1"/>
    </xf>
    <xf numFmtId="0" fontId="8" fillId="0" borderId="16" xfId="53" applyFont="1" applyBorder="1" applyAlignment="1">
      <alignment/>
      <protection/>
    </xf>
    <xf numFmtId="0" fontId="8" fillId="0" borderId="16" xfId="0" applyFont="1" applyBorder="1" applyAlignment="1">
      <alignment/>
    </xf>
    <xf numFmtId="0" fontId="5" fillId="0" borderId="12" xfId="0" applyFont="1" applyBorder="1" applyAlignment="1">
      <alignment horizontal="center" vertical="distributed"/>
    </xf>
    <xf numFmtId="0" fontId="5" fillId="0" borderId="14" xfId="0" applyFont="1" applyBorder="1" applyAlignment="1">
      <alignment horizontal="center" vertical="distributed"/>
    </xf>
    <xf numFmtId="0" fontId="5" fillId="0" borderId="15" xfId="0" applyFont="1" applyBorder="1" applyAlignment="1">
      <alignment horizontal="center" vertical="distributed"/>
    </xf>
    <xf numFmtId="0" fontId="13" fillId="0" borderId="11" xfId="0" applyFont="1" applyBorder="1" applyAlignment="1">
      <alignment horizontal="left" wrapText="1"/>
    </xf>
    <xf numFmtId="0" fontId="13" fillId="0" borderId="14" xfId="0" applyFont="1" applyBorder="1" applyAlignment="1">
      <alignment horizontal="center" vertical="distributed" wrapText="1"/>
    </xf>
    <xf numFmtId="0" fontId="13" fillId="0" borderId="15" xfId="0" applyFont="1" applyBorder="1" applyAlignment="1">
      <alignment horizontal="center" vertical="distributed" wrapText="1"/>
    </xf>
    <xf numFmtId="180" fontId="13" fillId="33" borderId="12" xfId="0" applyNumberFormat="1" applyFont="1" applyFill="1" applyBorder="1" applyAlignment="1">
      <alignment horizontal="center" vertical="center"/>
    </xf>
    <xf numFmtId="180" fontId="13" fillId="33" borderId="14" xfId="0" applyNumberFormat="1" applyFont="1" applyFill="1" applyBorder="1" applyAlignment="1">
      <alignment horizontal="center" vertical="center"/>
    </xf>
    <xf numFmtId="180" fontId="13" fillId="33" borderId="15" xfId="0" applyNumberFormat="1" applyFont="1" applyFill="1" applyBorder="1" applyAlignment="1">
      <alignment horizontal="center" vertical="center"/>
    </xf>
    <xf numFmtId="0" fontId="13" fillId="0" borderId="12" xfId="0" applyFont="1" applyBorder="1" applyAlignment="1">
      <alignment horizontal="center" vertical="distributed" wrapText="1"/>
    </xf>
    <xf numFmtId="0" fontId="13" fillId="0" borderId="14" xfId="0" applyFont="1" applyFill="1" applyBorder="1" applyAlignment="1">
      <alignment horizontal="center" vertical="distributed" wrapText="1"/>
    </xf>
    <xf numFmtId="0" fontId="13" fillId="0" borderId="15" xfId="0" applyFont="1" applyFill="1" applyBorder="1" applyAlignment="1">
      <alignment horizontal="center" vertical="distributed" wrapText="1"/>
    </xf>
    <xf numFmtId="0" fontId="13" fillId="33" borderId="12"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15" xfId="0" applyFont="1" applyFill="1" applyBorder="1" applyAlignment="1">
      <alignment horizontal="center" vertical="center"/>
    </xf>
    <xf numFmtId="0" fontId="13" fillId="0" borderId="1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22" xfId="0" applyFont="1" applyFill="1" applyBorder="1" applyAlignment="1">
      <alignment horizontal="center" vertical="center" wrapText="1"/>
    </xf>
    <xf numFmtId="180" fontId="13" fillId="0" borderId="12" xfId="0" applyNumberFormat="1" applyFont="1" applyFill="1" applyBorder="1" applyAlignment="1">
      <alignment horizontal="center" vertical="center"/>
    </xf>
    <xf numFmtId="180" fontId="13" fillId="0" borderId="14" xfId="0" applyNumberFormat="1" applyFont="1" applyFill="1" applyBorder="1" applyAlignment="1">
      <alignment horizontal="center" vertical="center"/>
    </xf>
    <xf numFmtId="180" fontId="13" fillId="0" borderId="15" xfId="0" applyNumberFormat="1" applyFont="1" applyFill="1" applyBorder="1" applyAlignment="1">
      <alignment horizontal="center" vertical="center"/>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180" fontId="13" fillId="0" borderId="12" xfId="0" applyNumberFormat="1" applyFont="1" applyFill="1" applyBorder="1" applyAlignment="1">
      <alignment horizontal="center" vertical="center" wrapText="1"/>
    </xf>
    <xf numFmtId="180" fontId="13" fillId="0" borderId="14" xfId="0" applyNumberFormat="1" applyFont="1" applyFill="1" applyBorder="1" applyAlignment="1">
      <alignment horizontal="center" vertical="center" wrapText="1"/>
    </xf>
    <xf numFmtId="180" fontId="13" fillId="0" borderId="15" xfId="0" applyNumberFormat="1" applyFont="1" applyFill="1" applyBorder="1" applyAlignment="1">
      <alignment horizontal="center" vertical="center" wrapText="1"/>
    </xf>
    <xf numFmtId="2" fontId="13" fillId="0" borderId="12" xfId="0" applyNumberFormat="1" applyFont="1" applyFill="1" applyBorder="1" applyAlignment="1">
      <alignment horizontal="center" vertical="center" wrapText="1"/>
    </xf>
    <xf numFmtId="2" fontId="13" fillId="0" borderId="14" xfId="0" applyNumberFormat="1" applyFont="1" applyFill="1" applyBorder="1" applyAlignment="1">
      <alignment horizontal="center" vertical="center" wrapText="1"/>
    </xf>
    <xf numFmtId="2" fontId="13" fillId="0" borderId="15" xfId="0" applyNumberFormat="1" applyFont="1" applyFill="1" applyBorder="1" applyAlignment="1">
      <alignment horizontal="center" vertical="center" wrapText="1"/>
    </xf>
    <xf numFmtId="0" fontId="8" fillId="0" borderId="16" xfId="0" applyFont="1" applyBorder="1" applyAlignment="1">
      <alignment horizontal="left" wrapText="1"/>
    </xf>
    <xf numFmtId="49" fontId="9" fillId="0" borderId="10" xfId="53" applyNumberFormat="1" applyFont="1" applyBorder="1" applyAlignment="1">
      <alignment horizontal="left" wrapText="1"/>
      <protection/>
    </xf>
    <xf numFmtId="0" fontId="10" fillId="0" borderId="0" xfId="53" applyFont="1" applyFill="1" applyBorder="1" applyAlignment="1">
      <alignment horizontal="left"/>
      <protection/>
    </xf>
    <xf numFmtId="49" fontId="6" fillId="0" borderId="0" xfId="53" applyNumberFormat="1" applyFont="1" applyBorder="1" applyAlignment="1">
      <alignment horizontal="left" wrapText="1"/>
      <protection/>
    </xf>
    <xf numFmtId="0" fontId="11" fillId="0" borderId="0" xfId="53" applyFont="1" applyBorder="1" applyAlignment="1">
      <alignment horizontal="left"/>
      <protection/>
    </xf>
    <xf numFmtId="49" fontId="5" fillId="0" borderId="0" xfId="53" applyNumberFormat="1" applyFont="1" applyAlignment="1">
      <alignment horizontal="left" wrapText="1"/>
      <protection/>
    </xf>
    <xf numFmtId="49" fontId="5" fillId="0" borderId="0" xfId="53" applyNumberFormat="1" applyFont="1" applyBorder="1" applyAlignment="1">
      <alignment horizontal="left" wrapText="1"/>
      <protection/>
    </xf>
    <xf numFmtId="49" fontId="4" fillId="0" borderId="0" xfId="53" applyNumberFormat="1" applyFont="1" applyBorder="1" applyAlignment="1">
      <alignment horizontal="left" wrapText="1"/>
      <protection/>
    </xf>
    <xf numFmtId="0" fontId="12" fillId="0" borderId="0" xfId="53" applyFont="1" applyAlignment="1">
      <alignment horizontal="center"/>
      <protection/>
    </xf>
    <xf numFmtId="0" fontId="13" fillId="33" borderId="14"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4" xfId="0" applyFont="1" applyFill="1" applyBorder="1" applyAlignment="1">
      <alignment horizontal="left" vertical="center" wrapText="1"/>
    </xf>
    <xf numFmtId="0" fontId="13" fillId="33" borderId="15" xfId="0" applyFont="1" applyFill="1" applyBorder="1" applyAlignment="1">
      <alignment horizontal="left" vertical="center" wrapText="1"/>
    </xf>
    <xf numFmtId="0" fontId="20" fillId="0" borderId="12" xfId="0" applyFont="1" applyFill="1" applyBorder="1" applyAlignment="1">
      <alignment horizontal="left" vertical="distributed" wrapText="1"/>
    </xf>
    <xf numFmtId="0" fontId="20" fillId="0" borderId="14" xfId="0" applyFont="1" applyFill="1" applyBorder="1" applyAlignment="1">
      <alignment horizontal="left" vertical="distributed" wrapText="1"/>
    </xf>
    <xf numFmtId="0" fontId="20" fillId="0" borderId="15" xfId="0" applyFont="1" applyFill="1" applyBorder="1" applyAlignment="1">
      <alignment horizontal="left" vertical="distributed" wrapText="1"/>
    </xf>
    <xf numFmtId="0" fontId="20" fillId="0" borderId="12"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14" xfId="0" applyFont="1" applyFill="1" applyBorder="1" applyAlignment="1">
      <alignment horizontal="center" vertical="distributed" wrapText="1"/>
    </xf>
    <xf numFmtId="0" fontId="20" fillId="0" borderId="15" xfId="0" applyFont="1" applyFill="1" applyBorder="1" applyAlignment="1">
      <alignment horizontal="center" vertical="distributed"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6" fillId="0" borderId="0" xfId="53" applyFont="1" applyAlignment="1">
      <alignment horizontal="center"/>
      <protection/>
    </xf>
    <xf numFmtId="0" fontId="8" fillId="0" borderId="0" xfId="0" applyFont="1" applyAlignment="1">
      <alignment horizontal="left"/>
    </xf>
    <xf numFmtId="0" fontId="8" fillId="0" borderId="0" xfId="0" applyFont="1" applyAlignment="1">
      <alignment horizontal="center" vertical="center"/>
    </xf>
    <xf numFmtId="0" fontId="8" fillId="0" borderId="0" xfId="0" applyFont="1" applyAlignment="1">
      <alignment horizontal="left" vertical="center"/>
    </xf>
    <xf numFmtId="0" fontId="13" fillId="0" borderId="0" xfId="0" applyFont="1" applyBorder="1" applyAlignment="1">
      <alignment horizontal="lef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Dod5kochtor"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00"/>
  <sheetViews>
    <sheetView tabSelected="1" view="pageBreakPreview" zoomScale="75" zoomScaleNormal="120" zoomScaleSheetLayoutView="75" zoomScalePageLayoutView="0" workbookViewId="0" topLeftCell="A1">
      <selection activeCell="F25" sqref="F25:P25"/>
    </sheetView>
  </sheetViews>
  <sheetFormatPr defaultColWidth="9.00390625" defaultRowHeight="12.75"/>
  <cols>
    <col min="1" max="1" width="3.875" style="1" customWidth="1"/>
    <col min="2" max="2" width="10.00390625" style="2" customWidth="1"/>
    <col min="3" max="3" width="36.375" style="2" customWidth="1"/>
    <col min="4" max="4" width="10.25390625" style="2" customWidth="1"/>
    <col min="5" max="5" width="11.75390625" style="2" customWidth="1"/>
    <col min="6" max="6" width="9.375" style="2" customWidth="1"/>
    <col min="7" max="7" width="9.875" style="2" customWidth="1"/>
    <col min="8" max="8" width="14.00390625" style="2" customWidth="1"/>
    <col min="9" max="9" width="10.375" style="2" customWidth="1"/>
    <col min="10" max="10" width="10.25390625" style="2" customWidth="1"/>
    <col min="11" max="11" width="10.625" style="2" customWidth="1"/>
    <col min="12" max="12" width="8.625" style="2" hidden="1" customWidth="1"/>
    <col min="13" max="13" width="7.875" style="2" hidden="1" customWidth="1"/>
    <col min="14" max="14" width="9.00390625" style="2" hidden="1" customWidth="1"/>
    <col min="15" max="15" width="11.625" style="2" customWidth="1"/>
    <col min="16" max="16" width="11.75390625" style="2" customWidth="1"/>
    <col min="17" max="17" width="11.875" style="2" customWidth="1"/>
    <col min="18" max="16384" width="9.125" style="2" customWidth="1"/>
  </cols>
  <sheetData>
    <row r="1" spans="11:17" ht="8.25" customHeight="1">
      <c r="K1" s="260" t="s">
        <v>0</v>
      </c>
      <c r="L1" s="260"/>
      <c r="M1" s="260"/>
      <c r="N1" s="260"/>
      <c r="O1" s="260"/>
      <c r="P1" s="260"/>
      <c r="Q1" s="260"/>
    </row>
    <row r="2" spans="11:17" ht="8.25" customHeight="1">
      <c r="K2" s="260"/>
      <c r="L2" s="260"/>
      <c r="M2" s="260"/>
      <c r="N2" s="260"/>
      <c r="O2" s="260"/>
      <c r="P2" s="260"/>
      <c r="Q2" s="260"/>
    </row>
    <row r="3" spans="11:17" ht="12" customHeight="1">
      <c r="K3" s="260"/>
      <c r="L3" s="260"/>
      <c r="M3" s="260"/>
      <c r="N3" s="260"/>
      <c r="O3" s="260"/>
      <c r="P3" s="260"/>
      <c r="Q3" s="260"/>
    </row>
    <row r="4" spans="11:17" ht="12.75" customHeight="1">
      <c r="K4" s="261" t="s">
        <v>1</v>
      </c>
      <c r="L4" s="261"/>
      <c r="M4" s="261"/>
      <c r="N4" s="261"/>
      <c r="O4" s="261"/>
      <c r="P4" s="261"/>
      <c r="Q4" s="261"/>
    </row>
    <row r="5" spans="11:17" ht="13.5" customHeight="1">
      <c r="K5" s="4"/>
      <c r="L5" s="4"/>
      <c r="M5" s="3"/>
      <c r="N5" s="3"/>
      <c r="O5" s="3"/>
      <c r="P5" s="3"/>
      <c r="Q5" s="3"/>
    </row>
    <row r="6" spans="11:17" ht="12.75" customHeight="1">
      <c r="K6" s="262" t="s">
        <v>2</v>
      </c>
      <c r="L6" s="262"/>
      <c r="M6" s="262"/>
      <c r="N6" s="262"/>
      <c r="O6" s="262"/>
      <c r="P6" s="262"/>
      <c r="Q6" s="262"/>
    </row>
    <row r="7" spans="11:17" ht="16.5" customHeight="1">
      <c r="K7" s="165" t="s">
        <v>125</v>
      </c>
      <c r="L7" s="166"/>
      <c r="M7" s="166"/>
      <c r="N7" s="166"/>
      <c r="O7" s="166"/>
      <c r="P7" s="166"/>
      <c r="Q7" s="166"/>
    </row>
    <row r="8" spans="11:17" ht="32.25" customHeight="1">
      <c r="K8" s="255" t="s">
        <v>3</v>
      </c>
      <c r="L8" s="255"/>
      <c r="M8" s="255"/>
      <c r="N8" s="255"/>
      <c r="O8" s="255"/>
      <c r="P8" s="255"/>
      <c r="Q8" s="255"/>
    </row>
    <row r="9" spans="11:17" ht="12" customHeight="1">
      <c r="K9" s="256" t="s">
        <v>4</v>
      </c>
      <c r="L9" s="256"/>
      <c r="M9" s="256"/>
      <c r="N9" s="256"/>
      <c r="O9" s="256"/>
      <c r="P9" s="256"/>
      <c r="Q9" s="256"/>
    </row>
    <row r="10" spans="11:17" ht="15" customHeight="1">
      <c r="K10" s="257" t="s">
        <v>157</v>
      </c>
      <c r="L10" s="257"/>
      <c r="M10" s="257"/>
      <c r="N10" s="257"/>
      <c r="O10" s="257"/>
      <c r="P10" s="257"/>
      <c r="Q10" s="257"/>
    </row>
    <row r="11" spans="11:17" ht="15" customHeight="1">
      <c r="K11" s="258" t="s">
        <v>5</v>
      </c>
      <c r="L11" s="258"/>
      <c r="M11" s="258"/>
      <c r="N11" s="258"/>
      <c r="O11" s="258"/>
      <c r="P11" s="258"/>
      <c r="Q11" s="258"/>
    </row>
    <row r="12" spans="11:17" ht="32.25" customHeight="1">
      <c r="K12" s="255" t="s">
        <v>6</v>
      </c>
      <c r="L12" s="255"/>
      <c r="M12" s="255"/>
      <c r="N12" s="255"/>
      <c r="O12" s="255"/>
      <c r="P12" s="255"/>
      <c r="Q12" s="255"/>
    </row>
    <row r="13" spans="11:17" ht="11.25" customHeight="1">
      <c r="K13" s="259" t="s">
        <v>7</v>
      </c>
      <c r="L13" s="259"/>
      <c r="M13" s="259"/>
      <c r="N13" s="259"/>
      <c r="O13" s="259"/>
      <c r="P13" s="259"/>
      <c r="Q13" s="259"/>
    </row>
    <row r="14" spans="11:17" ht="18" customHeight="1">
      <c r="K14" s="257" t="s">
        <v>158</v>
      </c>
      <c r="L14" s="257"/>
      <c r="M14" s="257"/>
      <c r="N14" s="257"/>
      <c r="O14" s="257"/>
      <c r="P14" s="257"/>
      <c r="Q14" s="257"/>
    </row>
    <row r="15" spans="11:17" ht="12" customHeight="1">
      <c r="K15" s="259"/>
      <c r="L15" s="259"/>
      <c r="M15" s="259"/>
      <c r="N15" s="259"/>
      <c r="O15" s="259"/>
      <c r="P15" s="259"/>
      <c r="Q15" s="259"/>
    </row>
    <row r="16" spans="1:18" ht="18" customHeight="1">
      <c r="A16" s="5"/>
      <c r="B16" s="6"/>
      <c r="C16" s="6"/>
      <c r="D16" s="6"/>
      <c r="E16" s="263" t="s">
        <v>8</v>
      </c>
      <c r="F16" s="263"/>
      <c r="G16" s="263"/>
      <c r="H16" s="263"/>
      <c r="I16" s="263"/>
      <c r="J16" s="263"/>
      <c r="K16" s="263"/>
      <c r="Q16" s="6"/>
      <c r="R16" s="6"/>
    </row>
    <row r="17" spans="1:18" ht="15" customHeight="1">
      <c r="A17" s="5"/>
      <c r="B17" s="281" t="s">
        <v>134</v>
      </c>
      <c r="C17" s="281"/>
      <c r="D17" s="281"/>
      <c r="E17" s="281"/>
      <c r="F17" s="281"/>
      <c r="G17" s="281"/>
      <c r="H17" s="281"/>
      <c r="I17" s="281"/>
      <c r="J17" s="281"/>
      <c r="K17" s="281"/>
      <c r="L17" s="281"/>
      <c r="M17" s="281"/>
      <c r="N17" s="281"/>
      <c r="O17" s="281"/>
      <c r="P17" s="281"/>
      <c r="Q17" s="281"/>
      <c r="R17" s="6"/>
    </row>
    <row r="18" spans="1:18" ht="6.75" customHeight="1">
      <c r="A18" s="5"/>
      <c r="B18" s="7"/>
      <c r="C18" s="7"/>
      <c r="D18" s="7"/>
      <c r="E18" s="7"/>
      <c r="F18" s="7"/>
      <c r="G18" s="7"/>
      <c r="H18" s="7"/>
      <c r="I18" s="7"/>
      <c r="J18" s="7"/>
      <c r="K18" s="7"/>
      <c r="L18" s="7"/>
      <c r="M18" s="7"/>
      <c r="N18" s="7"/>
      <c r="O18" s="7"/>
      <c r="P18" s="7"/>
      <c r="Q18" s="7"/>
      <c r="R18" s="6"/>
    </row>
    <row r="19" spans="1:25" s="12" customFormat="1" ht="15.75">
      <c r="A19" s="8" t="s">
        <v>9</v>
      </c>
      <c r="B19" s="176" t="s">
        <v>10</v>
      </c>
      <c r="C19" s="176"/>
      <c r="D19" s="9"/>
      <c r="E19" s="10"/>
      <c r="F19" s="215" t="s">
        <v>11</v>
      </c>
      <c r="G19" s="216"/>
      <c r="H19" s="216"/>
      <c r="I19" s="216"/>
      <c r="J19" s="216"/>
      <c r="K19" s="216"/>
      <c r="L19" s="216"/>
      <c r="M19" s="216"/>
      <c r="N19" s="216"/>
      <c r="O19" s="216"/>
      <c r="P19" s="216"/>
      <c r="Q19" s="11"/>
      <c r="R19" s="11"/>
      <c r="S19" s="11"/>
      <c r="T19" s="11"/>
      <c r="U19" s="11"/>
      <c r="V19" s="11"/>
      <c r="W19" s="11"/>
      <c r="X19" s="11"/>
      <c r="Y19" s="11"/>
    </row>
    <row r="20" spans="1:25" ht="12.75">
      <c r="A20" s="5"/>
      <c r="B20" s="174" t="s">
        <v>12</v>
      </c>
      <c r="C20" s="174"/>
      <c r="D20" s="13"/>
      <c r="E20" s="6"/>
      <c r="F20" s="175" t="s">
        <v>13</v>
      </c>
      <c r="G20" s="175"/>
      <c r="H20" s="175"/>
      <c r="I20" s="175"/>
      <c r="J20" s="175"/>
      <c r="K20" s="175"/>
      <c r="L20" s="175"/>
      <c r="M20" s="175"/>
      <c r="N20" s="13"/>
      <c r="O20" s="13"/>
      <c r="P20" s="14"/>
      <c r="Q20" s="14"/>
      <c r="R20" s="14"/>
      <c r="S20" s="14"/>
      <c r="T20" s="14"/>
      <c r="U20" s="14"/>
      <c r="V20" s="14"/>
      <c r="W20" s="14"/>
      <c r="X20" s="14"/>
      <c r="Y20" s="14"/>
    </row>
    <row r="21" spans="1:25" ht="4.5" customHeight="1">
      <c r="A21" s="5"/>
      <c r="B21" s="6"/>
      <c r="C21" s="6"/>
      <c r="D21" s="6"/>
      <c r="E21" s="6"/>
      <c r="F21" s="14"/>
      <c r="G21" s="14"/>
      <c r="H21" s="14"/>
      <c r="I21" s="14"/>
      <c r="J21" s="14"/>
      <c r="K21" s="14"/>
      <c r="L21" s="14"/>
      <c r="M21" s="14"/>
      <c r="N21" s="14"/>
      <c r="O21" s="14"/>
      <c r="P21" s="14"/>
      <c r="Q21" s="14"/>
      <c r="R21" s="14"/>
      <c r="S21" s="14"/>
      <c r="T21" s="14"/>
      <c r="U21" s="14"/>
      <c r="V21" s="14"/>
      <c r="W21" s="14"/>
      <c r="X21" s="14"/>
      <c r="Y21" s="14"/>
    </row>
    <row r="22" spans="1:25" s="12" customFormat="1" ht="17.25" customHeight="1">
      <c r="A22" s="8" t="s">
        <v>14</v>
      </c>
      <c r="B22" s="176" t="s">
        <v>15</v>
      </c>
      <c r="C22" s="176"/>
      <c r="D22" s="9"/>
      <c r="E22" s="10"/>
      <c r="F22" s="215" t="s">
        <v>11</v>
      </c>
      <c r="G22" s="216"/>
      <c r="H22" s="216"/>
      <c r="I22" s="216"/>
      <c r="J22" s="216"/>
      <c r="K22" s="216"/>
      <c r="L22" s="216"/>
      <c r="M22" s="216"/>
      <c r="N22" s="216"/>
      <c r="O22" s="216"/>
      <c r="P22" s="216"/>
      <c r="Q22" s="11"/>
      <c r="R22" s="11"/>
      <c r="S22" s="11"/>
      <c r="T22" s="11"/>
      <c r="U22" s="11"/>
      <c r="V22" s="11"/>
      <c r="W22" s="11"/>
      <c r="X22" s="11"/>
      <c r="Y22" s="11"/>
    </row>
    <row r="23" spans="1:25" ht="12.75">
      <c r="A23" s="5"/>
      <c r="B23" s="174" t="s">
        <v>12</v>
      </c>
      <c r="C23" s="174"/>
      <c r="D23" s="13"/>
      <c r="E23" s="6"/>
      <c r="F23" s="175" t="s">
        <v>16</v>
      </c>
      <c r="G23" s="175"/>
      <c r="H23" s="175"/>
      <c r="I23" s="175"/>
      <c r="J23" s="175"/>
      <c r="K23" s="175"/>
      <c r="L23" s="175"/>
      <c r="M23" s="175"/>
      <c r="N23" s="13"/>
      <c r="O23" s="13"/>
      <c r="P23" s="14"/>
      <c r="Q23" s="14"/>
      <c r="R23" s="14"/>
      <c r="S23" s="14"/>
      <c r="T23" s="14"/>
      <c r="U23" s="14"/>
      <c r="V23" s="14"/>
      <c r="W23" s="14"/>
      <c r="X23" s="14"/>
      <c r="Y23" s="14"/>
    </row>
    <row r="24" spans="1:25" ht="9" customHeight="1">
      <c r="A24" s="5"/>
      <c r="B24" s="6"/>
      <c r="C24" s="6"/>
      <c r="D24" s="6"/>
      <c r="E24" s="6"/>
      <c r="F24" s="14"/>
      <c r="G24" s="14"/>
      <c r="H24" s="14"/>
      <c r="I24" s="14"/>
      <c r="J24" s="14"/>
      <c r="K24" s="14"/>
      <c r="L24" s="14"/>
      <c r="M24" s="14"/>
      <c r="N24" s="14"/>
      <c r="O24" s="14"/>
      <c r="P24" s="14"/>
      <c r="Q24" s="14"/>
      <c r="R24" s="14"/>
      <c r="S24" s="14"/>
      <c r="T24" s="14"/>
      <c r="U24" s="14"/>
      <c r="V24" s="14"/>
      <c r="W24" s="14"/>
      <c r="X24" s="14"/>
      <c r="Y24" s="14"/>
    </row>
    <row r="25" spans="1:25" s="12" customFormat="1" ht="16.5" customHeight="1">
      <c r="A25" s="8" t="s">
        <v>17</v>
      </c>
      <c r="B25" s="176" t="s">
        <v>18</v>
      </c>
      <c r="C25" s="176"/>
      <c r="D25" s="9"/>
      <c r="E25" s="15" t="s">
        <v>19</v>
      </c>
      <c r="F25" s="208" t="s">
        <v>20</v>
      </c>
      <c r="G25" s="208"/>
      <c r="H25" s="208"/>
      <c r="I25" s="208"/>
      <c r="J25" s="208"/>
      <c r="K25" s="208"/>
      <c r="L25" s="208"/>
      <c r="M25" s="208"/>
      <c r="N25" s="208"/>
      <c r="O25" s="208"/>
      <c r="P25" s="208"/>
      <c r="Q25" s="16"/>
      <c r="R25" s="11"/>
      <c r="S25" s="11"/>
      <c r="T25" s="11"/>
      <c r="U25" s="11"/>
      <c r="V25" s="11"/>
      <c r="W25" s="11"/>
      <c r="X25" s="11"/>
      <c r="Y25" s="11"/>
    </row>
    <row r="26" spans="1:18" ht="15.75">
      <c r="A26" s="5"/>
      <c r="B26" s="175" t="s">
        <v>12</v>
      </c>
      <c r="C26" s="175"/>
      <c r="D26" s="13"/>
      <c r="E26" s="17" t="s">
        <v>126</v>
      </c>
      <c r="F26" s="174" t="s">
        <v>21</v>
      </c>
      <c r="G26" s="174"/>
      <c r="H26" s="174"/>
      <c r="I26" s="174"/>
      <c r="J26" s="174"/>
      <c r="K26" s="174"/>
      <c r="L26" s="18"/>
      <c r="M26" s="18"/>
      <c r="N26" s="14"/>
      <c r="O26" s="14"/>
      <c r="P26" s="14"/>
      <c r="Q26" s="14"/>
      <c r="R26" s="14"/>
    </row>
    <row r="27" spans="1:25" ht="6.75" customHeight="1">
      <c r="A27" s="5"/>
      <c r="B27" s="6"/>
      <c r="C27" s="6"/>
      <c r="D27" s="6"/>
      <c r="E27" s="6"/>
      <c r="F27" s="6"/>
      <c r="G27" s="6"/>
      <c r="H27" s="6"/>
      <c r="I27" s="6"/>
      <c r="J27" s="6"/>
      <c r="K27" s="6"/>
      <c r="L27" s="6"/>
      <c r="M27" s="6"/>
      <c r="N27" s="6"/>
      <c r="O27" s="6"/>
      <c r="P27" s="6"/>
      <c r="Q27" s="6"/>
      <c r="R27" s="6"/>
      <c r="S27" s="6"/>
      <c r="T27" s="6"/>
      <c r="U27" s="6"/>
      <c r="V27" s="6"/>
      <c r="W27" s="6"/>
      <c r="X27" s="6"/>
      <c r="Y27" s="6"/>
    </row>
    <row r="28" spans="1:25" s="12" customFormat="1" ht="15.75">
      <c r="A28" s="8" t="s">
        <v>22</v>
      </c>
      <c r="B28" s="172" t="s">
        <v>156</v>
      </c>
      <c r="C28" s="172"/>
      <c r="D28" s="172"/>
      <c r="E28" s="172"/>
      <c r="F28" s="172"/>
      <c r="G28" s="172"/>
      <c r="H28" s="172"/>
      <c r="I28" s="172"/>
      <c r="J28" s="172"/>
      <c r="K28" s="172"/>
      <c r="L28" s="172"/>
      <c r="M28" s="172"/>
      <c r="N28" s="172"/>
      <c r="O28" s="172"/>
      <c r="P28" s="172"/>
      <c r="Q28" s="172"/>
      <c r="R28" s="19"/>
      <c r="S28" s="19"/>
      <c r="T28" s="19"/>
      <c r="U28" s="19"/>
      <c r="V28" s="19"/>
      <c r="W28" s="19"/>
      <c r="X28" s="19"/>
      <c r="Y28" s="19"/>
    </row>
    <row r="29" spans="1:25" ht="9" customHeight="1" hidden="1">
      <c r="A29" s="5"/>
      <c r="B29" s="6"/>
      <c r="C29" s="6"/>
      <c r="D29" s="6"/>
      <c r="E29" s="6"/>
      <c r="F29" s="6"/>
      <c r="G29" s="6"/>
      <c r="H29" s="6"/>
      <c r="I29" s="6"/>
      <c r="J29" s="6"/>
      <c r="K29" s="6"/>
      <c r="L29" s="6"/>
      <c r="M29" s="6"/>
      <c r="N29" s="6"/>
      <c r="O29" s="6"/>
      <c r="P29" s="6"/>
      <c r="Q29" s="6"/>
      <c r="R29" s="6"/>
      <c r="S29" s="6"/>
      <c r="T29" s="6"/>
      <c r="U29" s="6"/>
      <c r="V29" s="6"/>
      <c r="W29" s="6"/>
      <c r="X29" s="6"/>
      <c r="Y29" s="6"/>
    </row>
    <row r="30" spans="1:17" s="12" customFormat="1" ht="13.5" customHeight="1">
      <c r="A30" s="20"/>
      <c r="B30" s="173" t="s">
        <v>135</v>
      </c>
      <c r="C30" s="173"/>
      <c r="D30" s="173"/>
      <c r="E30" s="173"/>
      <c r="F30" s="173"/>
      <c r="G30" s="173"/>
      <c r="H30" s="173"/>
      <c r="I30" s="173"/>
      <c r="J30" s="173"/>
      <c r="K30" s="173"/>
      <c r="L30" s="173"/>
      <c r="M30" s="173"/>
      <c r="N30" s="173"/>
      <c r="O30" s="21"/>
      <c r="P30" s="21"/>
      <c r="Q30" s="21"/>
    </row>
    <row r="31" spans="2:17" ht="8.25" customHeight="1">
      <c r="B31" s="22"/>
      <c r="C31" s="22"/>
      <c r="D31" s="22"/>
      <c r="E31" s="22"/>
      <c r="F31" s="22"/>
      <c r="G31" s="22"/>
      <c r="H31" s="22"/>
      <c r="I31" s="22"/>
      <c r="J31" s="22"/>
      <c r="K31" s="22"/>
      <c r="L31" s="22"/>
      <c r="M31" s="22"/>
      <c r="N31" s="22"/>
      <c r="O31" s="22"/>
      <c r="P31" s="22"/>
      <c r="Q31" s="22"/>
    </row>
    <row r="32" spans="1:17" s="12" customFormat="1" ht="16.5" customHeight="1">
      <c r="A32" s="279" t="s">
        <v>23</v>
      </c>
      <c r="B32" s="280" t="s">
        <v>24</v>
      </c>
      <c r="C32" s="280"/>
      <c r="D32" s="280"/>
      <c r="E32" s="280"/>
      <c r="F32" s="280"/>
      <c r="G32" s="200" t="s">
        <v>25</v>
      </c>
      <c r="H32" s="200"/>
      <c r="I32" s="200"/>
      <c r="J32" s="200"/>
      <c r="K32" s="200"/>
      <c r="L32" s="200"/>
      <c r="M32" s="200"/>
      <c r="N32" s="200"/>
      <c r="O32" s="200"/>
      <c r="P32" s="200"/>
      <c r="Q32" s="200"/>
    </row>
    <row r="33" spans="1:17" s="12" customFormat="1" ht="14.25" customHeight="1">
      <c r="A33" s="279"/>
      <c r="B33" s="280"/>
      <c r="C33" s="280"/>
      <c r="D33" s="280"/>
      <c r="E33" s="280"/>
      <c r="F33" s="280"/>
      <c r="G33" s="200" t="s">
        <v>26</v>
      </c>
      <c r="H33" s="200"/>
      <c r="I33" s="200"/>
      <c r="J33" s="200"/>
      <c r="K33" s="200"/>
      <c r="L33" s="200"/>
      <c r="M33" s="200"/>
      <c r="N33" s="200"/>
      <c r="O33" s="200"/>
      <c r="P33" s="200"/>
      <c r="Q33" s="200"/>
    </row>
    <row r="34" spans="1:17" s="12" customFormat="1" ht="13.5" customHeight="1">
      <c r="A34" s="279"/>
      <c r="B34" s="280"/>
      <c r="C34" s="280"/>
      <c r="D34" s="280"/>
      <c r="E34" s="280"/>
      <c r="F34" s="280"/>
      <c r="G34" s="200" t="s">
        <v>27</v>
      </c>
      <c r="H34" s="200"/>
      <c r="I34" s="200"/>
      <c r="J34" s="200"/>
      <c r="K34" s="200"/>
      <c r="L34" s="200"/>
      <c r="M34" s="200"/>
      <c r="N34" s="200"/>
      <c r="O34" s="200"/>
      <c r="P34" s="200"/>
      <c r="Q34" s="200"/>
    </row>
    <row r="35" spans="1:17" s="12" customFormat="1" ht="14.25" customHeight="1">
      <c r="A35" s="279"/>
      <c r="B35" s="280"/>
      <c r="C35" s="280"/>
      <c r="D35" s="280"/>
      <c r="E35" s="280"/>
      <c r="F35" s="280"/>
      <c r="G35" s="200" t="s">
        <v>28</v>
      </c>
      <c r="H35" s="200"/>
      <c r="I35" s="200"/>
      <c r="J35" s="200"/>
      <c r="K35" s="200"/>
      <c r="L35" s="200"/>
      <c r="M35" s="200"/>
      <c r="N35" s="200"/>
      <c r="O35" s="200"/>
      <c r="P35" s="200"/>
      <c r="Q35" s="200"/>
    </row>
    <row r="36" spans="1:17" s="12" customFormat="1" ht="16.5" customHeight="1">
      <c r="A36" s="279"/>
      <c r="B36" s="280"/>
      <c r="C36" s="280"/>
      <c r="D36" s="280"/>
      <c r="E36" s="280"/>
      <c r="F36" s="280"/>
      <c r="G36" s="200" t="s">
        <v>29</v>
      </c>
      <c r="H36" s="200"/>
      <c r="I36" s="200"/>
      <c r="J36" s="200"/>
      <c r="K36" s="200"/>
      <c r="L36" s="200"/>
      <c r="M36" s="200"/>
      <c r="N36" s="200"/>
      <c r="O36" s="200"/>
      <c r="P36" s="200"/>
      <c r="Q36" s="200"/>
    </row>
    <row r="37" spans="1:17" s="12" customFormat="1" ht="16.5" customHeight="1">
      <c r="A37" s="279"/>
      <c r="B37" s="280"/>
      <c r="C37" s="280"/>
      <c r="D37" s="280"/>
      <c r="E37" s="280"/>
      <c r="F37" s="280"/>
      <c r="G37" s="200" t="s">
        <v>30</v>
      </c>
      <c r="H37" s="200"/>
      <c r="I37" s="200"/>
      <c r="J37" s="200"/>
      <c r="K37" s="200"/>
      <c r="L37" s="200"/>
      <c r="M37" s="200"/>
      <c r="N37" s="200"/>
      <c r="O37" s="200"/>
      <c r="P37" s="200"/>
      <c r="Q37" s="200"/>
    </row>
    <row r="38" spans="1:17" s="12" customFormat="1" ht="16.5" customHeight="1">
      <c r="A38" s="279"/>
      <c r="B38" s="280"/>
      <c r="C38" s="280"/>
      <c r="D38" s="280"/>
      <c r="E38" s="280"/>
      <c r="F38" s="280"/>
      <c r="G38" s="200" t="s">
        <v>31</v>
      </c>
      <c r="H38" s="200"/>
      <c r="I38" s="200"/>
      <c r="J38" s="200"/>
      <c r="K38" s="200"/>
      <c r="L38" s="200"/>
      <c r="M38" s="200"/>
      <c r="N38" s="200"/>
      <c r="O38" s="200"/>
      <c r="P38" s="200"/>
      <c r="Q38" s="200"/>
    </row>
    <row r="39" spans="1:17" s="12" customFormat="1" ht="45" customHeight="1">
      <c r="A39" s="279"/>
      <c r="B39" s="280"/>
      <c r="C39" s="280"/>
      <c r="D39" s="280"/>
      <c r="E39" s="280"/>
      <c r="F39" s="280"/>
      <c r="G39" s="200" t="s">
        <v>32</v>
      </c>
      <c r="H39" s="200"/>
      <c r="I39" s="200"/>
      <c r="J39" s="200"/>
      <c r="K39" s="200"/>
      <c r="L39" s="200"/>
      <c r="M39" s="200"/>
      <c r="N39" s="200"/>
      <c r="O39" s="200"/>
      <c r="P39" s="200"/>
      <c r="Q39" s="200"/>
    </row>
    <row r="40" spans="1:17" s="12" customFormat="1" ht="30.75" customHeight="1">
      <c r="A40" s="279"/>
      <c r="B40" s="280"/>
      <c r="C40" s="280"/>
      <c r="D40" s="280"/>
      <c r="E40" s="280"/>
      <c r="F40" s="280"/>
      <c r="G40" s="200" t="s">
        <v>33</v>
      </c>
      <c r="H40" s="200"/>
      <c r="I40" s="200"/>
      <c r="J40" s="200"/>
      <c r="K40" s="200"/>
      <c r="L40" s="200"/>
      <c r="M40" s="200"/>
      <c r="N40" s="200"/>
      <c r="O40" s="200"/>
      <c r="P40" s="200"/>
      <c r="Q40" s="200"/>
    </row>
    <row r="41" spans="1:17" s="12" customFormat="1" ht="44.25" customHeight="1">
      <c r="A41" s="279"/>
      <c r="B41" s="280"/>
      <c r="C41" s="280"/>
      <c r="D41" s="280"/>
      <c r="E41" s="280"/>
      <c r="F41" s="280"/>
      <c r="G41" s="200" t="s">
        <v>34</v>
      </c>
      <c r="H41" s="200"/>
      <c r="I41" s="200"/>
      <c r="J41" s="200"/>
      <c r="K41" s="200"/>
      <c r="L41" s="200"/>
      <c r="M41" s="200"/>
      <c r="N41" s="200"/>
      <c r="O41" s="200"/>
      <c r="P41" s="200"/>
      <c r="Q41" s="200"/>
    </row>
    <row r="42" spans="1:17" s="12" customFormat="1" ht="27.75" customHeight="1">
      <c r="A42" s="279"/>
      <c r="B42" s="280"/>
      <c r="C42" s="280"/>
      <c r="D42" s="280"/>
      <c r="E42" s="280"/>
      <c r="F42" s="280"/>
      <c r="G42" s="200" t="s">
        <v>35</v>
      </c>
      <c r="H42" s="200"/>
      <c r="I42" s="200"/>
      <c r="J42" s="200"/>
      <c r="K42" s="200"/>
      <c r="L42" s="200"/>
      <c r="M42" s="200"/>
      <c r="N42" s="200"/>
      <c r="O42" s="200"/>
      <c r="P42" s="200"/>
      <c r="Q42" s="200"/>
    </row>
    <row r="43" spans="1:17" s="12" customFormat="1" ht="13.5" customHeight="1">
      <c r="A43" s="279"/>
      <c r="B43" s="280"/>
      <c r="C43" s="280"/>
      <c r="D43" s="280"/>
      <c r="E43" s="280"/>
      <c r="F43" s="280"/>
      <c r="G43" s="200" t="s">
        <v>36</v>
      </c>
      <c r="H43" s="200"/>
      <c r="I43" s="200"/>
      <c r="J43" s="200"/>
      <c r="K43" s="200"/>
      <c r="L43" s="200"/>
      <c r="M43" s="200"/>
      <c r="N43" s="200"/>
      <c r="O43" s="200"/>
      <c r="P43" s="200"/>
      <c r="Q43" s="200"/>
    </row>
    <row r="44" spans="1:17" s="12" customFormat="1" ht="26.25" customHeight="1">
      <c r="A44" s="279"/>
      <c r="B44" s="280"/>
      <c r="C44" s="280"/>
      <c r="D44" s="280"/>
      <c r="E44" s="280"/>
      <c r="F44" s="280"/>
      <c r="G44" s="95" t="s">
        <v>154</v>
      </c>
      <c r="H44" s="95"/>
      <c r="I44" s="95"/>
      <c r="J44" s="95"/>
      <c r="K44" s="95"/>
      <c r="L44" s="95"/>
      <c r="M44" s="95"/>
      <c r="N44" s="95"/>
      <c r="O44" s="95"/>
      <c r="P44" s="95"/>
      <c r="Q44" s="95"/>
    </row>
    <row r="45" spans="1:17" s="12" customFormat="1" ht="0.75" customHeight="1">
      <c r="A45" s="279"/>
      <c r="B45" s="280"/>
      <c r="C45" s="280"/>
      <c r="D45" s="280"/>
      <c r="E45" s="280"/>
      <c r="F45" s="280"/>
      <c r="G45" s="95" t="s">
        <v>155</v>
      </c>
      <c r="H45" s="95"/>
      <c r="I45" s="95"/>
      <c r="J45" s="95"/>
      <c r="K45" s="95"/>
      <c r="L45" s="95"/>
      <c r="M45" s="95"/>
      <c r="N45" s="95"/>
      <c r="O45" s="95"/>
      <c r="P45" s="95"/>
      <c r="Q45" s="95"/>
    </row>
    <row r="46" spans="1:17" s="12" customFormat="1" ht="23.25" customHeight="1">
      <c r="A46" s="279"/>
      <c r="B46" s="280"/>
      <c r="C46" s="280"/>
      <c r="D46" s="280"/>
      <c r="E46" s="280"/>
      <c r="F46" s="280"/>
      <c r="G46" s="95" t="s">
        <v>138</v>
      </c>
      <c r="H46" s="95"/>
      <c r="I46" s="95"/>
      <c r="J46" s="95"/>
      <c r="K46" s="95"/>
      <c r="L46" s="95"/>
      <c r="M46" s="95"/>
      <c r="N46" s="95"/>
      <c r="O46" s="95"/>
      <c r="P46" s="95"/>
      <c r="Q46" s="95"/>
    </row>
    <row r="47" spans="1:17" s="12" customFormat="1" ht="15.75" customHeight="1">
      <c r="A47" s="93"/>
      <c r="B47" s="94"/>
      <c r="C47" s="94"/>
      <c r="D47" s="94"/>
      <c r="E47" s="94"/>
      <c r="F47" s="94"/>
      <c r="G47" s="95" t="s">
        <v>159</v>
      </c>
      <c r="H47" s="95"/>
      <c r="I47" s="95"/>
      <c r="J47" s="95"/>
      <c r="K47" s="95"/>
      <c r="L47" s="95"/>
      <c r="M47" s="95"/>
      <c r="N47" s="95"/>
      <c r="O47" s="95"/>
      <c r="P47" s="95"/>
      <c r="Q47" s="95"/>
    </row>
    <row r="48" spans="1:17" ht="49.5" customHeight="1">
      <c r="A48" s="283" t="s">
        <v>37</v>
      </c>
      <c r="B48" s="284" t="s">
        <v>38</v>
      </c>
      <c r="C48" s="284"/>
      <c r="D48" s="284"/>
      <c r="E48" s="284"/>
      <c r="F48" s="284"/>
      <c r="G48" s="285" t="s">
        <v>39</v>
      </c>
      <c r="H48" s="285"/>
      <c r="I48" s="285"/>
      <c r="J48" s="285"/>
      <c r="K48" s="285"/>
      <c r="L48" s="285"/>
      <c r="M48" s="285"/>
      <c r="N48" s="285"/>
      <c r="O48" s="285"/>
      <c r="P48" s="285"/>
      <c r="Q48" s="285"/>
    </row>
    <row r="49" spans="1:17" s="12" customFormat="1" ht="49.5" customHeight="1">
      <c r="A49" s="283"/>
      <c r="B49" s="284"/>
      <c r="C49" s="284"/>
      <c r="D49" s="284"/>
      <c r="E49" s="284"/>
      <c r="F49" s="284"/>
      <c r="G49" s="285"/>
      <c r="H49" s="285"/>
      <c r="I49" s="285"/>
      <c r="J49" s="285"/>
      <c r="K49" s="285"/>
      <c r="L49" s="285"/>
      <c r="M49" s="285"/>
      <c r="N49" s="285"/>
      <c r="O49" s="285"/>
      <c r="P49" s="285"/>
      <c r="Q49" s="285"/>
    </row>
    <row r="51" spans="1:11" s="25" customFormat="1" ht="14.25" customHeight="1">
      <c r="A51" s="23" t="s">
        <v>40</v>
      </c>
      <c r="B51" s="24" t="s">
        <v>41</v>
      </c>
      <c r="C51" s="24"/>
      <c r="D51" s="24"/>
      <c r="E51" s="24"/>
      <c r="F51" s="24"/>
      <c r="G51" s="24"/>
      <c r="H51" s="24"/>
      <c r="I51" s="24"/>
      <c r="J51" s="24"/>
      <c r="K51" s="24"/>
    </row>
    <row r="52" spans="2:11" ht="15.75" customHeight="1">
      <c r="B52" s="26"/>
      <c r="C52" s="26"/>
      <c r="D52" s="26"/>
      <c r="E52" s="26"/>
      <c r="F52" s="26"/>
      <c r="G52" s="26"/>
      <c r="H52" s="26"/>
      <c r="I52" s="26"/>
      <c r="J52" s="26"/>
      <c r="K52" s="26"/>
    </row>
    <row r="53" spans="1:19" ht="13.5" customHeight="1">
      <c r="A53" s="167" t="s">
        <v>42</v>
      </c>
      <c r="B53" s="168"/>
      <c r="C53" s="27" t="s">
        <v>43</v>
      </c>
      <c r="D53" s="167" t="s">
        <v>44</v>
      </c>
      <c r="E53" s="168"/>
      <c r="F53" s="204" t="s">
        <v>45</v>
      </c>
      <c r="G53" s="204"/>
      <c r="H53" s="204"/>
      <c r="I53" s="204"/>
      <c r="J53" s="204"/>
      <c r="K53" s="204"/>
      <c r="L53" s="204"/>
      <c r="M53" s="204"/>
      <c r="N53" s="204"/>
      <c r="O53" s="204"/>
      <c r="P53" s="204"/>
      <c r="Q53" s="204"/>
      <c r="R53" s="28"/>
      <c r="S53" s="29"/>
    </row>
    <row r="54" spans="1:18" ht="17.25" customHeight="1">
      <c r="A54" s="178"/>
      <c r="B54" s="179"/>
      <c r="C54" s="30"/>
      <c r="D54" s="169"/>
      <c r="E54" s="170"/>
      <c r="F54" s="177"/>
      <c r="G54" s="177"/>
      <c r="H54" s="177"/>
      <c r="I54" s="177"/>
      <c r="J54" s="177"/>
      <c r="K54" s="177"/>
      <c r="L54" s="177"/>
      <c r="M54" s="177"/>
      <c r="N54" s="177"/>
      <c r="O54" s="177"/>
      <c r="P54" s="177"/>
      <c r="Q54" s="177"/>
      <c r="R54" s="31"/>
    </row>
    <row r="55" ht="12" customHeight="1"/>
    <row r="56" spans="1:8" s="25" customFormat="1" ht="29.25" customHeight="1">
      <c r="A56" s="23" t="s">
        <v>46</v>
      </c>
      <c r="B56" s="24" t="s">
        <v>47</v>
      </c>
      <c r="C56" s="24"/>
      <c r="D56" s="24"/>
      <c r="E56" s="24"/>
      <c r="F56" s="24"/>
      <c r="G56" s="24"/>
      <c r="H56" s="24"/>
    </row>
    <row r="57" spans="16:17" ht="18" customHeight="1">
      <c r="P57" s="171" t="s">
        <v>48</v>
      </c>
      <c r="Q57" s="171"/>
    </row>
    <row r="58" spans="1:18" s="12" customFormat="1" ht="12.75" customHeight="1">
      <c r="A58" s="186" t="s">
        <v>42</v>
      </c>
      <c r="B58" s="187" t="s">
        <v>43</v>
      </c>
      <c r="C58" s="187" t="s">
        <v>44</v>
      </c>
      <c r="D58" s="194" t="s">
        <v>127</v>
      </c>
      <c r="E58" s="195"/>
      <c r="F58" s="195"/>
      <c r="G58" s="195"/>
      <c r="H58" s="196"/>
      <c r="I58" s="194" t="s">
        <v>49</v>
      </c>
      <c r="J58" s="196"/>
      <c r="K58" s="151" t="s">
        <v>50</v>
      </c>
      <c r="L58" s="151"/>
      <c r="M58" s="151"/>
      <c r="N58" s="151"/>
      <c r="O58" s="151"/>
      <c r="P58" s="137" t="s">
        <v>51</v>
      </c>
      <c r="Q58" s="137"/>
      <c r="R58" s="34"/>
    </row>
    <row r="59" spans="1:18" s="12" customFormat="1" ht="27" customHeight="1">
      <c r="A59" s="137"/>
      <c r="B59" s="188"/>
      <c r="C59" s="188"/>
      <c r="D59" s="197"/>
      <c r="E59" s="198"/>
      <c r="F59" s="198"/>
      <c r="G59" s="198"/>
      <c r="H59" s="199"/>
      <c r="I59" s="197"/>
      <c r="J59" s="199"/>
      <c r="K59" s="151"/>
      <c r="L59" s="151"/>
      <c r="M59" s="151"/>
      <c r="N59" s="151"/>
      <c r="O59" s="151"/>
      <c r="P59" s="137"/>
      <c r="Q59" s="137"/>
      <c r="R59" s="34"/>
    </row>
    <row r="60" spans="1:18" ht="11.25" customHeight="1">
      <c r="A60" s="35">
        <v>1</v>
      </c>
      <c r="B60" s="35">
        <v>2</v>
      </c>
      <c r="C60" s="35">
        <v>3</v>
      </c>
      <c r="D60" s="191">
        <v>4</v>
      </c>
      <c r="E60" s="192"/>
      <c r="F60" s="192"/>
      <c r="G60" s="192"/>
      <c r="H60" s="193"/>
      <c r="I60" s="191">
        <v>5</v>
      </c>
      <c r="J60" s="193"/>
      <c r="K60" s="152">
        <v>6</v>
      </c>
      <c r="L60" s="152"/>
      <c r="M60" s="152"/>
      <c r="N60" s="152"/>
      <c r="O60" s="152"/>
      <c r="P60" s="152">
        <v>7</v>
      </c>
      <c r="Q60" s="152"/>
      <c r="R60" s="37"/>
    </row>
    <row r="61" spans="1:18" ht="60.75" customHeight="1">
      <c r="A61" s="33">
        <v>1</v>
      </c>
      <c r="B61" s="38" t="s">
        <v>18</v>
      </c>
      <c r="C61" s="32" t="s">
        <v>19</v>
      </c>
      <c r="D61" s="96" t="s">
        <v>139</v>
      </c>
      <c r="E61" s="97"/>
      <c r="F61" s="97"/>
      <c r="G61" s="97"/>
      <c r="H61" s="98"/>
      <c r="I61" s="189">
        <f>14409.57+8</f>
        <v>14417.57</v>
      </c>
      <c r="J61" s="190"/>
      <c r="K61" s="189">
        <v>36.9</v>
      </c>
      <c r="L61" s="209"/>
      <c r="M61" s="209"/>
      <c r="N61" s="209"/>
      <c r="O61" s="190"/>
      <c r="P61" s="189">
        <f>I61+K61</f>
        <v>14454.47</v>
      </c>
      <c r="Q61" s="190"/>
      <c r="R61" s="37"/>
    </row>
    <row r="62" spans="1:17" s="12" customFormat="1" ht="48" customHeight="1" hidden="1">
      <c r="A62" s="33"/>
      <c r="B62" s="38"/>
      <c r="C62" s="32"/>
      <c r="D62" s="96"/>
      <c r="E62" s="97"/>
      <c r="F62" s="97"/>
      <c r="G62" s="97"/>
      <c r="H62" s="98"/>
      <c r="I62" s="189"/>
      <c r="J62" s="190"/>
      <c r="K62" s="189"/>
      <c r="L62" s="209"/>
      <c r="M62" s="209"/>
      <c r="N62" s="209"/>
      <c r="O62" s="190"/>
      <c r="P62" s="189"/>
      <c r="Q62" s="190"/>
    </row>
    <row r="63" spans="9:10" ht="12.75">
      <c r="I63" s="210"/>
      <c r="J63" s="124"/>
    </row>
    <row r="64" spans="1:17" s="25" customFormat="1" ht="15.75" customHeight="1">
      <c r="A64" s="23" t="s">
        <v>52</v>
      </c>
      <c r="B64" s="282" t="s">
        <v>53</v>
      </c>
      <c r="C64" s="282"/>
      <c r="D64" s="282"/>
      <c r="E64" s="282"/>
      <c r="F64" s="282"/>
      <c r="G64" s="282"/>
      <c r="H64" s="282"/>
      <c r="I64" s="282"/>
      <c r="J64" s="282"/>
      <c r="K64" s="282"/>
      <c r="L64" s="282"/>
      <c r="M64" s="282"/>
      <c r="N64" s="282"/>
      <c r="O64" s="282"/>
      <c r="P64" s="282"/>
      <c r="Q64" s="282"/>
    </row>
    <row r="65" spans="11:17" ht="15.75" customHeight="1">
      <c r="K65" s="28"/>
      <c r="L65" s="28"/>
      <c r="Q65" s="39" t="s">
        <v>48</v>
      </c>
    </row>
    <row r="66" spans="1:17" s="12" customFormat="1" ht="15.75" customHeight="1">
      <c r="A66" s="137" t="s">
        <v>54</v>
      </c>
      <c r="B66" s="137"/>
      <c r="C66" s="137"/>
      <c r="D66" s="180" t="s">
        <v>43</v>
      </c>
      <c r="E66" s="181"/>
      <c r="F66" s="181"/>
      <c r="G66" s="181"/>
      <c r="H66" s="182"/>
      <c r="I66" s="194" t="s">
        <v>49</v>
      </c>
      <c r="J66" s="196"/>
      <c r="K66" s="151" t="s">
        <v>50</v>
      </c>
      <c r="L66" s="151"/>
      <c r="M66" s="151"/>
      <c r="N66" s="151"/>
      <c r="O66" s="151"/>
      <c r="P66" s="137" t="s">
        <v>51</v>
      </c>
      <c r="Q66" s="137"/>
    </row>
    <row r="67" spans="1:17" s="12" customFormat="1" ht="27" customHeight="1">
      <c r="A67" s="137"/>
      <c r="B67" s="137"/>
      <c r="C67" s="137"/>
      <c r="D67" s="183"/>
      <c r="E67" s="184"/>
      <c r="F67" s="184"/>
      <c r="G67" s="184"/>
      <c r="H67" s="185"/>
      <c r="I67" s="197"/>
      <c r="J67" s="199"/>
      <c r="K67" s="151"/>
      <c r="L67" s="151"/>
      <c r="M67" s="151"/>
      <c r="N67" s="151"/>
      <c r="O67" s="151"/>
      <c r="P67" s="137"/>
      <c r="Q67" s="137"/>
    </row>
    <row r="68" spans="1:17" ht="12.75" customHeight="1">
      <c r="A68" s="152">
        <v>1</v>
      </c>
      <c r="B68" s="152"/>
      <c r="C68" s="152"/>
      <c r="D68" s="191">
        <v>2</v>
      </c>
      <c r="E68" s="192"/>
      <c r="F68" s="192"/>
      <c r="G68" s="192"/>
      <c r="H68" s="193"/>
      <c r="I68" s="191">
        <v>3</v>
      </c>
      <c r="J68" s="193"/>
      <c r="K68" s="152">
        <v>4</v>
      </c>
      <c r="L68" s="152"/>
      <c r="M68" s="152"/>
      <c r="N68" s="152"/>
      <c r="O68" s="152"/>
      <c r="P68" s="152">
        <v>5</v>
      </c>
      <c r="Q68" s="152"/>
    </row>
    <row r="69" spans="1:17" s="12" customFormat="1" ht="27" customHeight="1">
      <c r="A69" s="211" t="s">
        <v>55</v>
      </c>
      <c r="B69" s="211"/>
      <c r="C69" s="211"/>
      <c r="D69" s="99"/>
      <c r="E69" s="102"/>
      <c r="F69" s="102"/>
      <c r="G69" s="102"/>
      <c r="H69" s="103"/>
      <c r="I69" s="156"/>
      <c r="J69" s="157"/>
      <c r="K69" s="156"/>
      <c r="L69" s="158"/>
      <c r="M69" s="158"/>
      <c r="N69" s="158"/>
      <c r="O69" s="157"/>
      <c r="P69" s="156"/>
      <c r="Q69" s="157"/>
    </row>
    <row r="70" spans="1:17" s="12" customFormat="1" ht="27" customHeight="1">
      <c r="A70" s="211" t="s">
        <v>56</v>
      </c>
      <c r="B70" s="211"/>
      <c r="C70" s="211"/>
      <c r="D70" s="99"/>
      <c r="E70" s="102"/>
      <c r="F70" s="102"/>
      <c r="G70" s="102"/>
      <c r="H70" s="103"/>
      <c r="I70" s="156"/>
      <c r="J70" s="157"/>
      <c r="K70" s="156"/>
      <c r="L70" s="158"/>
      <c r="M70" s="158"/>
      <c r="N70" s="158"/>
      <c r="O70" s="157"/>
      <c r="P70" s="156"/>
      <c r="Q70" s="157"/>
    </row>
    <row r="71" spans="1:17" s="12" customFormat="1" ht="27" customHeight="1">
      <c r="A71" s="211" t="s">
        <v>57</v>
      </c>
      <c r="B71" s="211"/>
      <c r="C71" s="211"/>
      <c r="D71" s="99"/>
      <c r="E71" s="102"/>
      <c r="F71" s="102"/>
      <c r="G71" s="102"/>
      <c r="H71" s="103"/>
      <c r="I71" s="156"/>
      <c r="J71" s="157"/>
      <c r="K71" s="156"/>
      <c r="L71" s="158"/>
      <c r="M71" s="158"/>
      <c r="N71" s="158"/>
      <c r="O71" s="157"/>
      <c r="P71" s="156"/>
      <c r="Q71" s="157"/>
    </row>
    <row r="72" spans="1:17" s="12" customFormat="1" ht="27" customHeight="1">
      <c r="A72" s="211" t="s">
        <v>58</v>
      </c>
      <c r="B72" s="211"/>
      <c r="C72" s="211"/>
      <c r="D72" s="99"/>
      <c r="E72" s="102"/>
      <c r="F72" s="102"/>
      <c r="G72" s="102"/>
      <c r="H72" s="103"/>
      <c r="I72" s="156"/>
      <c r="J72" s="157"/>
      <c r="K72" s="156"/>
      <c r="L72" s="158"/>
      <c r="M72" s="158"/>
      <c r="N72" s="158"/>
      <c r="O72" s="157"/>
      <c r="P72" s="156"/>
      <c r="Q72" s="157"/>
    </row>
    <row r="73" spans="1:17" s="12" customFormat="1" ht="19.5" customHeight="1">
      <c r="A73" s="220" t="s">
        <v>59</v>
      </c>
      <c r="B73" s="220"/>
      <c r="C73" s="220"/>
      <c r="D73" s="99"/>
      <c r="E73" s="102"/>
      <c r="F73" s="102"/>
      <c r="G73" s="102"/>
      <c r="H73" s="103"/>
      <c r="I73" s="156"/>
      <c r="J73" s="157"/>
      <c r="K73" s="156"/>
      <c r="L73" s="158"/>
      <c r="M73" s="158"/>
      <c r="N73" s="158"/>
      <c r="O73" s="157"/>
      <c r="P73" s="156"/>
      <c r="Q73" s="157"/>
    </row>
    <row r="74" spans="1:17" ht="19.5" customHeight="1">
      <c r="A74" s="40"/>
      <c r="B74" s="40"/>
      <c r="C74" s="40"/>
      <c r="D74" s="40"/>
      <c r="E74" s="41"/>
      <c r="F74" s="41"/>
      <c r="G74" s="42"/>
      <c r="H74" s="42"/>
      <c r="I74" s="42"/>
      <c r="J74" s="41"/>
      <c r="K74" s="41"/>
      <c r="L74" s="42"/>
      <c r="M74" s="42"/>
      <c r="N74" s="42"/>
      <c r="O74" s="42"/>
      <c r="P74" s="42"/>
      <c r="Q74" s="42"/>
    </row>
    <row r="75" spans="1:17" s="43" customFormat="1" ht="16.5" customHeight="1">
      <c r="A75" s="20" t="s">
        <v>60</v>
      </c>
      <c r="B75" s="153" t="s">
        <v>61</v>
      </c>
      <c r="C75" s="153"/>
      <c r="D75" s="153"/>
      <c r="E75" s="153"/>
      <c r="F75" s="153"/>
      <c r="G75" s="153"/>
      <c r="H75" s="153"/>
      <c r="I75" s="153"/>
      <c r="J75" s="153"/>
      <c r="K75" s="153"/>
      <c r="L75" s="153"/>
      <c r="M75" s="153"/>
      <c r="N75" s="153"/>
      <c r="O75" s="153"/>
      <c r="P75" s="153"/>
      <c r="Q75" s="153"/>
    </row>
    <row r="77" spans="1:17" s="12" customFormat="1" ht="34.5" customHeight="1">
      <c r="A77" s="44" t="s">
        <v>42</v>
      </c>
      <c r="B77" s="36" t="s">
        <v>43</v>
      </c>
      <c r="C77" s="99" t="s">
        <v>62</v>
      </c>
      <c r="D77" s="102"/>
      <c r="E77" s="102"/>
      <c r="F77" s="103"/>
      <c r="G77" s="137" t="s">
        <v>63</v>
      </c>
      <c r="H77" s="137"/>
      <c r="I77" s="99" t="s">
        <v>64</v>
      </c>
      <c r="J77" s="102"/>
      <c r="K77" s="103"/>
      <c r="L77" s="205" t="s">
        <v>65</v>
      </c>
      <c r="M77" s="206"/>
      <c r="N77" s="207"/>
      <c r="O77" s="205" t="s">
        <v>66</v>
      </c>
      <c r="P77" s="206"/>
      <c r="Q77" s="207"/>
    </row>
    <row r="78" spans="1:17" ht="13.5" customHeight="1">
      <c r="A78" s="45">
        <v>1</v>
      </c>
      <c r="B78" s="36">
        <v>2</v>
      </c>
      <c r="C78" s="152">
        <v>3</v>
      </c>
      <c r="D78" s="152"/>
      <c r="E78" s="152"/>
      <c r="F78" s="152"/>
      <c r="G78" s="152">
        <v>4</v>
      </c>
      <c r="H78" s="152"/>
      <c r="I78" s="152">
        <v>5</v>
      </c>
      <c r="J78" s="152"/>
      <c r="K78" s="152"/>
      <c r="L78" s="46"/>
      <c r="M78" s="47"/>
      <c r="N78" s="48"/>
      <c r="O78" s="217">
        <v>6</v>
      </c>
      <c r="P78" s="218"/>
      <c r="Q78" s="219"/>
    </row>
    <row r="79" spans="1:17" s="12" customFormat="1" ht="54" customHeight="1">
      <c r="A79" s="49"/>
      <c r="B79" s="145">
        <v>1412140</v>
      </c>
      <c r="C79" s="148" t="s">
        <v>128</v>
      </c>
      <c r="D79" s="149"/>
      <c r="E79" s="149"/>
      <c r="F79" s="149"/>
      <c r="G79" s="149"/>
      <c r="H79" s="149"/>
      <c r="I79" s="149"/>
      <c r="J79" s="149"/>
      <c r="K79" s="149"/>
      <c r="L79" s="149"/>
      <c r="M79" s="149"/>
      <c r="N79" s="149"/>
      <c r="O79" s="149"/>
      <c r="P79" s="149"/>
      <c r="Q79" s="150"/>
    </row>
    <row r="80" spans="1:17" s="12" customFormat="1" ht="39" customHeight="1">
      <c r="A80" s="50">
        <v>1</v>
      </c>
      <c r="B80" s="146"/>
      <c r="C80" s="106" t="s">
        <v>67</v>
      </c>
      <c r="D80" s="104"/>
      <c r="E80" s="104"/>
      <c r="F80" s="104"/>
      <c r="G80" s="104"/>
      <c r="H80" s="104"/>
      <c r="I80" s="104"/>
      <c r="J80" s="104"/>
      <c r="K80" s="105"/>
      <c r="L80" s="33"/>
      <c r="M80" s="33"/>
      <c r="N80" s="33"/>
      <c r="O80" s="99"/>
      <c r="P80" s="102"/>
      <c r="Q80" s="103"/>
    </row>
    <row r="81" spans="1:17" s="12" customFormat="1" ht="30" customHeight="1">
      <c r="A81" s="49"/>
      <c r="B81" s="146"/>
      <c r="C81" s="96" t="s">
        <v>68</v>
      </c>
      <c r="D81" s="97"/>
      <c r="E81" s="97"/>
      <c r="F81" s="98"/>
      <c r="G81" s="221" t="s">
        <v>69</v>
      </c>
      <c r="H81" s="222"/>
      <c r="I81" s="232" t="s">
        <v>70</v>
      </c>
      <c r="J81" s="233"/>
      <c r="K81" s="234"/>
      <c r="L81" s="51">
        <v>3</v>
      </c>
      <c r="M81" s="51">
        <v>1</v>
      </c>
      <c r="N81" s="51">
        <f>L81+M81</f>
        <v>4</v>
      </c>
      <c r="O81" s="114">
        <v>3</v>
      </c>
      <c r="P81" s="115"/>
      <c r="Q81" s="116"/>
    </row>
    <row r="82" spans="1:17" s="12" customFormat="1" ht="39" customHeight="1">
      <c r="A82" s="49"/>
      <c r="B82" s="146"/>
      <c r="C82" s="246" t="s">
        <v>71</v>
      </c>
      <c r="D82" s="247"/>
      <c r="E82" s="247"/>
      <c r="F82" s="248"/>
      <c r="G82" s="221" t="s">
        <v>69</v>
      </c>
      <c r="H82" s="222"/>
      <c r="I82" s="235"/>
      <c r="J82" s="236"/>
      <c r="K82" s="237"/>
      <c r="L82" s="51">
        <v>3784.75</v>
      </c>
      <c r="M82" s="51">
        <v>3</v>
      </c>
      <c r="N82" s="51">
        <f aca="true" t="shared" si="0" ref="N82:N87">L82+M82</f>
        <v>3787.75</v>
      </c>
      <c r="O82" s="114">
        <v>300.5</v>
      </c>
      <c r="P82" s="115"/>
      <c r="Q82" s="116"/>
    </row>
    <row r="83" spans="1:17" s="12" customFormat="1" ht="18.75" customHeight="1">
      <c r="A83" s="49"/>
      <c r="B83" s="146"/>
      <c r="C83" s="274" t="s">
        <v>72</v>
      </c>
      <c r="D83" s="275"/>
      <c r="E83" s="275"/>
      <c r="F83" s="276"/>
      <c r="G83" s="244"/>
      <c r="H83" s="245"/>
      <c r="I83" s="235"/>
      <c r="J83" s="236"/>
      <c r="K83" s="237"/>
      <c r="L83" s="51">
        <f>SUM(L84:L86)</f>
        <v>0</v>
      </c>
      <c r="M83" s="51"/>
      <c r="N83" s="51">
        <f t="shared" si="0"/>
        <v>0</v>
      </c>
      <c r="O83" s="114"/>
      <c r="P83" s="115"/>
      <c r="Q83" s="116"/>
    </row>
    <row r="84" spans="1:17" s="12" customFormat="1" ht="29.25" customHeight="1">
      <c r="A84" s="49"/>
      <c r="B84" s="146"/>
      <c r="C84" s="246" t="s">
        <v>73</v>
      </c>
      <c r="D84" s="247"/>
      <c r="E84" s="247"/>
      <c r="F84" s="248"/>
      <c r="G84" s="221" t="s">
        <v>69</v>
      </c>
      <c r="H84" s="222"/>
      <c r="I84" s="235"/>
      <c r="J84" s="236"/>
      <c r="K84" s="237"/>
      <c r="L84" s="51">
        <f>I84</f>
        <v>0</v>
      </c>
      <c r="M84" s="51"/>
      <c r="N84" s="51">
        <f t="shared" si="0"/>
        <v>0</v>
      </c>
      <c r="O84" s="201">
        <v>116.25</v>
      </c>
      <c r="P84" s="202"/>
      <c r="Q84" s="203"/>
    </row>
    <row r="85" spans="1:18" s="12" customFormat="1" ht="27.75" customHeight="1">
      <c r="A85" s="49"/>
      <c r="B85" s="146"/>
      <c r="C85" s="246" t="s">
        <v>74</v>
      </c>
      <c r="D85" s="247"/>
      <c r="E85" s="247"/>
      <c r="F85" s="248"/>
      <c r="G85" s="227" t="s">
        <v>75</v>
      </c>
      <c r="H85" s="228"/>
      <c r="I85" s="235"/>
      <c r="J85" s="236"/>
      <c r="K85" s="237"/>
      <c r="L85" s="52">
        <f>I85</f>
        <v>0</v>
      </c>
      <c r="M85" s="52"/>
      <c r="N85" s="52">
        <f t="shared" si="0"/>
        <v>0</v>
      </c>
      <c r="O85" s="229">
        <v>9847.6</v>
      </c>
      <c r="P85" s="230"/>
      <c r="Q85" s="231"/>
      <c r="R85" s="12">
        <f>O86/O85</f>
        <v>0.47680043868556804</v>
      </c>
    </row>
    <row r="86" spans="1:17" s="12" customFormat="1" ht="26.25" customHeight="1">
      <c r="A86" s="49"/>
      <c r="B86" s="146"/>
      <c r="C86" s="246" t="s">
        <v>73</v>
      </c>
      <c r="D86" s="247"/>
      <c r="E86" s="247"/>
      <c r="F86" s="248"/>
      <c r="G86" s="227" t="s">
        <v>75</v>
      </c>
      <c r="H86" s="228"/>
      <c r="I86" s="238"/>
      <c r="J86" s="239"/>
      <c r="K86" s="240"/>
      <c r="L86" s="51">
        <f>I86</f>
        <v>0</v>
      </c>
      <c r="M86" s="51"/>
      <c r="N86" s="51">
        <f t="shared" si="0"/>
        <v>0</v>
      </c>
      <c r="O86" s="241">
        <v>4695.34</v>
      </c>
      <c r="P86" s="242"/>
      <c r="Q86" s="243"/>
    </row>
    <row r="87" spans="1:17" s="12" customFormat="1" ht="39" customHeight="1">
      <c r="A87" s="49"/>
      <c r="B87" s="146"/>
      <c r="C87" s="96" t="s">
        <v>76</v>
      </c>
      <c r="D87" s="97"/>
      <c r="E87" s="97"/>
      <c r="F87" s="98"/>
      <c r="G87" s="221" t="s">
        <v>75</v>
      </c>
      <c r="H87" s="222"/>
      <c r="I87" s="226" t="s">
        <v>77</v>
      </c>
      <c r="J87" s="221"/>
      <c r="K87" s="222"/>
      <c r="L87" s="52">
        <v>1406</v>
      </c>
      <c r="M87" s="52"/>
      <c r="N87" s="52">
        <f t="shared" si="0"/>
        <v>1406</v>
      </c>
      <c r="O87" s="223">
        <v>465</v>
      </c>
      <c r="P87" s="224"/>
      <c r="Q87" s="225"/>
    </row>
    <row r="88" spans="1:17" s="12" customFormat="1" ht="39" customHeight="1">
      <c r="A88" s="50">
        <v>2</v>
      </c>
      <c r="B88" s="146"/>
      <c r="C88" s="106" t="s">
        <v>78</v>
      </c>
      <c r="D88" s="104"/>
      <c r="E88" s="104"/>
      <c r="F88" s="104"/>
      <c r="G88" s="104"/>
      <c r="H88" s="104"/>
      <c r="I88" s="104"/>
      <c r="J88" s="104"/>
      <c r="K88" s="105"/>
      <c r="L88" s="33"/>
      <c r="M88" s="33"/>
      <c r="N88" s="33"/>
      <c r="O88" s="99"/>
      <c r="P88" s="102"/>
      <c r="Q88" s="103"/>
    </row>
    <row r="89" spans="1:17" s="12" customFormat="1" ht="39" customHeight="1">
      <c r="A89" s="49"/>
      <c r="B89" s="146"/>
      <c r="C89" s="96" t="s">
        <v>79</v>
      </c>
      <c r="D89" s="97"/>
      <c r="E89" s="97"/>
      <c r="F89" s="98"/>
      <c r="G89" s="102" t="s">
        <v>69</v>
      </c>
      <c r="H89" s="103"/>
      <c r="I89" s="194" t="s">
        <v>80</v>
      </c>
      <c r="J89" s="195"/>
      <c r="K89" s="196"/>
      <c r="L89" s="51">
        <v>273</v>
      </c>
      <c r="M89" s="51"/>
      <c r="N89" s="51">
        <f>L89+M89</f>
        <v>273</v>
      </c>
      <c r="O89" s="114">
        <v>214000</v>
      </c>
      <c r="P89" s="115"/>
      <c r="Q89" s="116"/>
    </row>
    <row r="90" spans="1:17" s="12" customFormat="1" ht="39" customHeight="1">
      <c r="A90" s="49"/>
      <c r="B90" s="146"/>
      <c r="C90" s="96" t="s">
        <v>81</v>
      </c>
      <c r="D90" s="97"/>
      <c r="E90" s="97"/>
      <c r="F90" s="98"/>
      <c r="G90" s="102" t="s">
        <v>82</v>
      </c>
      <c r="H90" s="103"/>
      <c r="I90" s="197"/>
      <c r="J90" s="198"/>
      <c r="K90" s="199"/>
      <c r="L90" s="51"/>
      <c r="M90" s="51"/>
      <c r="N90" s="51">
        <f>L90+M90</f>
        <v>0</v>
      </c>
      <c r="O90" s="114">
        <v>47311</v>
      </c>
      <c r="P90" s="115"/>
      <c r="Q90" s="116"/>
    </row>
    <row r="91" spans="1:17" s="12" customFormat="1" ht="39" customHeight="1">
      <c r="A91" s="49"/>
      <c r="B91" s="146"/>
      <c r="C91" s="246" t="s">
        <v>83</v>
      </c>
      <c r="D91" s="247"/>
      <c r="E91" s="247"/>
      <c r="F91" s="248"/>
      <c r="G91" s="102" t="s">
        <v>69</v>
      </c>
      <c r="H91" s="103"/>
      <c r="I91" s="162"/>
      <c r="J91" s="163"/>
      <c r="K91" s="164"/>
      <c r="L91" s="51">
        <v>70</v>
      </c>
      <c r="M91" s="51"/>
      <c r="N91" s="51">
        <f>L91+M91</f>
        <v>70</v>
      </c>
      <c r="O91" s="212">
        <v>305</v>
      </c>
      <c r="P91" s="213"/>
      <c r="Q91" s="214"/>
    </row>
    <row r="92" spans="1:17" s="12" customFormat="1" ht="69" customHeight="1">
      <c r="A92" s="49"/>
      <c r="B92" s="147"/>
      <c r="C92" s="274" t="s">
        <v>84</v>
      </c>
      <c r="D92" s="275"/>
      <c r="E92" s="275"/>
      <c r="F92" s="276"/>
      <c r="G92" s="102" t="s">
        <v>69</v>
      </c>
      <c r="H92" s="103"/>
      <c r="I92" s="162" t="s">
        <v>70</v>
      </c>
      <c r="J92" s="163"/>
      <c r="K92" s="164"/>
      <c r="L92" s="51">
        <v>2240</v>
      </c>
      <c r="M92" s="51"/>
      <c r="N92" s="51">
        <f>L92+M92</f>
        <v>2240</v>
      </c>
      <c r="O92" s="212">
        <f>O91</f>
        <v>305</v>
      </c>
      <c r="P92" s="115"/>
      <c r="Q92" s="116"/>
    </row>
    <row r="93" spans="1:17" s="12" customFormat="1" ht="33.75" customHeight="1">
      <c r="A93" s="50">
        <v>3</v>
      </c>
      <c r="B93" s="145">
        <v>1412140</v>
      </c>
      <c r="C93" s="106" t="s">
        <v>85</v>
      </c>
      <c r="D93" s="104"/>
      <c r="E93" s="104"/>
      <c r="F93" s="104"/>
      <c r="G93" s="104"/>
      <c r="H93" s="104"/>
      <c r="I93" s="104"/>
      <c r="J93" s="104"/>
      <c r="K93" s="105"/>
      <c r="L93" s="33"/>
      <c r="M93" s="33"/>
      <c r="N93" s="33"/>
      <c r="O93" s="99"/>
      <c r="P93" s="102"/>
      <c r="Q93" s="103"/>
    </row>
    <row r="94" spans="1:17" s="12" customFormat="1" ht="68.25" customHeight="1">
      <c r="A94" s="49"/>
      <c r="B94" s="146"/>
      <c r="C94" s="96" t="s">
        <v>86</v>
      </c>
      <c r="D94" s="97"/>
      <c r="E94" s="97"/>
      <c r="F94" s="98"/>
      <c r="G94" s="221" t="s">
        <v>82</v>
      </c>
      <c r="H94" s="222"/>
      <c r="I94" s="99" t="s">
        <v>87</v>
      </c>
      <c r="J94" s="102"/>
      <c r="K94" s="103"/>
      <c r="L94" s="53" t="e">
        <f>L89*1000/255/#REF!*100</f>
        <v>#REF!</v>
      </c>
      <c r="M94" s="53"/>
      <c r="N94" s="53" t="e">
        <f aca="true" t="shared" si="1" ref="N94:N99">L94+M94</f>
        <v>#REF!</v>
      </c>
      <c r="O94" s="212">
        <f>O89/O84/340</f>
        <v>5.414294750158128</v>
      </c>
      <c r="P94" s="213"/>
      <c r="Q94" s="214"/>
    </row>
    <row r="95" spans="1:17" s="12" customFormat="1" ht="56.25" customHeight="1">
      <c r="A95" s="49"/>
      <c r="B95" s="146"/>
      <c r="C95" s="246" t="s">
        <v>88</v>
      </c>
      <c r="D95" s="247"/>
      <c r="E95" s="247"/>
      <c r="F95" s="248"/>
      <c r="G95" s="227" t="s">
        <v>89</v>
      </c>
      <c r="H95" s="228"/>
      <c r="I95" s="159" t="s">
        <v>90</v>
      </c>
      <c r="J95" s="160"/>
      <c r="K95" s="161"/>
      <c r="L95" s="54" t="e">
        <f>L91*1000/189/#REF!*100</f>
        <v>#REF!</v>
      </c>
      <c r="M95" s="54"/>
      <c r="N95" s="54" t="e">
        <f t="shared" si="1"/>
        <v>#REF!</v>
      </c>
      <c r="O95" s="249">
        <f>I62/O89*1000</f>
        <v>0</v>
      </c>
      <c r="P95" s="250"/>
      <c r="Q95" s="251"/>
    </row>
    <row r="96" spans="1:17" s="12" customFormat="1" ht="66" customHeight="1">
      <c r="A96" s="49"/>
      <c r="B96" s="146"/>
      <c r="C96" s="274" t="s">
        <v>91</v>
      </c>
      <c r="D96" s="275"/>
      <c r="E96" s="275"/>
      <c r="F96" s="276"/>
      <c r="G96" s="277" t="s">
        <v>89</v>
      </c>
      <c r="H96" s="278"/>
      <c r="I96" s="159" t="s">
        <v>92</v>
      </c>
      <c r="J96" s="160"/>
      <c r="K96" s="161"/>
      <c r="L96" s="54">
        <v>9</v>
      </c>
      <c r="M96" s="54"/>
      <c r="N96" s="54">
        <f t="shared" si="1"/>
        <v>9</v>
      </c>
      <c r="O96" s="252">
        <f>O87/O91*1000</f>
        <v>1524.590163934426</v>
      </c>
      <c r="P96" s="253"/>
      <c r="Q96" s="254"/>
    </row>
    <row r="97" spans="1:17" s="12" customFormat="1" ht="56.25" customHeight="1">
      <c r="A97" s="49"/>
      <c r="B97" s="146"/>
      <c r="C97" s="96" t="s">
        <v>93</v>
      </c>
      <c r="D97" s="97"/>
      <c r="E97" s="97"/>
      <c r="F97" s="98"/>
      <c r="G97" s="221" t="s">
        <v>94</v>
      </c>
      <c r="H97" s="222"/>
      <c r="I97" s="99" t="s">
        <v>80</v>
      </c>
      <c r="J97" s="102"/>
      <c r="K97" s="103"/>
      <c r="L97" s="51">
        <v>6</v>
      </c>
      <c r="M97" s="51"/>
      <c r="N97" s="51">
        <f t="shared" si="1"/>
        <v>6</v>
      </c>
      <c r="O97" s="114">
        <v>20</v>
      </c>
      <c r="P97" s="115"/>
      <c r="Q97" s="116"/>
    </row>
    <row r="98" spans="1:17" s="12" customFormat="1" ht="56.25" customHeight="1">
      <c r="A98" s="49"/>
      <c r="B98" s="146"/>
      <c r="C98" s="246" t="s">
        <v>95</v>
      </c>
      <c r="D98" s="247"/>
      <c r="E98" s="247"/>
      <c r="F98" s="248"/>
      <c r="G98" s="227" t="s">
        <v>89</v>
      </c>
      <c r="H98" s="228"/>
      <c r="I98" s="159" t="s">
        <v>96</v>
      </c>
      <c r="J98" s="160"/>
      <c r="K98" s="161"/>
      <c r="L98" s="54" t="e">
        <f>L92*1000/L86/189</f>
        <v>#DIV/0!</v>
      </c>
      <c r="M98" s="54"/>
      <c r="N98" s="54" t="e">
        <f t="shared" si="1"/>
        <v>#DIV/0!</v>
      </c>
      <c r="O98" s="249">
        <f>O85/O82/12*1000</f>
        <v>2730.8929561841373</v>
      </c>
      <c r="P98" s="250"/>
      <c r="Q98" s="251"/>
    </row>
    <row r="99" spans="1:17" s="12" customFormat="1" ht="56.25" customHeight="1">
      <c r="A99" s="49"/>
      <c r="B99" s="146"/>
      <c r="C99" s="271" t="s">
        <v>97</v>
      </c>
      <c r="D99" s="272"/>
      <c r="E99" s="272"/>
      <c r="F99" s="273"/>
      <c r="G99" s="227" t="s">
        <v>89</v>
      </c>
      <c r="H99" s="228"/>
      <c r="I99" s="159" t="s">
        <v>96</v>
      </c>
      <c r="J99" s="160"/>
      <c r="K99" s="161"/>
      <c r="L99" s="53" t="e">
        <f>#REF!/L85*9/255</f>
        <v>#REF!</v>
      </c>
      <c r="M99" s="53"/>
      <c r="N99" s="53" t="e">
        <f t="shared" si="1"/>
        <v>#REF!</v>
      </c>
      <c r="O99" s="249">
        <v>3365.8</v>
      </c>
      <c r="P99" s="250"/>
      <c r="Q99" s="251"/>
    </row>
    <row r="100" spans="1:17" s="12" customFormat="1" ht="24.75" customHeight="1">
      <c r="A100" s="50">
        <v>4</v>
      </c>
      <c r="B100" s="146"/>
      <c r="C100" s="106" t="s">
        <v>98</v>
      </c>
      <c r="D100" s="104"/>
      <c r="E100" s="104"/>
      <c r="F100" s="104"/>
      <c r="G100" s="104"/>
      <c r="H100" s="104"/>
      <c r="I100" s="104"/>
      <c r="J100" s="104"/>
      <c r="K100" s="105"/>
      <c r="L100" s="33"/>
      <c r="M100" s="33"/>
      <c r="N100" s="33"/>
      <c r="O100" s="99"/>
      <c r="P100" s="102"/>
      <c r="Q100" s="103"/>
    </row>
    <row r="101" spans="1:17" s="56" customFormat="1" ht="85.5" customHeight="1">
      <c r="A101" s="55"/>
      <c r="B101" s="146"/>
      <c r="C101" s="268" t="s">
        <v>99</v>
      </c>
      <c r="D101" s="269"/>
      <c r="E101" s="269"/>
      <c r="F101" s="270"/>
      <c r="G101" s="264" t="s">
        <v>100</v>
      </c>
      <c r="H101" s="265"/>
      <c r="I101" s="266" t="s">
        <v>101</v>
      </c>
      <c r="J101" s="264"/>
      <c r="K101" s="265"/>
      <c r="L101" s="52"/>
      <c r="M101" s="52"/>
      <c r="N101" s="52">
        <f>L101+M101</f>
        <v>0</v>
      </c>
      <c r="O101" s="249">
        <f>O92/3720*100</f>
        <v>8.198924731182796</v>
      </c>
      <c r="P101" s="250"/>
      <c r="Q101" s="251"/>
    </row>
    <row r="102" spans="1:17" s="56" customFormat="1" ht="69" customHeight="1">
      <c r="A102" s="55"/>
      <c r="B102" s="147"/>
      <c r="C102" s="268" t="s">
        <v>102</v>
      </c>
      <c r="D102" s="269"/>
      <c r="E102" s="269"/>
      <c r="F102" s="270"/>
      <c r="G102" s="264" t="s">
        <v>100</v>
      </c>
      <c r="H102" s="265"/>
      <c r="I102" s="267" t="s">
        <v>103</v>
      </c>
      <c r="J102" s="267"/>
      <c r="K102" s="267"/>
      <c r="L102" s="52"/>
      <c r="M102" s="52"/>
      <c r="N102" s="52">
        <f>L102+M102</f>
        <v>0</v>
      </c>
      <c r="O102" s="266">
        <v>1</v>
      </c>
      <c r="P102" s="264"/>
      <c r="Q102" s="265"/>
    </row>
    <row r="103" spans="1:17" ht="12" customHeight="1">
      <c r="A103" s="57"/>
      <c r="B103" s="58"/>
      <c r="C103" s="58"/>
      <c r="D103" s="58"/>
      <c r="E103" s="58"/>
      <c r="F103" s="58"/>
      <c r="G103" s="58"/>
      <c r="H103" s="58"/>
      <c r="I103" s="59"/>
      <c r="J103" s="60"/>
      <c r="K103" s="60"/>
      <c r="L103" s="60"/>
      <c r="M103" s="60"/>
      <c r="N103" s="60"/>
      <c r="O103" s="60"/>
      <c r="P103" s="60"/>
      <c r="Q103" s="60"/>
    </row>
    <row r="104" spans="1:17" ht="3" customHeight="1" hidden="1">
      <c r="A104" s="49"/>
      <c r="B104" s="145">
        <v>1412010</v>
      </c>
      <c r="C104" s="148" t="s">
        <v>140</v>
      </c>
      <c r="D104" s="149"/>
      <c r="E104" s="149"/>
      <c r="F104" s="149"/>
      <c r="G104" s="149"/>
      <c r="H104" s="149"/>
      <c r="I104" s="149"/>
      <c r="J104" s="149"/>
      <c r="K104" s="149"/>
      <c r="L104" s="149"/>
      <c r="M104" s="149"/>
      <c r="N104" s="149"/>
      <c r="O104" s="149"/>
      <c r="P104" s="149"/>
      <c r="Q104" s="150"/>
    </row>
    <row r="105" spans="1:17" ht="33" customHeight="1" hidden="1">
      <c r="A105" s="50">
        <v>1</v>
      </c>
      <c r="B105" s="146"/>
      <c r="C105" s="106" t="s">
        <v>67</v>
      </c>
      <c r="D105" s="104"/>
      <c r="E105" s="104"/>
      <c r="F105" s="104"/>
      <c r="G105" s="104"/>
      <c r="H105" s="104"/>
      <c r="I105" s="104"/>
      <c r="J105" s="104"/>
      <c r="K105" s="105"/>
      <c r="L105" s="33"/>
      <c r="M105" s="33"/>
      <c r="N105" s="33"/>
      <c r="O105" s="99"/>
      <c r="P105" s="102"/>
      <c r="Q105" s="103"/>
    </row>
    <row r="106" spans="1:17" ht="39.75" customHeight="1" hidden="1">
      <c r="A106" s="49"/>
      <c r="B106" s="146"/>
      <c r="C106" s="96" t="s">
        <v>141</v>
      </c>
      <c r="D106" s="97"/>
      <c r="E106" s="97"/>
      <c r="F106" s="98"/>
      <c r="G106" s="99" t="s">
        <v>142</v>
      </c>
      <c r="H106" s="103"/>
      <c r="I106" s="113" t="s">
        <v>143</v>
      </c>
      <c r="J106" s="113"/>
      <c r="K106" s="113"/>
      <c r="L106" s="51">
        <v>3</v>
      </c>
      <c r="M106" s="51">
        <v>1</v>
      </c>
      <c r="N106" s="51">
        <f>L106+M106</f>
        <v>4</v>
      </c>
      <c r="O106" s="118">
        <v>114.01</v>
      </c>
      <c r="P106" s="119"/>
      <c r="Q106" s="120"/>
    </row>
    <row r="107" spans="1:17" ht="33" customHeight="1" hidden="1">
      <c r="A107" s="49"/>
      <c r="B107" s="146"/>
      <c r="C107" s="138"/>
      <c r="D107" s="154"/>
      <c r="E107" s="154"/>
      <c r="F107" s="155"/>
      <c r="G107" s="99" t="s">
        <v>142</v>
      </c>
      <c r="H107" s="103"/>
      <c r="I107" s="113" t="s">
        <v>143</v>
      </c>
      <c r="J107" s="113"/>
      <c r="K107" s="113"/>
      <c r="L107" s="51"/>
      <c r="M107" s="51"/>
      <c r="N107" s="51"/>
      <c r="O107" s="121"/>
      <c r="P107" s="122"/>
      <c r="Q107" s="123"/>
    </row>
    <row r="108" spans="1:17" ht="30.75" customHeight="1" hidden="1">
      <c r="A108" s="50">
        <v>2</v>
      </c>
      <c r="B108" s="146"/>
      <c r="C108" s="106" t="s">
        <v>78</v>
      </c>
      <c r="D108" s="104"/>
      <c r="E108" s="104"/>
      <c r="F108" s="104"/>
      <c r="G108" s="104"/>
      <c r="H108" s="104"/>
      <c r="I108" s="104"/>
      <c r="J108" s="104"/>
      <c r="K108" s="105"/>
      <c r="L108" s="33"/>
      <c r="M108" s="33"/>
      <c r="N108" s="33"/>
      <c r="O108" s="99"/>
      <c r="P108" s="102"/>
      <c r="Q108" s="103"/>
    </row>
    <row r="109" spans="1:17" ht="39.75" customHeight="1" hidden="1">
      <c r="A109" s="88"/>
      <c r="B109" s="146"/>
      <c r="C109" s="96" t="s">
        <v>144</v>
      </c>
      <c r="D109" s="97"/>
      <c r="E109" s="97"/>
      <c r="F109" s="98"/>
      <c r="G109" s="137" t="s">
        <v>145</v>
      </c>
      <c r="H109" s="137"/>
      <c r="I109" s="138" t="s">
        <v>146</v>
      </c>
      <c r="J109" s="102"/>
      <c r="K109" s="103"/>
      <c r="L109" s="51">
        <v>273</v>
      </c>
      <c r="M109" s="51"/>
      <c r="N109" s="51">
        <f>L109+M109</f>
        <v>273</v>
      </c>
      <c r="O109" s="114">
        <v>3</v>
      </c>
      <c r="P109" s="115"/>
      <c r="Q109" s="116"/>
    </row>
    <row r="110" spans="1:17" ht="15.75" hidden="1">
      <c r="A110" s="88"/>
      <c r="B110" s="146"/>
      <c r="C110" s="96"/>
      <c r="D110" s="97"/>
      <c r="E110" s="97"/>
      <c r="F110" s="98"/>
      <c r="G110" s="137"/>
      <c r="H110" s="137"/>
      <c r="I110" s="139"/>
      <c r="J110" s="140"/>
      <c r="K110" s="141"/>
      <c r="L110" s="51">
        <v>273</v>
      </c>
      <c r="M110" s="51"/>
      <c r="N110" s="51">
        <f>L110+M110</f>
        <v>273</v>
      </c>
      <c r="O110" s="114"/>
      <c r="P110" s="115"/>
      <c r="Q110" s="116"/>
    </row>
    <row r="111" spans="1:17" ht="15.75" hidden="1">
      <c r="A111" s="88"/>
      <c r="B111" s="146"/>
      <c r="C111" s="96"/>
      <c r="D111" s="97"/>
      <c r="E111" s="97"/>
      <c r="F111" s="98"/>
      <c r="G111" s="137"/>
      <c r="H111" s="137"/>
      <c r="I111" s="139"/>
      <c r="J111" s="140"/>
      <c r="K111" s="141"/>
      <c r="L111" s="51">
        <v>273</v>
      </c>
      <c r="M111" s="51"/>
      <c r="N111" s="51">
        <f>L111+M111</f>
        <v>273</v>
      </c>
      <c r="O111" s="114"/>
      <c r="P111" s="115"/>
      <c r="Q111" s="116"/>
    </row>
    <row r="112" spans="1:17" ht="15.75" hidden="1">
      <c r="A112" s="88"/>
      <c r="B112" s="146"/>
      <c r="C112" s="96"/>
      <c r="D112" s="97"/>
      <c r="E112" s="97"/>
      <c r="F112" s="98"/>
      <c r="G112" s="137"/>
      <c r="H112" s="137"/>
      <c r="I112" s="139"/>
      <c r="J112" s="140"/>
      <c r="K112" s="141"/>
      <c r="L112" s="51"/>
      <c r="M112" s="51"/>
      <c r="N112" s="51"/>
      <c r="O112" s="114"/>
      <c r="P112" s="115"/>
      <c r="Q112" s="116"/>
    </row>
    <row r="113" spans="1:17" ht="35.25" customHeight="1" hidden="1">
      <c r="A113" s="88"/>
      <c r="B113" s="146"/>
      <c r="C113" s="96" t="s">
        <v>147</v>
      </c>
      <c r="D113" s="97"/>
      <c r="E113" s="97"/>
      <c r="F113" s="98"/>
      <c r="G113" s="99" t="s">
        <v>145</v>
      </c>
      <c r="H113" s="103"/>
      <c r="I113" s="113" t="s">
        <v>148</v>
      </c>
      <c r="J113" s="113"/>
      <c r="K113" s="113"/>
      <c r="L113" s="51"/>
      <c r="M113" s="51"/>
      <c r="N113" s="51"/>
      <c r="O113" s="114">
        <v>20</v>
      </c>
      <c r="P113" s="115"/>
      <c r="Q113" s="116"/>
    </row>
    <row r="114" spans="1:17" ht="0.75" customHeight="1" hidden="1">
      <c r="A114" s="88"/>
      <c r="B114" s="146"/>
      <c r="C114" s="96" t="s">
        <v>149</v>
      </c>
      <c r="D114" s="97"/>
      <c r="E114" s="97"/>
      <c r="F114" s="98"/>
      <c r="G114" s="99" t="s">
        <v>145</v>
      </c>
      <c r="H114" s="103"/>
      <c r="I114" s="113" t="s">
        <v>143</v>
      </c>
      <c r="J114" s="113"/>
      <c r="K114" s="113"/>
      <c r="L114" s="51"/>
      <c r="M114" s="51"/>
      <c r="N114" s="51"/>
      <c r="O114" s="99">
        <v>5000</v>
      </c>
      <c r="P114" s="102"/>
      <c r="Q114" s="103"/>
    </row>
    <row r="115" spans="1:17" ht="15.75" hidden="1">
      <c r="A115" s="88"/>
      <c r="B115" s="146"/>
      <c r="C115" s="99"/>
      <c r="D115" s="102"/>
      <c r="E115" s="102"/>
      <c r="F115" s="103"/>
      <c r="G115" s="99"/>
      <c r="H115" s="102"/>
      <c r="I115" s="99"/>
      <c r="J115" s="102"/>
      <c r="K115" s="103"/>
      <c r="L115" s="51"/>
      <c r="M115" s="51"/>
      <c r="N115" s="51"/>
      <c r="O115" s="99"/>
      <c r="P115" s="102"/>
      <c r="Q115" s="103"/>
    </row>
    <row r="116" spans="1:17" ht="29.25" customHeight="1" hidden="1">
      <c r="A116" s="50">
        <v>3</v>
      </c>
      <c r="B116" s="146"/>
      <c r="C116" s="106" t="s">
        <v>85</v>
      </c>
      <c r="D116" s="104"/>
      <c r="E116" s="104"/>
      <c r="F116" s="104"/>
      <c r="G116" s="104"/>
      <c r="H116" s="104"/>
      <c r="I116" s="104"/>
      <c r="J116" s="104"/>
      <c r="K116" s="105"/>
      <c r="L116" s="33"/>
      <c r="M116" s="33"/>
      <c r="N116" s="82"/>
      <c r="O116" s="102"/>
      <c r="P116" s="102"/>
      <c r="Q116" s="103"/>
    </row>
    <row r="117" spans="1:17" ht="38.25" customHeight="1" hidden="1">
      <c r="A117" s="50"/>
      <c r="B117" s="146"/>
      <c r="C117" s="96" t="s">
        <v>150</v>
      </c>
      <c r="D117" s="97"/>
      <c r="E117" s="97"/>
      <c r="F117" s="98"/>
      <c r="G117" s="99" t="s">
        <v>142</v>
      </c>
      <c r="H117" s="103"/>
      <c r="I117" s="99" t="s">
        <v>148</v>
      </c>
      <c r="J117" s="102"/>
      <c r="K117" s="103"/>
      <c r="L117" s="33"/>
      <c r="M117" s="33"/>
      <c r="N117" s="82"/>
      <c r="O117" s="108">
        <f>O106/O113</f>
        <v>5.7005</v>
      </c>
      <c r="P117" s="108"/>
      <c r="Q117" s="109"/>
    </row>
    <row r="118" spans="1:17" ht="15.75" hidden="1">
      <c r="A118" s="50"/>
      <c r="B118" s="146"/>
      <c r="C118" s="96" t="s">
        <v>151</v>
      </c>
      <c r="D118" s="97"/>
      <c r="E118" s="97"/>
      <c r="F118" s="98"/>
      <c r="G118" s="99" t="s">
        <v>142</v>
      </c>
      <c r="H118" s="102"/>
      <c r="I118" s="99" t="s">
        <v>148</v>
      </c>
      <c r="J118" s="102"/>
      <c r="K118" s="103"/>
      <c r="L118" s="51"/>
      <c r="M118" s="51"/>
      <c r="N118" s="51"/>
      <c r="O118" s="110">
        <f>O106/O114-0.001</f>
        <v>0.021802</v>
      </c>
      <c r="P118" s="111"/>
      <c r="Q118" s="112"/>
    </row>
    <row r="119" spans="1:17" ht="15.75" hidden="1">
      <c r="A119" s="50"/>
      <c r="B119" s="146"/>
      <c r="C119" s="96"/>
      <c r="D119" s="97"/>
      <c r="E119" s="97"/>
      <c r="F119" s="98"/>
      <c r="G119" s="99"/>
      <c r="H119" s="103"/>
      <c r="I119" s="99"/>
      <c r="J119" s="102"/>
      <c r="K119" s="103"/>
      <c r="L119" s="51"/>
      <c r="M119" s="51"/>
      <c r="N119" s="51"/>
      <c r="O119" s="99"/>
      <c r="P119" s="102"/>
      <c r="Q119" s="103"/>
    </row>
    <row r="120" spans="1:17" ht="15.75" hidden="1">
      <c r="A120" s="50"/>
      <c r="B120" s="146"/>
      <c r="C120" s="96"/>
      <c r="D120" s="104"/>
      <c r="E120" s="104"/>
      <c r="F120" s="105"/>
      <c r="G120" s="99"/>
      <c r="H120" s="103"/>
      <c r="I120" s="99"/>
      <c r="J120" s="102"/>
      <c r="K120" s="103"/>
      <c r="L120" s="33"/>
      <c r="M120" s="33"/>
      <c r="N120" s="33"/>
      <c r="O120" s="107"/>
      <c r="P120" s="108"/>
      <c r="Q120" s="109"/>
    </row>
    <row r="121" spans="1:17" ht="28.5" customHeight="1" hidden="1">
      <c r="A121" s="50">
        <v>4</v>
      </c>
      <c r="B121" s="146"/>
      <c r="C121" s="106" t="s">
        <v>98</v>
      </c>
      <c r="D121" s="104"/>
      <c r="E121" s="104"/>
      <c r="F121" s="105"/>
      <c r="G121" s="89"/>
      <c r="H121" s="90"/>
      <c r="I121" s="89"/>
      <c r="J121" s="91"/>
      <c r="K121" s="90"/>
      <c r="L121" s="33"/>
      <c r="M121" s="33"/>
      <c r="N121" s="33"/>
      <c r="O121" s="82"/>
      <c r="P121" s="83"/>
      <c r="Q121" s="84"/>
    </row>
    <row r="122" spans="1:17" ht="25.5" customHeight="1" hidden="1">
      <c r="A122" s="50"/>
      <c r="B122" s="146"/>
      <c r="C122" s="96" t="s">
        <v>152</v>
      </c>
      <c r="D122" s="104"/>
      <c r="E122" s="104"/>
      <c r="F122" s="105"/>
      <c r="G122" s="99" t="s">
        <v>100</v>
      </c>
      <c r="H122" s="100"/>
      <c r="I122" s="99" t="s">
        <v>148</v>
      </c>
      <c r="J122" s="101"/>
      <c r="K122" s="100"/>
      <c r="L122" s="33"/>
      <c r="M122" s="33"/>
      <c r="N122" s="33"/>
      <c r="O122" s="99">
        <v>100</v>
      </c>
      <c r="P122" s="102"/>
      <c r="Q122" s="103"/>
    </row>
    <row r="123" spans="1:17" ht="0.75" customHeight="1" hidden="1">
      <c r="A123" s="50"/>
      <c r="B123" s="146"/>
      <c r="C123" s="96"/>
      <c r="D123" s="104"/>
      <c r="E123" s="104"/>
      <c r="F123" s="105"/>
      <c r="G123" s="99" t="s">
        <v>145</v>
      </c>
      <c r="H123" s="100"/>
      <c r="I123" s="99" t="s">
        <v>153</v>
      </c>
      <c r="J123" s="101"/>
      <c r="K123" s="100"/>
      <c r="L123" s="33"/>
      <c r="M123" s="33"/>
      <c r="N123" s="33"/>
      <c r="O123" s="99"/>
      <c r="P123" s="102"/>
      <c r="Q123" s="103"/>
    </row>
    <row r="124" spans="1:17" ht="15.75" hidden="1">
      <c r="A124" s="50"/>
      <c r="B124" s="146"/>
      <c r="C124" s="96"/>
      <c r="D124" s="97"/>
      <c r="E124" s="97"/>
      <c r="F124" s="98"/>
      <c r="G124" s="99" t="s">
        <v>145</v>
      </c>
      <c r="H124" s="100"/>
      <c r="I124" s="99" t="s">
        <v>153</v>
      </c>
      <c r="J124" s="101"/>
      <c r="K124" s="100"/>
      <c r="L124" s="33"/>
      <c r="M124" s="33"/>
      <c r="N124" s="33"/>
      <c r="O124" s="99"/>
      <c r="P124" s="102"/>
      <c r="Q124" s="103"/>
    </row>
    <row r="125" spans="1:17" ht="33.75" customHeight="1" hidden="1">
      <c r="A125" s="50"/>
      <c r="B125" s="146"/>
      <c r="C125" s="85" t="s">
        <v>98</v>
      </c>
      <c r="D125" s="86"/>
      <c r="E125" s="86"/>
      <c r="F125" s="87"/>
      <c r="G125" s="82"/>
      <c r="H125" s="90"/>
      <c r="I125" s="82"/>
      <c r="J125" s="91"/>
      <c r="K125" s="90"/>
      <c r="L125" s="33"/>
      <c r="M125" s="33"/>
      <c r="N125" s="33"/>
      <c r="O125" s="82"/>
      <c r="P125" s="83"/>
      <c r="Q125" s="84"/>
    </row>
    <row r="126" spans="1:17" ht="30.75" customHeight="1" hidden="1">
      <c r="A126" s="92"/>
      <c r="B126" s="147"/>
      <c r="C126" s="96"/>
      <c r="D126" s="97"/>
      <c r="E126" s="97"/>
      <c r="F126" s="98"/>
      <c r="G126" s="99" t="s">
        <v>100</v>
      </c>
      <c r="H126" s="100"/>
      <c r="I126" s="99" t="s">
        <v>153</v>
      </c>
      <c r="J126" s="101"/>
      <c r="K126" s="100"/>
      <c r="L126" s="33"/>
      <c r="M126" s="33"/>
      <c r="N126" s="33"/>
      <c r="O126" s="99"/>
      <c r="P126" s="102"/>
      <c r="Q126" s="103"/>
    </row>
    <row r="127" ht="12.75" hidden="1"/>
    <row r="128" ht="12.75" hidden="1"/>
    <row r="129" ht="12.75" hidden="1"/>
    <row r="130" ht="12.75" hidden="1"/>
    <row r="131" ht="12.75" hidden="1"/>
    <row r="132" ht="12.75" hidden="1"/>
    <row r="133" ht="12.75" hidden="1"/>
    <row r="134" ht="12.75" hidden="1"/>
    <row r="135" ht="9" customHeight="1"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7.5" customHeight="1"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7" spans="1:17" ht="15.75">
      <c r="A177" s="20" t="s">
        <v>104</v>
      </c>
      <c r="B177" s="153" t="s">
        <v>129</v>
      </c>
      <c r="C177" s="153"/>
      <c r="D177" s="153"/>
      <c r="E177" s="153"/>
      <c r="F177" s="153"/>
      <c r="G177" s="153"/>
      <c r="H177" s="153"/>
      <c r="I177" s="43"/>
      <c r="J177" s="43"/>
      <c r="K177" s="43"/>
      <c r="L177" s="43"/>
      <c r="M177" s="43"/>
      <c r="N177" s="43"/>
      <c r="O177" s="43"/>
      <c r="P177" s="43"/>
      <c r="Q177" s="43"/>
    </row>
    <row r="178" ht="12.75">
      <c r="Q178" s="61" t="s">
        <v>48</v>
      </c>
    </row>
    <row r="179" spans="1:17" ht="15.75">
      <c r="A179" s="142" t="s">
        <v>105</v>
      </c>
      <c r="B179" s="137" t="s">
        <v>106</v>
      </c>
      <c r="C179" s="137"/>
      <c r="D179" s="143" t="s">
        <v>43</v>
      </c>
      <c r="E179" s="99" t="s">
        <v>107</v>
      </c>
      <c r="F179" s="102"/>
      <c r="G179" s="103"/>
      <c r="H179" s="99" t="s">
        <v>108</v>
      </c>
      <c r="I179" s="102"/>
      <c r="J179" s="103"/>
      <c r="K179" s="99" t="s">
        <v>130</v>
      </c>
      <c r="L179" s="102"/>
      <c r="M179" s="102"/>
      <c r="N179" s="102"/>
      <c r="O179" s="102"/>
      <c r="P179" s="103"/>
      <c r="Q179" s="135" t="s">
        <v>109</v>
      </c>
    </row>
    <row r="180" spans="1:17" ht="47.25">
      <c r="A180" s="142"/>
      <c r="B180" s="137"/>
      <c r="C180" s="137"/>
      <c r="D180" s="144"/>
      <c r="E180" s="33" t="s">
        <v>110</v>
      </c>
      <c r="F180" s="33" t="s">
        <v>111</v>
      </c>
      <c r="G180" s="33" t="s">
        <v>112</v>
      </c>
      <c r="H180" s="33" t="s">
        <v>110</v>
      </c>
      <c r="I180" s="33" t="s">
        <v>111</v>
      </c>
      <c r="J180" s="33" t="s">
        <v>112</v>
      </c>
      <c r="K180" s="33" t="s">
        <v>110</v>
      </c>
      <c r="L180" s="33" t="s">
        <v>111</v>
      </c>
      <c r="M180" s="33" t="s">
        <v>112</v>
      </c>
      <c r="N180" s="33" t="s">
        <v>110</v>
      </c>
      <c r="O180" s="33" t="s">
        <v>111</v>
      </c>
      <c r="P180" s="33" t="s">
        <v>112</v>
      </c>
      <c r="Q180" s="136"/>
    </row>
    <row r="181" spans="1:17" ht="12.75">
      <c r="A181" s="62">
        <v>1</v>
      </c>
      <c r="B181" s="134">
        <v>2</v>
      </c>
      <c r="C181" s="134"/>
      <c r="D181" s="63">
        <v>3</v>
      </c>
      <c r="E181" s="64">
        <v>4</v>
      </c>
      <c r="F181" s="64">
        <v>5</v>
      </c>
      <c r="G181" s="64">
        <v>6</v>
      </c>
      <c r="H181" s="64">
        <v>7</v>
      </c>
      <c r="I181" s="64">
        <v>8</v>
      </c>
      <c r="J181" s="64">
        <v>9</v>
      </c>
      <c r="K181" s="64">
        <v>10</v>
      </c>
      <c r="L181" s="65">
        <v>12</v>
      </c>
      <c r="M181" s="66"/>
      <c r="N181" s="66"/>
      <c r="O181" s="64">
        <v>11</v>
      </c>
      <c r="P181" s="64">
        <v>12</v>
      </c>
      <c r="Q181" s="64">
        <v>13</v>
      </c>
    </row>
    <row r="182" spans="1:17" ht="15.75">
      <c r="A182" s="67"/>
      <c r="B182" s="127" t="s">
        <v>56</v>
      </c>
      <c r="C182" s="128"/>
      <c r="D182" s="68"/>
      <c r="E182" s="69"/>
      <c r="F182" s="70"/>
      <c r="G182" s="70"/>
      <c r="H182" s="70"/>
      <c r="I182" s="70"/>
      <c r="J182" s="70"/>
      <c r="K182" s="70"/>
      <c r="L182" s="71"/>
      <c r="M182" s="72"/>
      <c r="N182" s="72"/>
      <c r="O182" s="73"/>
      <c r="P182" s="73"/>
      <c r="Q182" s="73"/>
    </row>
    <row r="183" spans="1:17" ht="15.75">
      <c r="A183" s="67"/>
      <c r="B183" s="127" t="s">
        <v>113</v>
      </c>
      <c r="C183" s="128"/>
      <c r="D183" s="68"/>
      <c r="E183" s="69"/>
      <c r="F183" s="70"/>
      <c r="G183" s="74"/>
      <c r="H183" s="70"/>
      <c r="I183" s="70"/>
      <c r="J183" s="74"/>
      <c r="K183" s="70"/>
      <c r="L183" s="71"/>
      <c r="M183" s="72"/>
      <c r="N183" s="72"/>
      <c r="O183" s="73"/>
      <c r="P183" s="73"/>
      <c r="Q183" s="73"/>
    </row>
    <row r="184" spans="1:17" ht="15.75">
      <c r="A184" s="67"/>
      <c r="B184" s="127" t="s">
        <v>114</v>
      </c>
      <c r="C184" s="128"/>
      <c r="D184" s="68"/>
      <c r="E184" s="69"/>
      <c r="F184" s="70"/>
      <c r="G184" s="74"/>
      <c r="H184" s="75"/>
      <c r="I184" s="70"/>
      <c r="J184" s="74"/>
      <c r="K184" s="75"/>
      <c r="L184" s="71"/>
      <c r="M184" s="72"/>
      <c r="N184" s="72"/>
      <c r="O184" s="73"/>
      <c r="P184" s="73"/>
      <c r="Q184" s="73"/>
    </row>
    <row r="185" spans="1:17" ht="15.75">
      <c r="A185" s="67"/>
      <c r="B185" s="127" t="s">
        <v>115</v>
      </c>
      <c r="C185" s="128"/>
      <c r="D185" s="68"/>
      <c r="E185" s="76" t="s">
        <v>116</v>
      </c>
      <c r="F185" s="74"/>
      <c r="G185" s="74"/>
      <c r="H185" s="76" t="s">
        <v>116</v>
      </c>
      <c r="I185" s="74"/>
      <c r="J185" s="74"/>
      <c r="K185" s="76" t="s">
        <v>116</v>
      </c>
      <c r="L185" s="71"/>
      <c r="M185" s="72"/>
      <c r="N185" s="72"/>
      <c r="O185" s="73"/>
      <c r="P185" s="73"/>
      <c r="Q185" s="73"/>
    </row>
    <row r="186" spans="1:17" ht="15.75">
      <c r="A186" s="67"/>
      <c r="B186" s="127" t="s">
        <v>58</v>
      </c>
      <c r="C186" s="128"/>
      <c r="D186" s="68"/>
      <c r="E186" s="76"/>
      <c r="F186" s="74"/>
      <c r="G186" s="74"/>
      <c r="H186" s="76"/>
      <c r="I186" s="74"/>
      <c r="J186" s="74"/>
      <c r="K186" s="76"/>
      <c r="L186" s="71"/>
      <c r="M186" s="72"/>
      <c r="N186" s="72"/>
      <c r="O186" s="73"/>
      <c r="P186" s="73"/>
      <c r="Q186" s="73"/>
    </row>
    <row r="187" spans="1:17" ht="15.75">
      <c r="A187" s="67"/>
      <c r="B187" s="127" t="s">
        <v>117</v>
      </c>
      <c r="C187" s="128"/>
      <c r="D187" s="68"/>
      <c r="E187" s="69"/>
      <c r="F187" s="70"/>
      <c r="G187" s="70"/>
      <c r="H187" s="70"/>
      <c r="I187" s="70"/>
      <c r="J187" s="70"/>
      <c r="K187" s="70"/>
      <c r="L187" s="71"/>
      <c r="M187" s="72"/>
      <c r="N187" s="72"/>
      <c r="O187" s="73"/>
      <c r="P187" s="73"/>
      <c r="Q187" s="73"/>
    </row>
    <row r="188" spans="1:17" ht="15.75">
      <c r="A188" s="67"/>
      <c r="B188" s="127" t="s">
        <v>58</v>
      </c>
      <c r="C188" s="128"/>
      <c r="D188" s="68"/>
      <c r="E188" s="69"/>
      <c r="F188" s="70"/>
      <c r="G188" s="70"/>
      <c r="H188" s="70"/>
      <c r="I188" s="70"/>
      <c r="J188" s="70"/>
      <c r="K188" s="70"/>
      <c r="L188" s="71"/>
      <c r="M188" s="72"/>
      <c r="N188" s="72"/>
      <c r="O188" s="73"/>
      <c r="P188" s="73"/>
      <c r="Q188" s="73"/>
    </row>
    <row r="189" spans="1:17" ht="15.75">
      <c r="A189" s="67"/>
      <c r="B189" s="127" t="s">
        <v>118</v>
      </c>
      <c r="C189" s="128"/>
      <c r="D189" s="68"/>
      <c r="E189" s="69"/>
      <c r="F189" s="74"/>
      <c r="G189" s="74"/>
      <c r="H189" s="74"/>
      <c r="I189" s="74"/>
      <c r="J189" s="74"/>
      <c r="K189" s="74"/>
      <c r="L189" s="71"/>
      <c r="M189" s="72"/>
      <c r="N189" s="72"/>
      <c r="O189" s="73"/>
      <c r="P189" s="73"/>
      <c r="Q189" s="73"/>
    </row>
    <row r="190" spans="1:17" ht="12.75">
      <c r="A190" s="77"/>
      <c r="B190" s="28"/>
      <c r="C190" s="28"/>
      <c r="D190" s="28"/>
      <c r="E190" s="28"/>
      <c r="F190" s="29"/>
      <c r="G190" s="29"/>
      <c r="H190" s="29"/>
      <c r="I190" s="29"/>
      <c r="J190" s="29"/>
      <c r="K190" s="29"/>
      <c r="L190" s="29"/>
      <c r="M190" s="29"/>
      <c r="N190" s="29"/>
      <c r="O190" s="29"/>
      <c r="P190" s="29"/>
      <c r="Q190" s="29"/>
    </row>
    <row r="191" spans="2:17" ht="12.75">
      <c r="B191" s="129" t="s">
        <v>131</v>
      </c>
      <c r="C191" s="130"/>
      <c r="D191" s="130"/>
      <c r="E191" s="130"/>
      <c r="F191" s="130"/>
      <c r="G191" s="130"/>
      <c r="H191" s="130"/>
      <c r="I191" s="130"/>
      <c r="J191" s="130"/>
      <c r="K191" s="130"/>
      <c r="L191" s="130"/>
      <c r="M191" s="130"/>
      <c r="N191" s="130"/>
      <c r="O191" s="130"/>
      <c r="P191" s="130"/>
      <c r="Q191" s="130"/>
    </row>
    <row r="192" spans="2:11" ht="12.75">
      <c r="B192" s="131" t="s">
        <v>132</v>
      </c>
      <c r="C192" s="132"/>
      <c r="D192" s="132"/>
      <c r="E192" s="132"/>
      <c r="F192" s="132"/>
      <c r="G192" s="132"/>
      <c r="H192" s="132"/>
      <c r="I192" s="132"/>
      <c r="J192" s="132"/>
      <c r="K192" s="132"/>
    </row>
    <row r="193" spans="2:11" ht="12.75">
      <c r="B193" s="78" t="s">
        <v>133</v>
      </c>
      <c r="C193" s="79"/>
      <c r="D193" s="79"/>
      <c r="E193" s="79"/>
      <c r="F193" s="79"/>
      <c r="G193" s="79"/>
      <c r="H193" s="79"/>
      <c r="I193" s="79"/>
      <c r="J193" s="79"/>
      <c r="K193" s="79"/>
    </row>
    <row r="194" spans="2:11" ht="12.75">
      <c r="B194" s="79"/>
      <c r="C194" s="79"/>
      <c r="D194" s="79"/>
      <c r="E194" s="79"/>
      <c r="F194" s="79"/>
      <c r="G194" s="79"/>
      <c r="H194" s="79"/>
      <c r="I194" s="79"/>
      <c r="J194" s="79"/>
      <c r="K194" s="79"/>
    </row>
    <row r="195" spans="2:17" ht="15.75">
      <c r="B195" s="12" t="s">
        <v>136</v>
      </c>
      <c r="L195" s="133"/>
      <c r="M195" s="133"/>
      <c r="O195" s="126" t="s">
        <v>137</v>
      </c>
      <c r="P195" s="126"/>
      <c r="Q195" s="126"/>
    </row>
    <row r="196" spans="2:17" ht="15.75">
      <c r="B196" s="12" t="s">
        <v>119</v>
      </c>
      <c r="L196" s="124" t="s">
        <v>120</v>
      </c>
      <c r="M196" s="124"/>
      <c r="O196" s="124" t="s">
        <v>121</v>
      </c>
      <c r="P196" s="124"/>
      <c r="Q196" s="124"/>
    </row>
    <row r="197" spans="1:17" ht="15.75">
      <c r="A197" s="20"/>
      <c r="B197" s="12"/>
      <c r="C197" s="12"/>
      <c r="D197" s="12"/>
      <c r="E197" s="12"/>
      <c r="F197" s="12"/>
      <c r="G197" s="12"/>
      <c r="H197" s="12"/>
      <c r="I197" s="12"/>
      <c r="J197" s="12"/>
      <c r="K197" s="12"/>
      <c r="L197" s="12"/>
      <c r="M197" s="12"/>
      <c r="N197" s="12"/>
      <c r="O197" s="80"/>
      <c r="P197" s="80"/>
      <c r="Q197" s="80"/>
    </row>
    <row r="198" spans="1:17" ht="15.75">
      <c r="A198" s="20"/>
      <c r="B198" s="12" t="s">
        <v>122</v>
      </c>
      <c r="C198" s="12"/>
      <c r="D198" s="12"/>
      <c r="E198" s="12"/>
      <c r="F198" s="12"/>
      <c r="G198" s="12"/>
      <c r="H198" s="12"/>
      <c r="I198" s="12"/>
      <c r="J198" s="12"/>
      <c r="K198" s="12"/>
      <c r="L198" s="12"/>
      <c r="M198" s="12"/>
      <c r="N198" s="12"/>
      <c r="O198" s="81"/>
      <c r="P198" s="81"/>
      <c r="Q198" s="81"/>
    </row>
    <row r="199" spans="1:17" ht="15.75">
      <c r="A199" s="20"/>
      <c r="B199" s="12" t="s">
        <v>123</v>
      </c>
      <c r="C199" s="12"/>
      <c r="D199" s="12"/>
      <c r="E199" s="12"/>
      <c r="F199" s="12"/>
      <c r="G199" s="12"/>
      <c r="H199" s="12"/>
      <c r="I199" s="12"/>
      <c r="J199" s="12"/>
      <c r="K199" s="12"/>
      <c r="L199" s="125"/>
      <c r="M199" s="125"/>
      <c r="N199" s="12"/>
      <c r="O199" s="126" t="s">
        <v>124</v>
      </c>
      <c r="P199" s="126"/>
      <c r="Q199" s="126"/>
    </row>
    <row r="200" spans="1:17" ht="15.75">
      <c r="A200" s="20"/>
      <c r="B200" s="12" t="s">
        <v>119</v>
      </c>
      <c r="C200" s="12"/>
      <c r="D200" s="12"/>
      <c r="E200" s="12"/>
      <c r="F200" s="12"/>
      <c r="G200" s="12"/>
      <c r="H200" s="12"/>
      <c r="I200" s="12"/>
      <c r="J200" s="12"/>
      <c r="K200" s="12"/>
      <c r="L200" s="117" t="s">
        <v>120</v>
      </c>
      <c r="M200" s="117"/>
      <c r="N200" s="12"/>
      <c r="O200" s="117" t="s">
        <v>121</v>
      </c>
      <c r="P200" s="117"/>
      <c r="Q200" s="117"/>
    </row>
  </sheetData>
  <sheetProtection/>
  <mergeCells count="307">
    <mergeCell ref="C94:F94"/>
    <mergeCell ref="C95:F95"/>
    <mergeCell ref="G46:Q46"/>
    <mergeCell ref="G48:Q49"/>
    <mergeCell ref="P69:Q69"/>
    <mergeCell ref="D70:H70"/>
    <mergeCell ref="I70:J70"/>
    <mergeCell ref="K70:O70"/>
    <mergeCell ref="C97:F97"/>
    <mergeCell ref="G94:H94"/>
    <mergeCell ref="G95:H95"/>
    <mergeCell ref="G45:Q45"/>
    <mergeCell ref="G42:Q42"/>
    <mergeCell ref="C81:F81"/>
    <mergeCell ref="C82:F82"/>
    <mergeCell ref="C83:F83"/>
    <mergeCell ref="C96:F96"/>
    <mergeCell ref="C93:K93"/>
    <mergeCell ref="B64:Q64"/>
    <mergeCell ref="A68:C68"/>
    <mergeCell ref="A66:C67"/>
    <mergeCell ref="A48:A49"/>
    <mergeCell ref="B48:F49"/>
    <mergeCell ref="G36:Q36"/>
    <mergeCell ref="G39:Q39"/>
    <mergeCell ref="G41:Q41"/>
    <mergeCell ref="G43:Q43"/>
    <mergeCell ref="G38:Q38"/>
    <mergeCell ref="A32:A46"/>
    <mergeCell ref="B32:F46"/>
    <mergeCell ref="B79:B92"/>
    <mergeCell ref="C77:F77"/>
    <mergeCell ref="C78:F78"/>
    <mergeCell ref="C79:Q79"/>
    <mergeCell ref="K73:O73"/>
    <mergeCell ref="C90:F90"/>
    <mergeCell ref="C91:F91"/>
    <mergeCell ref="G32:Q32"/>
    <mergeCell ref="G99:H99"/>
    <mergeCell ref="G101:H101"/>
    <mergeCell ref="C100:K100"/>
    <mergeCell ref="C86:F86"/>
    <mergeCell ref="C87:F87"/>
    <mergeCell ref="C85:F85"/>
    <mergeCell ref="C99:F99"/>
    <mergeCell ref="C98:F98"/>
    <mergeCell ref="C92:F92"/>
    <mergeCell ref="G96:H96"/>
    <mergeCell ref="G102:H102"/>
    <mergeCell ref="I101:K101"/>
    <mergeCell ref="C111:F111"/>
    <mergeCell ref="O100:Q100"/>
    <mergeCell ref="O101:Q101"/>
    <mergeCell ref="O102:Q102"/>
    <mergeCell ref="I102:K102"/>
    <mergeCell ref="C105:K105"/>
    <mergeCell ref="C101:F101"/>
    <mergeCell ref="C102:F102"/>
    <mergeCell ref="K1:Q3"/>
    <mergeCell ref="K4:Q4"/>
    <mergeCell ref="K6:Q6"/>
    <mergeCell ref="K68:O68"/>
    <mergeCell ref="P68:Q68"/>
    <mergeCell ref="K12:Q12"/>
    <mergeCell ref="E16:K16"/>
    <mergeCell ref="K14:Q14"/>
    <mergeCell ref="G33:Q33"/>
    <mergeCell ref="G34:Q34"/>
    <mergeCell ref="I98:K98"/>
    <mergeCell ref="I99:K99"/>
    <mergeCell ref="I97:K97"/>
    <mergeCell ref="C88:K88"/>
    <mergeCell ref="C89:F89"/>
    <mergeCell ref="D73:H73"/>
    <mergeCell ref="G91:H91"/>
    <mergeCell ref="G92:H92"/>
    <mergeCell ref="G97:H97"/>
    <mergeCell ref="G98:H98"/>
    <mergeCell ref="K8:Q8"/>
    <mergeCell ref="K9:Q9"/>
    <mergeCell ref="K10:Q10"/>
    <mergeCell ref="K11:Q11"/>
    <mergeCell ref="K13:Q13"/>
    <mergeCell ref="G40:Q40"/>
    <mergeCell ref="G35:Q35"/>
    <mergeCell ref="B17:Q17"/>
    <mergeCell ref="K15:Q15"/>
    <mergeCell ref="O99:Q99"/>
    <mergeCell ref="O97:Q97"/>
    <mergeCell ref="O80:Q80"/>
    <mergeCell ref="O81:Q81"/>
    <mergeCell ref="O90:Q90"/>
    <mergeCell ref="O96:Q96"/>
    <mergeCell ref="O95:Q95"/>
    <mergeCell ref="O91:Q91"/>
    <mergeCell ref="O98:Q98"/>
    <mergeCell ref="C80:K80"/>
    <mergeCell ref="G83:H83"/>
    <mergeCell ref="G82:H82"/>
    <mergeCell ref="G84:H84"/>
    <mergeCell ref="G81:H81"/>
    <mergeCell ref="C84:F84"/>
    <mergeCell ref="G87:H87"/>
    <mergeCell ref="O82:Q82"/>
    <mergeCell ref="O87:Q87"/>
    <mergeCell ref="I87:K87"/>
    <mergeCell ref="G85:H85"/>
    <mergeCell ref="G86:H86"/>
    <mergeCell ref="O83:Q83"/>
    <mergeCell ref="O85:Q85"/>
    <mergeCell ref="I81:K86"/>
    <mergeCell ref="O86:Q86"/>
    <mergeCell ref="B19:C19"/>
    <mergeCell ref="B20:C20"/>
    <mergeCell ref="F20:M20"/>
    <mergeCell ref="F22:P22"/>
    <mergeCell ref="F19:P19"/>
    <mergeCell ref="O78:Q78"/>
    <mergeCell ref="P70:Q70"/>
    <mergeCell ref="A69:C69"/>
    <mergeCell ref="D69:H69"/>
    <mergeCell ref="A71:C71"/>
    <mergeCell ref="I96:K96"/>
    <mergeCell ref="O92:Q92"/>
    <mergeCell ref="I92:K92"/>
    <mergeCell ref="I94:K94"/>
    <mergeCell ref="O94:Q94"/>
    <mergeCell ref="B22:C22"/>
    <mergeCell ref="A72:C72"/>
    <mergeCell ref="D71:H71"/>
    <mergeCell ref="A73:C73"/>
    <mergeCell ref="L77:N77"/>
    <mergeCell ref="P60:Q60"/>
    <mergeCell ref="D62:H62"/>
    <mergeCell ref="B75:Q75"/>
    <mergeCell ref="I62:J62"/>
    <mergeCell ref="K62:O62"/>
    <mergeCell ref="I63:J63"/>
    <mergeCell ref="D68:H68"/>
    <mergeCell ref="I68:J68"/>
    <mergeCell ref="A70:C70"/>
    <mergeCell ref="I66:J67"/>
    <mergeCell ref="K66:O67"/>
    <mergeCell ref="P66:Q67"/>
    <mergeCell ref="I73:J73"/>
    <mergeCell ref="F25:P25"/>
    <mergeCell ref="D61:H61"/>
    <mergeCell ref="I61:J61"/>
    <mergeCell ref="K61:O61"/>
    <mergeCell ref="P61:Q61"/>
    <mergeCell ref="D58:H59"/>
    <mergeCell ref="I58:J59"/>
    <mergeCell ref="F23:M23"/>
    <mergeCell ref="G37:Q37"/>
    <mergeCell ref="O84:Q84"/>
    <mergeCell ref="F53:Q53"/>
    <mergeCell ref="I69:J69"/>
    <mergeCell ref="K69:O69"/>
    <mergeCell ref="P73:Q73"/>
    <mergeCell ref="O77:Q77"/>
    <mergeCell ref="P71:Q71"/>
    <mergeCell ref="G44:Q44"/>
    <mergeCell ref="O126:Q126"/>
    <mergeCell ref="I77:K77"/>
    <mergeCell ref="I78:K78"/>
    <mergeCell ref="G77:H77"/>
    <mergeCell ref="G78:H78"/>
    <mergeCell ref="I89:K90"/>
    <mergeCell ref="G89:H89"/>
    <mergeCell ref="O93:Q93"/>
    <mergeCell ref="G90:H90"/>
    <mergeCell ref="O89:Q89"/>
    <mergeCell ref="A53:B53"/>
    <mergeCell ref="F54:Q54"/>
    <mergeCell ref="A54:B54"/>
    <mergeCell ref="D66:H67"/>
    <mergeCell ref="A58:A59"/>
    <mergeCell ref="B58:B59"/>
    <mergeCell ref="C58:C59"/>
    <mergeCell ref="P62:Q62"/>
    <mergeCell ref="D60:H60"/>
    <mergeCell ref="I60:J60"/>
    <mergeCell ref="K7:Q7"/>
    <mergeCell ref="D53:E53"/>
    <mergeCell ref="D54:E54"/>
    <mergeCell ref="P57:Q57"/>
    <mergeCell ref="B28:Q28"/>
    <mergeCell ref="B30:N30"/>
    <mergeCell ref="B23:C23"/>
    <mergeCell ref="B26:C26"/>
    <mergeCell ref="F26:K26"/>
    <mergeCell ref="B25:C25"/>
    <mergeCell ref="B93:B102"/>
    <mergeCell ref="I71:J71"/>
    <mergeCell ref="K71:O71"/>
    <mergeCell ref="D72:H72"/>
    <mergeCell ref="I72:J72"/>
    <mergeCell ref="K72:O72"/>
    <mergeCell ref="I95:K95"/>
    <mergeCell ref="O88:Q88"/>
    <mergeCell ref="P72:Q72"/>
    <mergeCell ref="I91:K91"/>
    <mergeCell ref="K58:O59"/>
    <mergeCell ref="P58:Q59"/>
    <mergeCell ref="K60:O60"/>
    <mergeCell ref="B177:H177"/>
    <mergeCell ref="C107:F107"/>
    <mergeCell ref="G107:H107"/>
    <mergeCell ref="I107:K107"/>
    <mergeCell ref="C110:F110"/>
    <mergeCell ref="G110:H110"/>
    <mergeCell ref="I110:K110"/>
    <mergeCell ref="C112:F112"/>
    <mergeCell ref="G112:H112"/>
    <mergeCell ref="I112:K112"/>
    <mergeCell ref="A179:A180"/>
    <mergeCell ref="B179:C180"/>
    <mergeCell ref="D179:D180"/>
    <mergeCell ref="E179:G179"/>
    <mergeCell ref="H179:J179"/>
    <mergeCell ref="B104:B126"/>
    <mergeCell ref="C104:Q104"/>
    <mergeCell ref="K179:P179"/>
    <mergeCell ref="Q179:Q180"/>
    <mergeCell ref="C109:F109"/>
    <mergeCell ref="G109:H109"/>
    <mergeCell ref="I109:K109"/>
    <mergeCell ref="O109:Q109"/>
    <mergeCell ref="O110:Q110"/>
    <mergeCell ref="G111:H111"/>
    <mergeCell ref="I111:K111"/>
    <mergeCell ref="O111:Q111"/>
    <mergeCell ref="B185:C185"/>
    <mergeCell ref="B186:C186"/>
    <mergeCell ref="B187:C187"/>
    <mergeCell ref="B188:C188"/>
    <mergeCell ref="B181:C181"/>
    <mergeCell ref="B182:C182"/>
    <mergeCell ref="B183:C183"/>
    <mergeCell ref="B184:C184"/>
    <mergeCell ref="L196:M196"/>
    <mergeCell ref="O196:Q196"/>
    <mergeCell ref="L199:M199"/>
    <mergeCell ref="O199:Q199"/>
    <mergeCell ref="B189:C189"/>
    <mergeCell ref="B191:Q191"/>
    <mergeCell ref="B192:K192"/>
    <mergeCell ref="L195:M195"/>
    <mergeCell ref="O195:Q195"/>
    <mergeCell ref="L200:M200"/>
    <mergeCell ref="O200:Q200"/>
    <mergeCell ref="O105:Q105"/>
    <mergeCell ref="C106:F106"/>
    <mergeCell ref="G106:H106"/>
    <mergeCell ref="I106:K106"/>
    <mergeCell ref="O106:Q106"/>
    <mergeCell ref="O107:Q107"/>
    <mergeCell ref="C108:K108"/>
    <mergeCell ref="O108:Q108"/>
    <mergeCell ref="G114:H114"/>
    <mergeCell ref="I114:K114"/>
    <mergeCell ref="O114:Q114"/>
    <mergeCell ref="O112:Q112"/>
    <mergeCell ref="G113:H113"/>
    <mergeCell ref="I113:K113"/>
    <mergeCell ref="O113:Q113"/>
    <mergeCell ref="C115:F115"/>
    <mergeCell ref="C117:F117"/>
    <mergeCell ref="G117:H117"/>
    <mergeCell ref="I117:K117"/>
    <mergeCell ref="O117:Q117"/>
    <mergeCell ref="C113:F113"/>
    <mergeCell ref="G115:H115"/>
    <mergeCell ref="I115:K115"/>
    <mergeCell ref="O115:Q115"/>
    <mergeCell ref="C114:F114"/>
    <mergeCell ref="C118:F118"/>
    <mergeCell ref="G118:H118"/>
    <mergeCell ref="I118:K118"/>
    <mergeCell ref="O118:Q118"/>
    <mergeCell ref="C116:K116"/>
    <mergeCell ref="O116:Q116"/>
    <mergeCell ref="C120:F120"/>
    <mergeCell ref="G120:H120"/>
    <mergeCell ref="I120:K120"/>
    <mergeCell ref="O120:Q120"/>
    <mergeCell ref="C119:F119"/>
    <mergeCell ref="G119:H119"/>
    <mergeCell ref="I119:K119"/>
    <mergeCell ref="O119:Q119"/>
    <mergeCell ref="G123:H123"/>
    <mergeCell ref="I123:K123"/>
    <mergeCell ref="O123:Q123"/>
    <mergeCell ref="C121:F121"/>
    <mergeCell ref="C122:F122"/>
    <mergeCell ref="G122:H122"/>
    <mergeCell ref="I122:K122"/>
    <mergeCell ref="G47:Q47"/>
    <mergeCell ref="C126:F126"/>
    <mergeCell ref="G126:H126"/>
    <mergeCell ref="I126:K126"/>
    <mergeCell ref="C124:F124"/>
    <mergeCell ref="G124:H124"/>
    <mergeCell ref="I124:K124"/>
    <mergeCell ref="O124:Q124"/>
    <mergeCell ref="O122:Q122"/>
    <mergeCell ref="C123:F123"/>
  </mergeCells>
  <printOptions/>
  <pageMargins left="0.23" right="0.18" top="0.2" bottom="0.2" header="0.23" footer="0.2"/>
  <pageSetup horizontalDpi="600" verticalDpi="600" orientation="landscape" paperSize="9" scale="67" r:id="rId1"/>
  <rowBreaks count="5" manualBreakCount="5">
    <brk id="49" max="16" man="1"/>
    <brk id="73" max="255" man="1"/>
    <brk id="92" max="255" man="1"/>
    <brk id="103" max="16" man="1"/>
    <brk id="14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UOZ 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Fedorchuk</dc:creator>
  <cp:keywords/>
  <dc:description/>
  <cp:lastModifiedBy>User</cp:lastModifiedBy>
  <cp:lastPrinted>2017-09-05T07:13:56Z</cp:lastPrinted>
  <dcterms:created xsi:type="dcterms:W3CDTF">2017-02-07T14:08:49Z</dcterms:created>
  <dcterms:modified xsi:type="dcterms:W3CDTF">2017-09-07T07:29:01Z</dcterms:modified>
  <cp:category/>
  <cp:version/>
  <cp:contentType/>
  <cp:contentStatus/>
</cp:coreProperties>
</file>