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6310" sheetId="4" r:id="rId1"/>
  </sheets>
  <externalReferences>
    <externalReference r:id="rId2"/>
  </externalReferences>
  <definedNames>
    <definedName name="_xlnm.Print_Area" localSheetId="0">'1016310'!$A$1:$S$96</definedName>
  </definedNames>
  <calcPr calcId="124519"/>
</workbook>
</file>

<file path=xl/calcChain.xml><?xml version="1.0" encoding="utf-8"?>
<calcChain xmlns="http://schemas.openxmlformats.org/spreadsheetml/2006/main">
  <c r="R80" i="4"/>
  <c r="R79"/>
  <c r="R78"/>
  <c r="R77"/>
  <c r="O78"/>
  <c r="O79"/>
  <c r="O80"/>
  <c r="O77"/>
  <c r="O68"/>
  <c r="O57"/>
  <c r="I25" l="1"/>
  <c r="R81"/>
  <c r="H81"/>
  <c r="I81"/>
  <c r="J81"/>
  <c r="K81"/>
  <c r="L81"/>
  <c r="M81"/>
  <c r="N81"/>
  <c r="O81"/>
  <c r="P81"/>
  <c r="Q81"/>
  <c r="G81"/>
  <c r="L80"/>
  <c r="L78"/>
  <c r="L79"/>
  <c r="L77"/>
  <c r="I78"/>
  <c r="I77"/>
  <c r="E79"/>
  <c r="E77"/>
  <c r="B78"/>
  <c r="B79"/>
  <c r="B80"/>
  <c r="B77"/>
  <c r="M42" l="1"/>
  <c r="M43"/>
  <c r="O62"/>
  <c r="M62"/>
  <c r="M68" s="1"/>
  <c r="M51"/>
  <c r="M57" s="1"/>
  <c r="N35"/>
  <c r="N42" s="1"/>
  <c r="K35"/>
  <c r="C25" s="1"/>
  <c r="K42" l="1"/>
  <c r="K43" s="1"/>
  <c r="N43"/>
  <c r="Q62"/>
  <c r="Q59"/>
  <c r="Q57"/>
  <c r="Q53"/>
  <c r="Q51"/>
  <c r="Q34"/>
  <c r="M34"/>
  <c r="P34" s="1"/>
  <c r="L34"/>
  <c r="Q33"/>
  <c r="M33"/>
  <c r="M35" s="1"/>
  <c r="O25"/>
  <c r="K25"/>
  <c r="Q42" l="1"/>
  <c r="Q43" s="1"/>
  <c r="Q35"/>
  <c r="R34"/>
  <c r="Q68"/>
  <c r="O33"/>
  <c r="O34"/>
  <c r="O35" l="1"/>
  <c r="O42" s="1"/>
  <c r="O43" s="1"/>
  <c r="E25"/>
  <c r="M25"/>
  <c r="Q25" s="1"/>
  <c r="J33"/>
  <c r="P33" s="1"/>
  <c r="P35" l="1"/>
  <c r="R33"/>
  <c r="R35" s="1"/>
  <c r="L33"/>
  <c r="L35" s="1"/>
  <c r="L42" s="1"/>
  <c r="J35"/>
  <c r="J42" s="1"/>
  <c r="L43" l="1"/>
  <c r="R42"/>
  <c r="R43" s="1"/>
  <c r="J43"/>
  <c r="P42"/>
  <c r="P43" s="1"/>
</calcChain>
</file>

<file path=xl/sharedStrings.xml><?xml version="1.0" encoding="utf-8"?>
<sst xmlns="http://schemas.openxmlformats.org/spreadsheetml/2006/main" count="180" uniqueCount="102">
  <si>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</si>
  <si>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</si>
  <si>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</si>
  <si>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</si>
  <si>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</si>
  <si>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</si>
  <si>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</si>
  <si>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</si>
  <si>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</si>
  <si>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</si>
  <si>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</si>
  <si>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</si>
  <si>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</si>
  <si>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</si>
  <si>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(КПКВК МБ)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</si>
  <si>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</si>
  <si>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</si>
  <si>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</si>
  <si>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</si>
  <si>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</si>
  <si>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</si>
  <si>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</si>
  <si>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</si>
  <si>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</si>
  <si>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</si>
  <si>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</si>
  <si>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</si>
  <si>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</si>
  <si>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</si>
  <si>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</si>
  <si>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</si>
  <si>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0921</t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</si>
  <si>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</si>
  <si>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</si>
  <si>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</si>
  <si>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</si>
  <si>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</si>
  <si>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</si>
  <si>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</si>
  <si>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</si>
  <si>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</si>
  <si>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затрат</t>
  </si>
  <si>
    <t>1.1</t>
  </si>
  <si>
    <t>тис.грн.</t>
  </si>
  <si>
    <t>проектно-кошторисна документація, акт виконаних робіт</t>
  </si>
  <si>
    <t>продукту</t>
  </si>
  <si>
    <t>2.1</t>
  </si>
  <si>
    <t>м²</t>
  </si>
  <si>
    <t>м</t>
  </si>
  <si>
    <t>ефективності</t>
  </si>
  <si>
    <t>3.1</t>
  </si>
  <si>
    <t xml:space="preserve"> тис.грн.</t>
  </si>
  <si>
    <t>розрахунок</t>
  </si>
  <si>
    <t>4.</t>
  </si>
  <si>
    <t>якості</t>
  </si>
  <si>
    <t>4.1</t>
  </si>
  <si>
    <t>Рівень готовності об"єкту реконструкції</t>
  </si>
  <si>
    <t>%</t>
  </si>
  <si>
    <t xml:space="preserve">розрахунок  </t>
  </si>
  <si>
    <t>1016330</t>
  </si>
  <si>
    <t>тис. грн.</t>
  </si>
  <si>
    <t>проектно-кошторисна документація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</si>
  <si>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</si>
  <si>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</si>
  <si>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</si>
  <si>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</si>
  <si>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</si>
  <si>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</si>
  <si>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</si>
  <si>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</si>
  <si>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</si>
  <si>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</si>
  <si>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</si>
  <si>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</si>
  <si>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</si>
  <si>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</si>
  <si>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</si>
  <si>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</si>
  <si>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</si>
  <si>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</si>
  <si>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1016310 0490</t>
  </si>
  <si>
    <t>Реалізація заходів щодо інвестиційного розвитку території</t>
  </si>
  <si>
    <r>
      <t>Завдання 2</t>
    </r>
    <r>
      <rPr>
        <sz val="12"/>
        <rFont val="Arial"/>
        <family val="2"/>
        <charset val="204"/>
      </rPr>
      <t>: Реконструкція водопровідної мережі від вул. Л.Толстого до дитячого басейну на території Житомирського дошкільного навчального закладу № 33</t>
    </r>
  </si>
  <si>
    <t>Обсяги видатків на реконструкцію об"єкту: Реконструкція водопровідної мережі від вул. Л.Толстого до дитячого басейну на території Житомирського дошкільного навчального закладу № 33</t>
  </si>
  <si>
    <t>Середні витрати на облаштування 1 м. зовнішньої мережі вдопроводу</t>
  </si>
  <si>
    <t xml:space="preserve">Пояснення щодо причин розбіжностей між затвердженими та досягнутими результативними показниками </t>
  </si>
  <si>
    <t>Юхимчук  22-29-61</t>
  </si>
  <si>
    <r>
      <t>Завдання 1</t>
    </r>
    <r>
      <rPr>
        <sz val="12"/>
        <rFont val="Arial"/>
        <family val="2"/>
        <charset val="204"/>
      </rPr>
      <t xml:space="preserve">: Реконструкція приміщень з влаштуванням санвузлів ВЗОШ ІІ - ІІІ ступенів № 1  за адресою: м. Житомир вул. Каракульна, 15  </t>
    </r>
  </si>
  <si>
    <t xml:space="preserve">Завдання 1:  Реконструкція приміщень з влаштуванням санвузлів ВЗОШ ІІ - ІІІ ступенів № 1  за адресою: м. Житомир вул. Каракульна, 15 </t>
  </si>
  <si>
    <t>Обсяг видатків на проведення реконструкції приміщень з влаштуванням санвузлів ВЗОШ І - ІІІ ступенів №1 за адресою вул.Каракульна,15 в м.Житомирі, в т.ч. виготовлення ПКД</t>
  </si>
  <si>
    <t>Завдання 2:  Реконструкція водопровідної мережі від вул. Л.Толстого до дитячого басейну на території Житомирського дошкільного навчального закладу № 33</t>
  </si>
  <si>
    <t xml:space="preserve"> станом на 01.01.2018 року</t>
  </si>
  <si>
    <t>Пояснення щодо причин відхилення</t>
  </si>
  <si>
    <t>Загальна протяжність зовнішньої мережі водопроводу, яку планується реконстрюювати</t>
  </si>
  <si>
    <t>Загальна протяжність інженерних мереж (водовідведення та каналізація), яку планується реконстрюювати</t>
  </si>
  <si>
    <t>Середні витрати на проведення реконструкції 1 метра інженерних мереж</t>
  </si>
  <si>
    <t>Міська цільова Програма розвитку освіти м. Житомира на період 2016-2018 років</t>
  </si>
  <si>
    <t>Обсяг видатків виконаних робіт менше запланованого в зв"язку з тим, що згідно акту виконаних робіт витрати на проведення реконструкції 1 метра інженерних мереж менше, ніж заплановані</t>
  </si>
  <si>
    <t>Обсяг видатків виконаних робіт менше згідно акту виконаних робіт</t>
  </si>
  <si>
    <t>Касові видатки менше запланованих в зв"язку з тим, що згідно акту виконаних робіт витрати на проведення реконструкції 1 метра інженерних мереж менше, ніж заплановані</t>
  </si>
  <si>
    <t>Касові видатки менше запланованих згідно акту виконаних робіт</t>
  </si>
  <si>
    <t>Касові видатки менше запланованих згідно актів виконаних робіт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</si>
</sst>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_(&quot;$&quot;* #,##0.00_);_(&quot;$&quot;* \(#,##0.00\);_(&quot;$&quot;* &quot;-&quot;??_);_(@_)"/>
    <numFmt numFmtId="167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b/>
      <i/>
      <sz val="11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7" fillId="0" borderId="0" xfId="1" applyFont="1" applyAlignment="1"/>
    <xf numFmtId="0" fontId="6" fillId="0" borderId="0" xfId="1" applyFont="1" applyAlignment="1"/>
    <xf numFmtId="0" fontId="6" fillId="0" borderId="0" xfId="1" applyFont="1"/>
    <xf numFmtId="49" fontId="8" fillId="0" borderId="0" xfId="1" applyNumberFormat="1" applyFont="1" applyBorder="1" applyAlignment="1">
      <alignment horizontal="right"/>
    </xf>
    <xf numFmtId="0" fontId="6" fillId="0" borderId="0" xfId="1" applyFont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8" fillId="0" borderId="0" xfId="1" applyNumberFormat="1" applyFont="1" applyBorder="1" applyAlignment="1">
      <alignment horizontal="right" vertical="center"/>
    </xf>
    <xf numFmtId="0" fontId="11" fillId="0" borderId="0" xfId="1" applyFont="1"/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top" wrapText="1"/>
    </xf>
    <xf numFmtId="0" fontId="1" fillId="0" borderId="0" xfId="1" applyBorder="1" applyAlignment="1">
      <alignment vertical="top" wrapText="1"/>
    </xf>
    <xf numFmtId="0" fontId="7" fillId="0" borderId="6" xfId="1" applyFont="1" applyBorder="1" applyAlignment="1">
      <alignment vertical="top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7" fillId="0" borderId="3" xfId="1" applyFont="1" applyBorder="1" applyAlignment="1">
      <alignment horizontal="center"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3" fontId="1" fillId="0" borderId="0" xfId="1" applyNumberFormat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/>
    <xf numFmtId="0" fontId="15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0" borderId="3" xfId="1" applyFont="1" applyBorder="1"/>
    <xf numFmtId="164" fontId="18" fillId="0" borderId="3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164" fontId="2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9" fillId="0" borderId="0" xfId="1" applyFont="1" applyAlignment="1"/>
    <xf numFmtId="0" fontId="9" fillId="0" borderId="0" xfId="1" applyFont="1" applyBorder="1" applyAlignment="1">
      <alignment horizontal="center"/>
    </xf>
    <xf numFmtId="0" fontId="9" fillId="0" borderId="0" xfId="1" applyFont="1" applyAlignment="1"/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/>
    <xf numFmtId="0" fontId="5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0" borderId="0" xfId="1" applyFont="1" applyAlignment="1"/>
    <xf numFmtId="49" fontId="8" fillId="0" borderId="1" xfId="1" applyNumberFormat="1" applyFont="1" applyBorder="1" applyAlignment="1">
      <alignment horizontal="center"/>
    </xf>
    <xf numFmtId="0" fontId="6" fillId="0" borderId="1" xfId="1" applyFont="1" applyBorder="1" applyAlignment="1"/>
    <xf numFmtId="0" fontId="5" fillId="0" borderId="1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Alignment="1"/>
    <xf numFmtId="0" fontId="8" fillId="0" borderId="0" xfId="1" applyFont="1" applyAlignment="1">
      <alignment horizontal="left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/>
    <xf numFmtId="164" fontId="7" fillId="0" borderId="3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/>
    <xf numFmtId="0" fontId="2" fillId="0" borderId="3" xfId="1" applyFont="1" applyBorder="1" applyAlignment="1"/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4" fillId="0" borderId="0" xfId="1" applyFont="1" applyAlignment="1"/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167" fontId="4" fillId="0" borderId="9" xfId="1" applyNumberFormat="1" applyFont="1" applyBorder="1" applyAlignment="1">
      <alignment horizontal="center" vertical="center"/>
    </xf>
    <xf numFmtId="167" fontId="4" fillId="0" borderId="10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4" fillId="0" borderId="2" xfId="1" applyFont="1" applyBorder="1" applyAlignment="1"/>
    <xf numFmtId="0" fontId="4" fillId="0" borderId="10" xfId="1" applyFont="1" applyBorder="1" applyAlignment="1"/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167" fontId="4" fillId="0" borderId="9" xfId="1" applyNumberFormat="1" applyFont="1" applyBorder="1" applyAlignment="1">
      <alignment horizontal="center" vertical="center" wrapText="1"/>
    </xf>
    <xf numFmtId="167" fontId="4" fillId="0" borderId="7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4" fillId="0" borderId="1" xfId="1" applyFont="1" applyBorder="1" applyAlignment="1"/>
    <xf numFmtId="0" fontId="4" fillId="0" borderId="12" xfId="1" applyFont="1" applyBorder="1" applyAlignment="1"/>
    <xf numFmtId="0" fontId="7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/>
    <xf numFmtId="0" fontId="4" fillId="0" borderId="6" xfId="1" applyFont="1" applyBorder="1" applyAlignment="1"/>
    <xf numFmtId="164" fontId="4" fillId="0" borderId="4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167" fontId="4" fillId="0" borderId="3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 wrapText="1"/>
    </xf>
    <xf numFmtId="167" fontId="4" fillId="0" borderId="11" xfId="1" applyNumberFormat="1" applyFont="1" applyBorder="1" applyAlignment="1">
      <alignment horizontal="center" vertical="center" wrapText="1"/>
    </xf>
    <xf numFmtId="167" fontId="4" fillId="0" borderId="12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1" fillId="0" borderId="8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/>
    <xf numFmtId="0" fontId="7" fillId="0" borderId="0" xfId="1" applyFont="1" applyAlignment="1">
      <alignment horizontal="left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6" fontId="7" fillId="0" borderId="0" xfId="2" applyFont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20" fillId="0" borderId="4" xfId="1" applyFont="1" applyBorder="1" applyAlignment="1">
      <alignment horizontal="left" vertical="center" wrapText="1"/>
    </xf>
    <xf numFmtId="0" fontId="20" fillId="0" borderId="5" xfId="1" applyFont="1" applyBorder="1" applyAlignment="1">
      <alignment horizontal="left" vertical="center" wrapText="1"/>
    </xf>
    <xf numFmtId="0" fontId="20" fillId="0" borderId="5" xfId="1" applyFont="1" applyBorder="1" applyAlignment="1">
      <alignment vertical="center" wrapText="1"/>
    </xf>
    <xf numFmtId="0" fontId="20" fillId="0" borderId="6" xfId="1" applyFont="1" applyBorder="1" applyAlignment="1">
      <alignment vertical="center" wrapText="1"/>
    </xf>
    <xf numFmtId="164" fontId="20" fillId="0" borderId="3" xfId="1" applyNumberFormat="1" applyFont="1" applyBorder="1" applyAlignment="1">
      <alignment horizontal="center" vertical="center" wrapText="1"/>
    </xf>
    <xf numFmtId="0" fontId="20" fillId="0" borderId="3" xfId="1" applyFont="1" applyBorder="1"/>
    <xf numFmtId="0" fontId="14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14" fillId="0" borderId="6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/&#1055;&#1062;&#1052;/&#1087;&#1094;&#1084;%202017/&#1079;&#1084;&#1110;&#1085;&#1080;%20&#1087;&#1072;&#1089;&#1087;&#1086;&#1088;&#1090;&#1072;%20&#1089;&#1090;&#1072;&#1085;&#1086;&#1084;%20&#1085;&#1072;%2009.11.17/&#1055;&#1072;&#1089;&#1087;&#1086;&#1088;&#1090;%201016310%2016.11.17%20%20&#1056;&#1077;&#1072;&#1083;&#1110;&#1079;&#1072;&#1094;&#1110;&#1103;%20&#1079;&#1072;&#1093;&#1086;&#1076;&#1110;&#1074;%20&#1097;&#1086;&#1076;&#1086;%20&#1110;&#1085;&#1074;%20&#1088;&#1086;&#1079;&#1074;%20&#1090;&#1077;&#1088;&#1080;&#1090;&#1086;&#1088;&#1110;&#111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6310"/>
    </sheetNames>
    <sheetDataSet>
      <sheetData sheetId="0">
        <row r="96">
          <cell r="B96" t="str">
            <v>Реконструкція приміщень з влаштуванням санвузлів ВЗОШ №1 за адресою за адресою : вул.Каракульна, 15 в м. Житомирі</v>
          </cell>
          <cell r="F96">
            <v>1016310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V138"/>
  <sheetViews>
    <sheetView tabSelected="1" view="pageBreakPreview" topLeftCell="A67" zoomScale="75" zoomScaleNormal="75" zoomScaleSheetLayoutView="75" workbookViewId="0">
      <selection activeCell="E13" sqref="E13"/>
    </sheetView>
  </sheetViews>
  <sheetFormatPr defaultRowHeight="12.75"/>
  <cols>
    <col min="1" max="1" width="9.5703125" style="1" customWidth="1"/>
    <col min="2" max="2" width="10.5703125" style="1" customWidth="1"/>
    <col min="3" max="3" width="9.42578125" style="1" customWidth="1"/>
    <col min="4" max="4" width="19.28515625" style="1" customWidth="1"/>
    <col min="5" max="5" width="9.42578125" style="1" customWidth="1"/>
    <col min="6" max="6" width="10.140625" style="1" customWidth="1"/>
    <col min="7" max="7" width="10.85546875" style="1" customWidth="1"/>
    <col min="8" max="8" width="9.28515625" style="1" customWidth="1"/>
    <col min="9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25.28515625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5">
      <c r="K5" s="4"/>
      <c r="M5" s="2"/>
      <c r="N5" s="2"/>
    </row>
    <row r="6" spans="1:20" ht="18.75">
      <c r="A6" s="107" t="s">
        <v>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5"/>
      <c r="T6" s="5"/>
    </row>
    <row r="7" spans="1:20" ht="18.75">
      <c r="A7" s="107" t="s">
        <v>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5"/>
      <c r="T7" s="5"/>
    </row>
    <row r="8" spans="1:20" ht="18.75">
      <c r="A8" s="107" t="s">
        <v>91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5"/>
      <c r="T8" s="5"/>
    </row>
    <row r="9" spans="1:20" ht="1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</row>
    <row r="10" spans="1:20" ht="18.75">
      <c r="A10" s="6"/>
      <c r="B10" s="8"/>
      <c r="C10" s="8" t="s">
        <v>5</v>
      </c>
      <c r="D10" s="109" t="s">
        <v>6</v>
      </c>
      <c r="E10" s="110"/>
      <c r="F10" s="111" t="s">
        <v>7</v>
      </c>
      <c r="G10" s="110"/>
      <c r="H10" s="110"/>
      <c r="I10" s="110"/>
      <c r="J10" s="110"/>
      <c r="K10" s="110"/>
      <c r="L10" s="110"/>
      <c r="M10" s="110"/>
      <c r="N10" s="110"/>
      <c r="O10" s="110"/>
      <c r="P10" s="7"/>
      <c r="Q10" s="7"/>
      <c r="R10" s="7"/>
    </row>
    <row r="11" spans="1:20" ht="14.25" customHeight="1">
      <c r="A11" s="6"/>
      <c r="B11" s="9"/>
      <c r="C11" s="9"/>
      <c r="D11" s="100" t="s">
        <v>8</v>
      </c>
      <c r="E11" s="101"/>
      <c r="F11" s="112" t="s">
        <v>9</v>
      </c>
      <c r="G11" s="113"/>
      <c r="H11" s="113"/>
      <c r="I11" s="113"/>
      <c r="J11" s="113"/>
      <c r="K11" s="113"/>
      <c r="L11" s="113"/>
      <c r="M11" s="113"/>
      <c r="N11" s="113"/>
      <c r="O11" s="113"/>
      <c r="P11" s="7"/>
      <c r="Q11" s="7"/>
      <c r="R11" s="7"/>
    </row>
    <row r="12" spans="1:20" ht="18">
      <c r="A12" s="6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6"/>
      <c r="N12" s="6"/>
      <c r="O12" s="6"/>
      <c r="P12" s="7"/>
      <c r="Q12" s="7"/>
      <c r="R12" s="7"/>
    </row>
    <row r="13" spans="1:20" ht="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</row>
    <row r="14" spans="1:20" ht="18.75">
      <c r="A14" s="6"/>
      <c r="B14" s="8"/>
      <c r="C14" s="8" t="s">
        <v>10</v>
      </c>
      <c r="D14" s="109" t="s">
        <v>11</v>
      </c>
      <c r="E14" s="110"/>
      <c r="F14" s="111" t="s">
        <v>7</v>
      </c>
      <c r="G14" s="110"/>
      <c r="H14" s="110"/>
      <c r="I14" s="110"/>
      <c r="J14" s="110"/>
      <c r="K14" s="110"/>
      <c r="L14" s="110"/>
      <c r="M14" s="110"/>
      <c r="N14" s="110"/>
      <c r="O14" s="110"/>
      <c r="P14" s="7"/>
      <c r="Q14" s="7"/>
      <c r="R14" s="7"/>
    </row>
    <row r="15" spans="1:20" ht="15" customHeight="1">
      <c r="A15" s="6"/>
      <c r="B15" s="9"/>
      <c r="C15" s="9"/>
      <c r="D15" s="119" t="s">
        <v>8</v>
      </c>
      <c r="E15" s="120"/>
      <c r="F15" s="100" t="s">
        <v>12</v>
      </c>
      <c r="G15" s="101"/>
      <c r="H15" s="101"/>
      <c r="I15" s="101"/>
      <c r="J15" s="101"/>
      <c r="K15" s="101"/>
      <c r="L15" s="101"/>
      <c r="M15" s="101"/>
      <c r="N15" s="101"/>
      <c r="O15" s="101"/>
      <c r="P15" s="7"/>
      <c r="Q15" s="7"/>
      <c r="R15" s="7"/>
    </row>
    <row r="16" spans="1:20" ht="22.5" customHeight="1">
      <c r="A16" s="6"/>
      <c r="B16" s="9"/>
      <c r="C16" s="9"/>
      <c r="D16" s="11"/>
      <c r="E16" s="10"/>
      <c r="F16" s="10"/>
      <c r="G16" s="10"/>
      <c r="H16" s="10"/>
      <c r="I16" s="10"/>
      <c r="J16" s="10"/>
      <c r="K16" s="10"/>
      <c r="L16" s="10"/>
      <c r="M16" s="6"/>
      <c r="N16" s="6"/>
      <c r="O16" s="6"/>
      <c r="P16" s="7"/>
      <c r="Q16" s="7"/>
      <c r="R16" s="7"/>
    </row>
    <row r="17" spans="1:19" ht="24.75" customHeight="1">
      <c r="A17" s="6"/>
      <c r="B17" s="12"/>
      <c r="C17" s="12" t="s">
        <v>13</v>
      </c>
      <c r="D17" s="102" t="s">
        <v>80</v>
      </c>
      <c r="E17" s="103"/>
      <c r="F17" s="103"/>
      <c r="G17" s="73"/>
      <c r="H17" s="104" t="s">
        <v>81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</row>
    <row r="18" spans="1:19" ht="21" customHeight="1">
      <c r="A18" s="9"/>
      <c r="B18" s="9"/>
      <c r="C18" s="9"/>
      <c r="D18" s="100" t="s">
        <v>14</v>
      </c>
      <c r="E18" s="101"/>
      <c r="F18" s="101"/>
      <c r="G18" s="9"/>
      <c r="H18" s="100" t="s">
        <v>15</v>
      </c>
      <c r="I18" s="101"/>
      <c r="J18" s="101"/>
      <c r="K18" s="101"/>
      <c r="L18" s="101"/>
      <c r="M18" s="101"/>
      <c r="N18" s="101"/>
      <c r="O18" s="101"/>
      <c r="P18" s="101"/>
      <c r="Q18" s="7"/>
      <c r="R18" s="7"/>
    </row>
    <row r="19" spans="1:19" ht="14.25" customHeight="1">
      <c r="A19" s="9"/>
      <c r="B19" s="9"/>
      <c r="C19" s="9"/>
      <c r="D19" s="98"/>
      <c r="E19" s="99"/>
      <c r="F19" s="99"/>
      <c r="G19" s="9"/>
      <c r="H19" s="98"/>
      <c r="I19" s="99"/>
      <c r="J19" s="99"/>
      <c r="K19" s="99"/>
      <c r="L19" s="99"/>
      <c r="M19" s="99"/>
      <c r="N19" s="99"/>
      <c r="O19" s="99"/>
      <c r="P19" s="99"/>
      <c r="Q19" s="7"/>
      <c r="R19" s="7"/>
    </row>
    <row r="20" spans="1:19" ht="21" customHeight="1">
      <c r="A20" s="114" t="s">
        <v>16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</row>
    <row r="21" spans="1:19">
      <c r="R21" s="13" t="s">
        <v>17</v>
      </c>
    </row>
    <row r="22" spans="1:19" ht="22.5" customHeight="1">
      <c r="A22" s="105" t="s">
        <v>18</v>
      </c>
      <c r="B22" s="115"/>
      <c r="C22" s="115"/>
      <c r="D22" s="115"/>
      <c r="E22" s="115"/>
      <c r="F22" s="115"/>
      <c r="G22" s="116" t="s">
        <v>19</v>
      </c>
      <c r="H22" s="117"/>
      <c r="I22" s="117"/>
      <c r="J22" s="117"/>
      <c r="K22" s="117"/>
      <c r="L22" s="118"/>
      <c r="M22" s="105" t="s">
        <v>20</v>
      </c>
      <c r="N22" s="105"/>
      <c r="O22" s="105"/>
      <c r="P22" s="105"/>
      <c r="Q22" s="105"/>
      <c r="R22" s="115"/>
    </row>
    <row r="23" spans="1:19" ht="39" customHeight="1">
      <c r="A23" s="105" t="s">
        <v>21</v>
      </c>
      <c r="B23" s="105"/>
      <c r="C23" s="105" t="s">
        <v>22</v>
      </c>
      <c r="D23" s="105"/>
      <c r="E23" s="105" t="s">
        <v>23</v>
      </c>
      <c r="F23" s="105"/>
      <c r="G23" s="105" t="s">
        <v>21</v>
      </c>
      <c r="H23" s="105"/>
      <c r="I23" s="105" t="s">
        <v>22</v>
      </c>
      <c r="J23" s="105"/>
      <c r="K23" s="105" t="s">
        <v>23</v>
      </c>
      <c r="L23" s="105"/>
      <c r="M23" s="105" t="s">
        <v>21</v>
      </c>
      <c r="N23" s="105"/>
      <c r="O23" s="105" t="s">
        <v>22</v>
      </c>
      <c r="P23" s="105"/>
      <c r="Q23" s="105" t="s">
        <v>23</v>
      </c>
      <c r="R23" s="105"/>
    </row>
    <row r="24" spans="1:19" ht="17.25" customHeight="1">
      <c r="A24" s="115">
        <v>1</v>
      </c>
      <c r="B24" s="115"/>
      <c r="C24" s="115">
        <v>2</v>
      </c>
      <c r="D24" s="115"/>
      <c r="E24" s="115">
        <v>3</v>
      </c>
      <c r="F24" s="115"/>
      <c r="G24" s="115">
        <v>4</v>
      </c>
      <c r="H24" s="115"/>
      <c r="I24" s="115">
        <v>5</v>
      </c>
      <c r="J24" s="115"/>
      <c r="K24" s="115">
        <v>6</v>
      </c>
      <c r="L24" s="115"/>
      <c r="M24" s="115">
        <v>7</v>
      </c>
      <c r="N24" s="115"/>
      <c r="O24" s="115">
        <v>8</v>
      </c>
      <c r="P24" s="115"/>
      <c r="Q24" s="115">
        <v>9</v>
      </c>
      <c r="R24" s="115"/>
    </row>
    <row r="25" spans="1:19" ht="21.75" customHeight="1">
      <c r="A25" s="121">
        <v>0</v>
      </c>
      <c r="B25" s="121"/>
      <c r="C25" s="121">
        <f>K35</f>
        <v>211.70000000000002</v>
      </c>
      <c r="D25" s="121"/>
      <c r="E25" s="121">
        <f>A25+C25</f>
        <v>211.70000000000002</v>
      </c>
      <c r="F25" s="121"/>
      <c r="G25" s="121">
        <v>0</v>
      </c>
      <c r="H25" s="121"/>
      <c r="I25" s="121">
        <f>N35</f>
        <v>173.7</v>
      </c>
      <c r="J25" s="121"/>
      <c r="K25" s="121">
        <f>G25+I25</f>
        <v>173.7</v>
      </c>
      <c r="L25" s="121"/>
      <c r="M25" s="121">
        <f>G25-A25</f>
        <v>0</v>
      </c>
      <c r="N25" s="121"/>
      <c r="O25" s="121">
        <f>I25-C25</f>
        <v>-38.000000000000028</v>
      </c>
      <c r="P25" s="121"/>
      <c r="Q25" s="121">
        <f>M25+O25</f>
        <v>-38.000000000000028</v>
      </c>
      <c r="R25" s="121"/>
    </row>
    <row r="26" spans="1:19" ht="21.75" customHeight="1">
      <c r="A26" s="241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</row>
    <row r="27" spans="1:19" ht="21.75" customHeight="1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9" ht="21" customHeight="1">
      <c r="A28" s="122" t="s">
        <v>24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4"/>
      <c r="Q28" s="15"/>
    </row>
    <row r="29" spans="1:19">
      <c r="D29" s="15"/>
      <c r="E29" s="15"/>
      <c r="F29" s="15"/>
      <c r="G29" s="15"/>
      <c r="H29" s="15"/>
      <c r="I29" s="15"/>
      <c r="J29" s="15"/>
      <c r="K29" s="15"/>
      <c r="L29" s="13"/>
      <c r="M29" s="15"/>
      <c r="O29" s="15"/>
      <c r="P29" s="15"/>
      <c r="Q29" s="15"/>
      <c r="R29" s="13" t="s">
        <v>17</v>
      </c>
    </row>
    <row r="30" spans="1:19" ht="44.25" customHeight="1">
      <c r="A30" s="123" t="s">
        <v>25</v>
      </c>
      <c r="B30" s="123" t="s">
        <v>26</v>
      </c>
      <c r="C30" s="123" t="s">
        <v>27</v>
      </c>
      <c r="D30" s="105" t="s">
        <v>28</v>
      </c>
      <c r="E30" s="125"/>
      <c r="F30" s="125"/>
      <c r="G30" s="125"/>
      <c r="H30" s="125"/>
      <c r="I30" s="125"/>
      <c r="J30" s="106" t="s">
        <v>29</v>
      </c>
      <c r="K30" s="126"/>
      <c r="L30" s="126"/>
      <c r="M30" s="106" t="s">
        <v>30</v>
      </c>
      <c r="N30" s="126"/>
      <c r="O30" s="126"/>
      <c r="P30" s="106" t="s">
        <v>20</v>
      </c>
      <c r="Q30" s="106"/>
      <c r="R30" s="106"/>
      <c r="S30" s="106" t="s">
        <v>92</v>
      </c>
    </row>
    <row r="31" spans="1:19" ht="35.25" customHeight="1">
      <c r="A31" s="124"/>
      <c r="B31" s="124"/>
      <c r="C31" s="124"/>
      <c r="D31" s="125"/>
      <c r="E31" s="125"/>
      <c r="F31" s="125"/>
      <c r="G31" s="125"/>
      <c r="H31" s="125"/>
      <c r="I31" s="125"/>
      <c r="J31" s="16" t="s">
        <v>21</v>
      </c>
      <c r="K31" s="16" t="s">
        <v>22</v>
      </c>
      <c r="L31" s="16" t="s">
        <v>23</v>
      </c>
      <c r="M31" s="16" t="s">
        <v>21</v>
      </c>
      <c r="N31" s="16" t="s">
        <v>22</v>
      </c>
      <c r="O31" s="16" t="s">
        <v>23</v>
      </c>
      <c r="P31" s="82" t="s">
        <v>21</v>
      </c>
      <c r="Q31" s="82" t="s">
        <v>22</v>
      </c>
      <c r="R31" s="82" t="s">
        <v>23</v>
      </c>
      <c r="S31" s="106"/>
    </row>
    <row r="32" spans="1:19" ht="17.25" customHeight="1">
      <c r="A32" s="16">
        <v>1</v>
      </c>
      <c r="B32" s="16">
        <v>2</v>
      </c>
      <c r="C32" s="16">
        <v>3</v>
      </c>
      <c r="D32" s="127">
        <v>4</v>
      </c>
      <c r="E32" s="128"/>
      <c r="F32" s="128"/>
      <c r="G32" s="128"/>
      <c r="H32" s="128"/>
      <c r="I32" s="129"/>
      <c r="J32" s="17">
        <v>5</v>
      </c>
      <c r="K32" s="17">
        <v>6</v>
      </c>
      <c r="L32" s="17">
        <v>7</v>
      </c>
      <c r="M32" s="17">
        <v>8</v>
      </c>
      <c r="N32" s="17">
        <v>9</v>
      </c>
      <c r="O32" s="18">
        <v>10</v>
      </c>
      <c r="P32" s="83">
        <v>11</v>
      </c>
      <c r="Q32" s="83">
        <v>12</v>
      </c>
      <c r="R32" s="83">
        <v>13</v>
      </c>
      <c r="S32" s="84">
        <v>14</v>
      </c>
    </row>
    <row r="33" spans="1:19" ht="141.75" customHeight="1">
      <c r="A33" s="19">
        <v>1</v>
      </c>
      <c r="B33" s="20">
        <v>1016330</v>
      </c>
      <c r="C33" s="21" t="s">
        <v>31</v>
      </c>
      <c r="D33" s="130" t="s">
        <v>87</v>
      </c>
      <c r="E33" s="131"/>
      <c r="F33" s="131"/>
      <c r="G33" s="131"/>
      <c r="H33" s="131"/>
      <c r="I33" s="132"/>
      <c r="J33" s="22">
        <f>A25</f>
        <v>0</v>
      </c>
      <c r="K33" s="22">
        <v>151.30000000000001</v>
      </c>
      <c r="L33" s="22">
        <f>J33+K33</f>
        <v>151.30000000000001</v>
      </c>
      <c r="M33" s="22">
        <f>G25</f>
        <v>0</v>
      </c>
      <c r="N33" s="22">
        <v>114</v>
      </c>
      <c r="O33" s="23">
        <f>M33+N33</f>
        <v>114</v>
      </c>
      <c r="P33" s="85">
        <f>M33-J33</f>
        <v>0</v>
      </c>
      <c r="Q33" s="85">
        <f>N33-K33</f>
        <v>-37.300000000000011</v>
      </c>
      <c r="R33" s="85">
        <f>P33+Q33</f>
        <v>-37.300000000000011</v>
      </c>
      <c r="S33" s="97" t="s">
        <v>99</v>
      </c>
    </row>
    <row r="34" spans="1:19" ht="69" customHeight="1">
      <c r="A34" s="19">
        <v>2</v>
      </c>
      <c r="B34" s="20">
        <v>1016330</v>
      </c>
      <c r="C34" s="21" t="s">
        <v>31</v>
      </c>
      <c r="D34" s="130" t="s">
        <v>82</v>
      </c>
      <c r="E34" s="131"/>
      <c r="F34" s="131"/>
      <c r="G34" s="131"/>
      <c r="H34" s="131"/>
      <c r="I34" s="132"/>
      <c r="J34" s="22">
        <v>0</v>
      </c>
      <c r="K34" s="22">
        <v>60.4</v>
      </c>
      <c r="L34" s="22">
        <f>J34+K34</f>
        <v>60.4</v>
      </c>
      <c r="M34" s="22">
        <f>G28</f>
        <v>0</v>
      </c>
      <c r="N34" s="22">
        <v>59.7</v>
      </c>
      <c r="O34" s="23">
        <f>M34+N34</f>
        <v>59.7</v>
      </c>
      <c r="P34" s="85">
        <f>M34-J34</f>
        <v>0</v>
      </c>
      <c r="Q34" s="85">
        <f>N34-K34</f>
        <v>-0.69999999999999574</v>
      </c>
      <c r="R34" s="85">
        <f>P34+Q34</f>
        <v>-0.69999999999999574</v>
      </c>
      <c r="S34" s="97" t="s">
        <v>100</v>
      </c>
    </row>
    <row r="35" spans="1:19" ht="24" customHeight="1">
      <c r="A35" s="19"/>
      <c r="B35" s="19"/>
      <c r="C35" s="19"/>
      <c r="D35" s="133" t="s">
        <v>32</v>
      </c>
      <c r="E35" s="134"/>
      <c r="F35" s="134"/>
      <c r="G35" s="134"/>
      <c r="H35" s="134"/>
      <c r="I35" s="135"/>
      <c r="J35" s="24">
        <f t="shared" ref="J35" si="0">J33</f>
        <v>0</v>
      </c>
      <c r="K35" s="24">
        <f>K33+K34</f>
        <v>211.70000000000002</v>
      </c>
      <c r="L35" s="24">
        <f t="shared" ref="L35:R35" si="1">L33+L34</f>
        <v>211.70000000000002</v>
      </c>
      <c r="M35" s="24">
        <f t="shared" si="1"/>
        <v>0</v>
      </c>
      <c r="N35" s="24">
        <f t="shared" si="1"/>
        <v>173.7</v>
      </c>
      <c r="O35" s="24">
        <f t="shared" si="1"/>
        <v>173.7</v>
      </c>
      <c r="P35" s="87">
        <f t="shared" si="1"/>
        <v>0</v>
      </c>
      <c r="Q35" s="87">
        <f t="shared" si="1"/>
        <v>-38.000000000000007</v>
      </c>
      <c r="R35" s="87">
        <f t="shared" si="1"/>
        <v>-38.000000000000007</v>
      </c>
      <c r="S35" s="86"/>
    </row>
    <row r="36" spans="1:19" ht="12.75" customHeight="1">
      <c r="A36" s="25"/>
      <c r="B36" s="25"/>
      <c r="C36" s="25"/>
      <c r="D36" s="26"/>
      <c r="E36" s="26"/>
      <c r="F36" s="27"/>
      <c r="G36" s="28"/>
      <c r="H36" s="29"/>
      <c r="I36" s="27"/>
      <c r="J36" s="27"/>
      <c r="K36" s="27"/>
      <c r="L36" s="27"/>
      <c r="M36" s="27"/>
      <c r="N36" s="27"/>
    </row>
    <row r="37" spans="1:19" ht="25.5" customHeight="1">
      <c r="A37" s="122" t="s">
        <v>33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36"/>
      <c r="O37" s="136"/>
      <c r="P37" s="136"/>
      <c r="Q37" s="136"/>
      <c r="R37" s="136"/>
    </row>
    <row r="38" spans="1:19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13"/>
      <c r="M38" s="30"/>
      <c r="O38" s="31"/>
      <c r="P38" s="31"/>
      <c r="R38" s="13" t="s">
        <v>17</v>
      </c>
    </row>
    <row r="39" spans="1:19" ht="45" customHeight="1">
      <c r="A39" s="137" t="s">
        <v>34</v>
      </c>
      <c r="B39" s="138"/>
      <c r="C39" s="138"/>
      <c r="D39" s="138"/>
      <c r="E39" s="138"/>
      <c r="F39" s="138"/>
      <c r="G39" s="138"/>
      <c r="H39" s="138"/>
      <c r="I39" s="139"/>
      <c r="J39" s="106" t="s">
        <v>29</v>
      </c>
      <c r="K39" s="126"/>
      <c r="L39" s="126"/>
      <c r="M39" s="106" t="s">
        <v>30</v>
      </c>
      <c r="N39" s="126"/>
      <c r="O39" s="126"/>
      <c r="P39" s="106" t="s">
        <v>20</v>
      </c>
      <c r="Q39" s="106"/>
      <c r="R39" s="106"/>
      <c r="S39" s="106" t="s">
        <v>92</v>
      </c>
    </row>
    <row r="40" spans="1:19" ht="38.25" customHeight="1">
      <c r="A40" s="140"/>
      <c r="B40" s="141"/>
      <c r="C40" s="141"/>
      <c r="D40" s="141"/>
      <c r="E40" s="141"/>
      <c r="F40" s="141"/>
      <c r="G40" s="141"/>
      <c r="H40" s="141"/>
      <c r="I40" s="142"/>
      <c r="J40" s="82" t="s">
        <v>21</v>
      </c>
      <c r="K40" s="82" t="s">
        <v>22</v>
      </c>
      <c r="L40" s="82" t="s">
        <v>23</v>
      </c>
      <c r="M40" s="82" t="s">
        <v>21</v>
      </c>
      <c r="N40" s="82" t="s">
        <v>22</v>
      </c>
      <c r="O40" s="82" t="s">
        <v>23</v>
      </c>
      <c r="P40" s="82" t="s">
        <v>21</v>
      </c>
      <c r="Q40" s="82" t="s">
        <v>22</v>
      </c>
      <c r="R40" s="82" t="s">
        <v>23</v>
      </c>
      <c r="S40" s="106"/>
    </row>
    <row r="41" spans="1:19" ht="13.5" customHeight="1">
      <c r="A41" s="147">
        <v>1</v>
      </c>
      <c r="B41" s="148"/>
      <c r="C41" s="148"/>
      <c r="D41" s="148"/>
      <c r="E41" s="148"/>
      <c r="F41" s="148"/>
      <c r="G41" s="148"/>
      <c r="H41" s="148"/>
      <c r="I41" s="149"/>
      <c r="J41" s="91">
        <v>2</v>
      </c>
      <c r="K41" s="91">
        <v>3</v>
      </c>
      <c r="L41" s="91">
        <v>4</v>
      </c>
      <c r="M41" s="91">
        <v>5</v>
      </c>
      <c r="N41" s="91">
        <v>6</v>
      </c>
      <c r="O41" s="83">
        <v>7</v>
      </c>
      <c r="P41" s="83">
        <v>8</v>
      </c>
      <c r="Q41" s="83">
        <v>9</v>
      </c>
      <c r="R41" s="83">
        <v>10</v>
      </c>
      <c r="S41" s="92">
        <v>11</v>
      </c>
    </row>
    <row r="42" spans="1:19" ht="51" customHeight="1">
      <c r="A42" s="150" t="s">
        <v>96</v>
      </c>
      <c r="B42" s="151"/>
      <c r="C42" s="151"/>
      <c r="D42" s="151"/>
      <c r="E42" s="151"/>
      <c r="F42" s="152"/>
      <c r="G42" s="152"/>
      <c r="H42" s="152"/>
      <c r="I42" s="153"/>
      <c r="J42" s="93">
        <f>J35</f>
        <v>0</v>
      </c>
      <c r="K42" s="93">
        <f t="shared" ref="K42:O42" si="2">K35</f>
        <v>211.70000000000002</v>
      </c>
      <c r="L42" s="93">
        <f t="shared" si="2"/>
        <v>211.70000000000002</v>
      </c>
      <c r="M42" s="93">
        <f t="shared" si="2"/>
        <v>0</v>
      </c>
      <c r="N42" s="93">
        <f t="shared" si="2"/>
        <v>173.7</v>
      </c>
      <c r="O42" s="93">
        <f t="shared" si="2"/>
        <v>173.7</v>
      </c>
      <c r="P42" s="93">
        <f>M42-J42</f>
        <v>0</v>
      </c>
      <c r="Q42" s="93">
        <f t="shared" ref="Q42:R42" si="3">N42-K42</f>
        <v>-38.000000000000028</v>
      </c>
      <c r="R42" s="93">
        <f t="shared" si="3"/>
        <v>-38.000000000000028</v>
      </c>
      <c r="S42" s="97" t="s">
        <v>101</v>
      </c>
    </row>
    <row r="43" spans="1:19" ht="22.5" customHeight="1">
      <c r="A43" s="228" t="s">
        <v>35</v>
      </c>
      <c r="B43" s="229"/>
      <c r="C43" s="229"/>
      <c r="D43" s="229"/>
      <c r="E43" s="229"/>
      <c r="F43" s="230"/>
      <c r="G43" s="230"/>
      <c r="H43" s="230"/>
      <c r="I43" s="231"/>
      <c r="J43" s="232">
        <f>J42</f>
        <v>0</v>
      </c>
      <c r="K43" s="232">
        <f t="shared" ref="K43:O43" si="4">K42</f>
        <v>211.70000000000002</v>
      </c>
      <c r="L43" s="232">
        <f t="shared" si="4"/>
        <v>211.70000000000002</v>
      </c>
      <c r="M43" s="232">
        <f t="shared" si="4"/>
        <v>0</v>
      </c>
      <c r="N43" s="232">
        <f t="shared" si="4"/>
        <v>173.7</v>
      </c>
      <c r="O43" s="232">
        <f t="shared" si="4"/>
        <v>173.7</v>
      </c>
      <c r="P43" s="232">
        <f t="shared" ref="P43" si="5">P42</f>
        <v>0</v>
      </c>
      <c r="Q43" s="232">
        <f t="shared" ref="Q43" si="6">Q42</f>
        <v>-38.000000000000028</v>
      </c>
      <c r="R43" s="232">
        <f t="shared" ref="R43" si="7">R42</f>
        <v>-38.000000000000028</v>
      </c>
      <c r="S43" s="233"/>
    </row>
    <row r="44" spans="1:19">
      <c r="A44" s="154"/>
      <c r="B44" s="154"/>
      <c r="C44" s="154"/>
      <c r="D44" s="154"/>
      <c r="E44" s="33"/>
      <c r="F44" s="34"/>
      <c r="G44" s="34"/>
      <c r="H44" s="34"/>
      <c r="I44" s="34"/>
      <c r="J44" s="34"/>
      <c r="K44" s="34"/>
      <c r="L44" s="34"/>
      <c r="M44" s="34"/>
      <c r="N44" s="25"/>
      <c r="O44" s="35"/>
      <c r="P44" s="35"/>
      <c r="Q44" s="36"/>
    </row>
    <row r="45" spans="1:19" ht="29.25" customHeight="1">
      <c r="A45" s="155" t="s">
        <v>36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37"/>
      <c r="P45" s="37"/>
    </row>
    <row r="46" spans="1:19" ht="29.2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76"/>
      <c r="O46" s="74"/>
      <c r="P46" s="74"/>
    </row>
    <row r="47" spans="1:19" ht="60" customHeight="1">
      <c r="A47" s="79" t="s">
        <v>25</v>
      </c>
      <c r="B47" s="79" t="s">
        <v>26</v>
      </c>
      <c r="C47" s="106" t="s">
        <v>37</v>
      </c>
      <c r="D47" s="106"/>
      <c r="E47" s="106"/>
      <c r="F47" s="106"/>
      <c r="G47" s="106" t="s">
        <v>38</v>
      </c>
      <c r="H47" s="106"/>
      <c r="I47" s="106" t="s">
        <v>39</v>
      </c>
      <c r="J47" s="106"/>
      <c r="K47" s="106"/>
      <c r="L47" s="106"/>
      <c r="M47" s="106" t="s">
        <v>29</v>
      </c>
      <c r="N47" s="106"/>
      <c r="O47" s="106" t="s">
        <v>40</v>
      </c>
      <c r="P47" s="106"/>
      <c r="Q47" s="106" t="s">
        <v>20</v>
      </c>
      <c r="R47" s="106"/>
    </row>
    <row r="48" spans="1:19" ht="13.5" customHeight="1">
      <c r="A48" s="77">
        <v>1</v>
      </c>
      <c r="B48" s="80">
        <v>2</v>
      </c>
      <c r="C48" s="143">
        <v>3</v>
      </c>
      <c r="D48" s="143"/>
      <c r="E48" s="143"/>
      <c r="F48" s="143"/>
      <c r="G48" s="143">
        <v>4</v>
      </c>
      <c r="H48" s="143"/>
      <c r="I48" s="144">
        <v>5</v>
      </c>
      <c r="J48" s="144"/>
      <c r="K48" s="144"/>
      <c r="L48" s="145"/>
      <c r="M48" s="146">
        <v>6</v>
      </c>
      <c r="N48" s="144"/>
      <c r="O48" s="146">
        <v>7</v>
      </c>
      <c r="P48" s="144"/>
      <c r="Q48" s="146">
        <v>8</v>
      </c>
      <c r="R48" s="145"/>
    </row>
    <row r="49" spans="1:22" ht="36.75" customHeight="1">
      <c r="A49" s="40"/>
      <c r="B49" s="41">
        <v>1016330</v>
      </c>
      <c r="C49" s="169" t="s">
        <v>88</v>
      </c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1"/>
    </row>
    <row r="50" spans="1:22" ht="38.25" customHeight="1">
      <c r="A50" s="40" t="s">
        <v>5</v>
      </c>
      <c r="B50" s="41"/>
      <c r="C50" s="172" t="s">
        <v>41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3"/>
    </row>
    <row r="51" spans="1:22" ht="115.5" customHeight="1">
      <c r="A51" s="42" t="s">
        <v>42</v>
      </c>
      <c r="B51" s="81">
        <v>1016330</v>
      </c>
      <c r="C51" s="174" t="s">
        <v>89</v>
      </c>
      <c r="D51" s="175"/>
      <c r="E51" s="175"/>
      <c r="F51" s="176"/>
      <c r="G51" s="116" t="s">
        <v>43</v>
      </c>
      <c r="H51" s="118"/>
      <c r="I51" s="116" t="s">
        <v>44</v>
      </c>
      <c r="J51" s="117"/>
      <c r="K51" s="117"/>
      <c r="L51" s="118"/>
      <c r="M51" s="177">
        <f>K33</f>
        <v>151.30000000000001</v>
      </c>
      <c r="N51" s="178"/>
      <c r="O51" s="177">
        <v>114</v>
      </c>
      <c r="P51" s="178"/>
      <c r="Q51" s="179">
        <f>O51-M51</f>
        <v>-37.300000000000011</v>
      </c>
      <c r="R51" s="179"/>
    </row>
    <row r="52" spans="1:22" ht="31.5" customHeight="1">
      <c r="A52" s="49" t="s">
        <v>10</v>
      </c>
      <c r="B52" s="43"/>
      <c r="C52" s="165" t="s">
        <v>45</v>
      </c>
      <c r="D52" s="166"/>
      <c r="E52" s="166"/>
      <c r="F52" s="166"/>
      <c r="G52" s="166"/>
      <c r="H52" s="166"/>
      <c r="I52" s="166"/>
      <c r="J52" s="167"/>
      <c r="K52" s="167"/>
      <c r="L52" s="167"/>
      <c r="M52" s="167"/>
      <c r="N52" s="167"/>
      <c r="O52" s="167"/>
      <c r="P52" s="167"/>
      <c r="Q52" s="167"/>
      <c r="R52" s="168"/>
    </row>
    <row r="53" spans="1:22" ht="72" customHeight="1">
      <c r="A53" s="42" t="s">
        <v>46</v>
      </c>
      <c r="B53" s="72">
        <v>1016330</v>
      </c>
      <c r="C53" s="158" t="s">
        <v>94</v>
      </c>
      <c r="D53" s="159"/>
      <c r="E53" s="159"/>
      <c r="F53" s="160"/>
      <c r="G53" s="161" t="s">
        <v>47</v>
      </c>
      <c r="H53" s="162"/>
      <c r="I53" s="161" t="s">
        <v>44</v>
      </c>
      <c r="J53" s="159"/>
      <c r="K53" s="159"/>
      <c r="L53" s="160"/>
      <c r="M53" s="163">
        <v>85</v>
      </c>
      <c r="N53" s="157"/>
      <c r="O53" s="164">
        <v>85</v>
      </c>
      <c r="P53" s="164"/>
      <c r="Q53" s="156">
        <f>O53-M53</f>
        <v>0</v>
      </c>
      <c r="R53" s="157"/>
      <c r="T53" s="36"/>
    </row>
    <row r="54" spans="1:22" ht="21" customHeight="1">
      <c r="A54" s="123"/>
      <c r="B54" s="223"/>
      <c r="C54" s="180" t="s">
        <v>85</v>
      </c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60"/>
      <c r="T54" s="44"/>
    </row>
    <row r="55" spans="1:22" ht="32.25" customHeight="1">
      <c r="A55" s="124"/>
      <c r="B55" s="224"/>
      <c r="C55" s="188" t="s">
        <v>97</v>
      </c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8"/>
      <c r="T55" s="44"/>
    </row>
    <row r="56" spans="1:22" ht="29.25" customHeight="1">
      <c r="A56" s="40" t="s">
        <v>13</v>
      </c>
      <c r="B56" s="45"/>
      <c r="C56" s="181" t="s">
        <v>49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67"/>
      <c r="Q56" s="167"/>
      <c r="R56" s="168"/>
      <c r="S56" s="36"/>
      <c r="T56" s="36"/>
    </row>
    <row r="57" spans="1:22" ht="71.25" customHeight="1">
      <c r="A57" s="52" t="s">
        <v>50</v>
      </c>
      <c r="B57" s="78">
        <v>1016330</v>
      </c>
      <c r="C57" s="183" t="s">
        <v>95</v>
      </c>
      <c r="D57" s="184"/>
      <c r="E57" s="184"/>
      <c r="F57" s="185"/>
      <c r="G57" s="116" t="s">
        <v>51</v>
      </c>
      <c r="H57" s="118"/>
      <c r="I57" s="116" t="s">
        <v>52</v>
      </c>
      <c r="J57" s="117"/>
      <c r="K57" s="117"/>
      <c r="L57" s="118"/>
      <c r="M57" s="186">
        <f>M51/M53</f>
        <v>1.78</v>
      </c>
      <c r="N57" s="178"/>
      <c r="O57" s="177">
        <f>O51/O53</f>
        <v>1.3411764705882352</v>
      </c>
      <c r="P57" s="187"/>
      <c r="Q57" s="186">
        <f>O57-M57</f>
        <v>-0.43882352941176483</v>
      </c>
      <c r="R57" s="187"/>
      <c r="S57" s="46"/>
      <c r="T57" s="47"/>
      <c r="U57" s="48"/>
      <c r="V57" s="48"/>
    </row>
    <row r="58" spans="1:22" ht="30.75" customHeight="1">
      <c r="A58" s="49" t="s">
        <v>53</v>
      </c>
      <c r="B58" s="41"/>
      <c r="C58" s="192" t="s">
        <v>54</v>
      </c>
      <c r="D58" s="172"/>
      <c r="E58" s="172"/>
      <c r="F58" s="172"/>
      <c r="G58" s="172"/>
      <c r="H58" s="172"/>
      <c r="I58" s="172"/>
      <c r="J58" s="172"/>
      <c r="K58" s="172"/>
      <c r="L58" s="172"/>
      <c r="M58" s="175"/>
      <c r="N58" s="175"/>
      <c r="O58" s="175"/>
      <c r="P58" s="175"/>
      <c r="Q58" s="175"/>
      <c r="R58" s="176"/>
      <c r="S58" s="50"/>
      <c r="T58" s="51"/>
    </row>
    <row r="59" spans="1:22" ht="49.5" customHeight="1">
      <c r="A59" s="52" t="s">
        <v>55</v>
      </c>
      <c r="B59" s="53"/>
      <c r="C59" s="193" t="s">
        <v>56</v>
      </c>
      <c r="D59" s="167"/>
      <c r="E59" s="167"/>
      <c r="F59" s="168"/>
      <c r="G59" s="188" t="s">
        <v>57</v>
      </c>
      <c r="H59" s="194"/>
      <c r="I59" s="188" t="s">
        <v>58</v>
      </c>
      <c r="J59" s="167"/>
      <c r="K59" s="167"/>
      <c r="L59" s="168"/>
      <c r="M59" s="195">
        <v>100</v>
      </c>
      <c r="N59" s="195"/>
      <c r="O59" s="196">
        <v>100</v>
      </c>
      <c r="P59" s="197"/>
      <c r="Q59" s="196">
        <f>O59-M59</f>
        <v>0</v>
      </c>
      <c r="R59" s="197"/>
      <c r="S59" s="54"/>
      <c r="T59" s="36"/>
    </row>
    <row r="60" spans="1:22" ht="55.5" customHeight="1">
      <c r="A60" s="52"/>
      <c r="B60" s="55" t="s">
        <v>59</v>
      </c>
      <c r="C60" s="189" t="s">
        <v>90</v>
      </c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1"/>
      <c r="S60" s="54"/>
      <c r="T60" s="36"/>
    </row>
    <row r="61" spans="1:22" ht="27.75" customHeight="1">
      <c r="A61" s="40" t="s">
        <v>5</v>
      </c>
      <c r="B61" s="41"/>
      <c r="C61" s="172" t="s">
        <v>41</v>
      </c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3"/>
      <c r="S61" s="54"/>
      <c r="T61" s="36"/>
    </row>
    <row r="62" spans="1:22" ht="121.5" customHeight="1">
      <c r="A62" s="52" t="s">
        <v>42</v>
      </c>
      <c r="B62" s="56">
        <v>1016330</v>
      </c>
      <c r="C62" s="183" t="s">
        <v>83</v>
      </c>
      <c r="D62" s="184"/>
      <c r="E62" s="184"/>
      <c r="F62" s="185"/>
      <c r="G62" s="116" t="s">
        <v>60</v>
      </c>
      <c r="H62" s="118"/>
      <c r="I62" s="116" t="s">
        <v>44</v>
      </c>
      <c r="J62" s="175"/>
      <c r="K62" s="175"/>
      <c r="L62" s="176"/>
      <c r="M62" s="186">
        <f>K34</f>
        <v>60.4</v>
      </c>
      <c r="N62" s="178"/>
      <c r="O62" s="177">
        <f>N34</f>
        <v>59.7</v>
      </c>
      <c r="P62" s="187"/>
      <c r="Q62" s="186">
        <f>O62-M62</f>
        <v>-0.69999999999999574</v>
      </c>
      <c r="R62" s="187"/>
      <c r="S62" s="54"/>
      <c r="T62" s="36"/>
    </row>
    <row r="63" spans="1:22" ht="24" customHeight="1">
      <c r="A63" s="123"/>
      <c r="B63" s="223"/>
      <c r="C63" s="180" t="s">
        <v>85</v>
      </c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60"/>
      <c r="S63" s="54"/>
      <c r="T63" s="36"/>
    </row>
    <row r="64" spans="1:22" ht="29.25" customHeight="1">
      <c r="A64" s="124"/>
      <c r="B64" s="224"/>
      <c r="C64" s="188" t="s">
        <v>98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8"/>
      <c r="S64" s="54"/>
      <c r="T64" s="36"/>
    </row>
    <row r="65" spans="1:20" ht="29.25" customHeight="1">
      <c r="A65" s="49" t="s">
        <v>10</v>
      </c>
      <c r="B65" s="43"/>
      <c r="C65" s="165" t="s">
        <v>45</v>
      </c>
      <c r="D65" s="166"/>
      <c r="E65" s="166"/>
      <c r="F65" s="166"/>
      <c r="G65" s="166"/>
      <c r="H65" s="166"/>
      <c r="I65" s="166"/>
      <c r="J65" s="167"/>
      <c r="K65" s="167"/>
      <c r="L65" s="167"/>
      <c r="M65" s="167"/>
      <c r="N65" s="167"/>
      <c r="O65" s="167"/>
      <c r="P65" s="167"/>
      <c r="Q65" s="167"/>
      <c r="R65" s="168"/>
      <c r="S65" s="54"/>
      <c r="T65" s="36"/>
    </row>
    <row r="66" spans="1:20" ht="57.75" customHeight="1">
      <c r="A66" s="52" t="s">
        <v>46</v>
      </c>
      <c r="B66" s="78">
        <v>1016330</v>
      </c>
      <c r="C66" s="183" t="s">
        <v>93</v>
      </c>
      <c r="D66" s="175"/>
      <c r="E66" s="175"/>
      <c r="F66" s="176"/>
      <c r="G66" s="116" t="s">
        <v>48</v>
      </c>
      <c r="H66" s="178"/>
      <c r="I66" s="116" t="s">
        <v>61</v>
      </c>
      <c r="J66" s="175"/>
      <c r="K66" s="175"/>
      <c r="L66" s="176"/>
      <c r="M66" s="116">
        <v>68</v>
      </c>
      <c r="N66" s="178"/>
      <c r="O66" s="116">
        <v>68</v>
      </c>
      <c r="P66" s="178"/>
      <c r="Q66" s="116">
        <v>0</v>
      </c>
      <c r="R66" s="178"/>
      <c r="S66" s="54"/>
      <c r="T66" s="36"/>
    </row>
    <row r="67" spans="1:20" ht="29.25" customHeight="1">
      <c r="A67" s="40" t="s">
        <v>13</v>
      </c>
      <c r="B67" s="45"/>
      <c r="C67" s="198" t="s">
        <v>49</v>
      </c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75"/>
      <c r="Q67" s="175"/>
      <c r="R67" s="176"/>
      <c r="S67" s="54"/>
      <c r="T67" s="36"/>
    </row>
    <row r="68" spans="1:20" ht="71.25" customHeight="1">
      <c r="A68" s="52" t="s">
        <v>50</v>
      </c>
      <c r="B68" s="78">
        <v>1016330</v>
      </c>
      <c r="C68" s="183" t="s">
        <v>84</v>
      </c>
      <c r="D68" s="184"/>
      <c r="E68" s="184"/>
      <c r="F68" s="185"/>
      <c r="G68" s="116" t="s">
        <v>60</v>
      </c>
      <c r="H68" s="118"/>
      <c r="I68" s="116" t="s">
        <v>52</v>
      </c>
      <c r="J68" s="117"/>
      <c r="K68" s="117"/>
      <c r="L68" s="118"/>
      <c r="M68" s="186">
        <f>M62/M66</f>
        <v>0.88823529411764701</v>
      </c>
      <c r="N68" s="178"/>
      <c r="O68" s="186">
        <f>O62/O66</f>
        <v>0.87794117647058822</v>
      </c>
      <c r="P68" s="178"/>
      <c r="Q68" s="186">
        <f>O68-M68</f>
        <v>-1.0294117647058787E-2</v>
      </c>
      <c r="R68" s="187"/>
      <c r="S68" s="54"/>
      <c r="T68" s="36"/>
    </row>
    <row r="69" spans="1:20" ht="28.5" customHeight="1">
      <c r="A69" s="49" t="s">
        <v>53</v>
      </c>
      <c r="B69" s="41"/>
      <c r="C69" s="192" t="s">
        <v>54</v>
      </c>
      <c r="D69" s="172"/>
      <c r="E69" s="172"/>
      <c r="F69" s="172"/>
      <c r="G69" s="172"/>
      <c r="H69" s="172"/>
      <c r="I69" s="172"/>
      <c r="J69" s="172"/>
      <c r="K69" s="172"/>
      <c r="L69" s="172"/>
      <c r="M69" s="175"/>
      <c r="N69" s="175"/>
      <c r="O69" s="175"/>
      <c r="P69" s="175"/>
      <c r="Q69" s="175"/>
      <c r="R69" s="176"/>
      <c r="S69" s="54"/>
      <c r="T69" s="36"/>
    </row>
    <row r="70" spans="1:20" ht="84" customHeight="1">
      <c r="A70" s="52" t="s">
        <v>55</v>
      </c>
      <c r="B70" s="78">
        <v>1016330</v>
      </c>
      <c r="C70" s="193" t="s">
        <v>56</v>
      </c>
      <c r="D70" s="167"/>
      <c r="E70" s="167"/>
      <c r="F70" s="168"/>
      <c r="G70" s="188" t="s">
        <v>57</v>
      </c>
      <c r="H70" s="194"/>
      <c r="I70" s="188" t="s">
        <v>58</v>
      </c>
      <c r="J70" s="167"/>
      <c r="K70" s="167"/>
      <c r="L70" s="168"/>
      <c r="M70" s="195">
        <v>100</v>
      </c>
      <c r="N70" s="195"/>
      <c r="O70" s="195">
        <v>100</v>
      </c>
      <c r="P70" s="195"/>
      <c r="Q70" s="116">
        <v>0</v>
      </c>
      <c r="R70" s="178"/>
      <c r="S70" s="54"/>
      <c r="T70" s="36"/>
    </row>
    <row r="71" spans="1:20" ht="34.5" customHeight="1">
      <c r="A71" s="58"/>
      <c r="B71" s="59"/>
      <c r="C71" s="60"/>
      <c r="D71" s="61"/>
      <c r="E71" s="61"/>
      <c r="F71" s="61"/>
      <c r="G71" s="59"/>
      <c r="H71" s="59"/>
      <c r="I71" s="59"/>
      <c r="J71" s="59"/>
      <c r="K71" s="59"/>
      <c r="L71" s="59"/>
      <c r="M71" s="62"/>
      <c r="N71" s="63"/>
      <c r="O71" s="64"/>
      <c r="P71" s="62"/>
      <c r="Q71" s="62"/>
      <c r="R71" s="62"/>
      <c r="S71" s="54"/>
      <c r="T71" s="36"/>
    </row>
    <row r="72" spans="1:20" ht="30.75" customHeight="1">
      <c r="A72" s="227" t="s">
        <v>62</v>
      </c>
      <c r="B72" s="227"/>
      <c r="C72" s="227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65"/>
    </row>
    <row r="73" spans="1:20" ht="15">
      <c r="D73" s="66"/>
      <c r="L73" s="4" t="s">
        <v>17</v>
      </c>
      <c r="Q73" s="36"/>
    </row>
    <row r="74" spans="1:20" ht="54.75" customHeight="1">
      <c r="A74" s="123" t="s">
        <v>63</v>
      </c>
      <c r="B74" s="161" t="s">
        <v>64</v>
      </c>
      <c r="C74" s="154"/>
      <c r="D74" s="201"/>
      <c r="E74" s="205" t="s">
        <v>26</v>
      </c>
      <c r="F74" s="205"/>
      <c r="G74" s="116" t="s">
        <v>65</v>
      </c>
      <c r="H74" s="207"/>
      <c r="I74" s="208"/>
      <c r="J74" s="116" t="s">
        <v>66</v>
      </c>
      <c r="K74" s="207"/>
      <c r="L74" s="118"/>
      <c r="M74" s="105" t="s">
        <v>67</v>
      </c>
      <c r="N74" s="209"/>
      <c r="O74" s="209"/>
      <c r="P74" s="105" t="s">
        <v>68</v>
      </c>
      <c r="Q74" s="125"/>
      <c r="R74" s="125"/>
    </row>
    <row r="75" spans="1:20" ht="50.25" customHeight="1">
      <c r="A75" s="200"/>
      <c r="B75" s="202"/>
      <c r="C75" s="203"/>
      <c r="D75" s="204"/>
      <c r="E75" s="206"/>
      <c r="F75" s="206"/>
      <c r="G75" s="32" t="s">
        <v>21</v>
      </c>
      <c r="H75" s="32" t="s">
        <v>22</v>
      </c>
      <c r="I75" s="32" t="s">
        <v>23</v>
      </c>
      <c r="J75" s="32" t="s">
        <v>21</v>
      </c>
      <c r="K75" s="32" t="s">
        <v>22</v>
      </c>
      <c r="L75" s="32" t="s">
        <v>23</v>
      </c>
      <c r="M75" s="32" t="s">
        <v>21</v>
      </c>
      <c r="N75" s="32" t="s">
        <v>22</v>
      </c>
      <c r="O75" s="32" t="s">
        <v>23</v>
      </c>
      <c r="P75" s="32" t="s">
        <v>21</v>
      </c>
      <c r="Q75" s="32" t="s">
        <v>22</v>
      </c>
      <c r="R75" s="32" t="s">
        <v>23</v>
      </c>
    </row>
    <row r="76" spans="1:20" ht="21.75" customHeight="1">
      <c r="A76" s="38">
        <v>1</v>
      </c>
      <c r="B76" s="116">
        <v>2</v>
      </c>
      <c r="C76" s="117"/>
      <c r="D76" s="118"/>
      <c r="E76" s="116">
        <v>3</v>
      </c>
      <c r="F76" s="118"/>
      <c r="G76" s="38">
        <v>4</v>
      </c>
      <c r="H76" s="38">
        <v>5</v>
      </c>
      <c r="I76" s="38">
        <v>6</v>
      </c>
      <c r="J76" s="38">
        <v>7</v>
      </c>
      <c r="K76" s="38">
        <v>8</v>
      </c>
      <c r="L76" s="38">
        <v>9</v>
      </c>
      <c r="M76" s="38">
        <v>10</v>
      </c>
      <c r="N76" s="38">
        <v>11</v>
      </c>
      <c r="O76" s="57">
        <v>12</v>
      </c>
      <c r="P76" s="39">
        <v>13</v>
      </c>
      <c r="Q76" s="38">
        <v>14</v>
      </c>
      <c r="R76" s="67">
        <v>15</v>
      </c>
    </row>
    <row r="77" spans="1:20" ht="83.25" customHeight="1">
      <c r="A77" s="90"/>
      <c r="B77" s="174" t="str">
        <f>'[1]1016310'!$B$96:$E$96</f>
        <v>Реконструкція приміщень з влаштуванням санвузлів ВЗОШ №1 за адресою за адресою : вул.Каракульна, 15 в м. Житомирі</v>
      </c>
      <c r="C77" s="225"/>
      <c r="D77" s="226"/>
      <c r="E77" s="116">
        <f>'[1]1016310'!$F$96</f>
        <v>1016310</v>
      </c>
      <c r="F77" s="118"/>
      <c r="G77" s="68"/>
      <c r="H77" s="94">
        <v>114.036</v>
      </c>
      <c r="I77" s="89">
        <f>G77+H77</f>
        <v>114.036</v>
      </c>
      <c r="J77" s="68"/>
      <c r="K77" s="89">
        <v>151.29499999999999</v>
      </c>
      <c r="L77" s="89">
        <f>K77</f>
        <v>151.29499999999999</v>
      </c>
      <c r="M77" s="68"/>
      <c r="N77" s="239">
        <v>114.04</v>
      </c>
      <c r="O77" s="240">
        <f>N77</f>
        <v>114.04</v>
      </c>
      <c r="P77" s="68"/>
      <c r="Q77" s="96"/>
      <c r="R77" s="95">
        <f>Q77</f>
        <v>0</v>
      </c>
    </row>
    <row r="78" spans="1:20" ht="78" customHeight="1">
      <c r="A78" s="88">
        <v>602400</v>
      </c>
      <c r="B78" s="174" t="str">
        <f>'[1]1016310'!$B$96:$E$96</f>
        <v>Реконструкція приміщень з влаштуванням санвузлів ВЗОШ №1 за адресою за адресою : вул.Каракульна, 15 в м. Житомирі</v>
      </c>
      <c r="C78" s="225"/>
      <c r="D78" s="226"/>
      <c r="E78" s="116"/>
      <c r="F78" s="118"/>
      <c r="G78" s="68"/>
      <c r="H78" s="94">
        <v>114.036</v>
      </c>
      <c r="I78" s="89">
        <f t="shared" ref="I78" si="8">G78+H78</f>
        <v>114.036</v>
      </c>
      <c r="J78" s="68"/>
      <c r="K78" s="89">
        <v>151.29499999999999</v>
      </c>
      <c r="L78" s="89">
        <f t="shared" ref="L78:L80" si="9">K78</f>
        <v>151.29499999999999</v>
      </c>
      <c r="M78" s="68"/>
      <c r="N78" s="239">
        <v>114.04</v>
      </c>
      <c r="O78" s="240">
        <f t="shared" ref="O78:O80" si="10">N78</f>
        <v>114.04</v>
      </c>
      <c r="P78" s="68"/>
      <c r="Q78" s="96"/>
      <c r="R78" s="95">
        <f t="shared" ref="R78:R80" si="11">Q78</f>
        <v>0</v>
      </c>
    </row>
    <row r="79" spans="1:20" ht="70.5" customHeight="1">
      <c r="A79" s="88"/>
      <c r="B79" s="174" t="str">
        <f>'[1]1016310'!$B$96:$E$96</f>
        <v>Реконструкція приміщень з влаштуванням санвузлів ВЗОШ №1 за адресою за адресою : вул.Каракульна, 15 в м. Житомирі</v>
      </c>
      <c r="C79" s="225"/>
      <c r="D79" s="226"/>
      <c r="E79" s="116">
        <f>'[1]1016310'!$F$96</f>
        <v>1016310</v>
      </c>
      <c r="F79" s="118"/>
      <c r="G79" s="68"/>
      <c r="H79" s="94"/>
      <c r="I79" s="89"/>
      <c r="J79" s="68"/>
      <c r="K79" s="89">
        <v>60.365000000000002</v>
      </c>
      <c r="L79" s="89">
        <f t="shared" si="9"/>
        <v>60.365000000000002</v>
      </c>
      <c r="M79" s="68"/>
      <c r="N79" s="239">
        <v>59.7</v>
      </c>
      <c r="O79" s="240">
        <f t="shared" si="10"/>
        <v>59.7</v>
      </c>
      <c r="P79" s="68"/>
      <c r="Q79" s="96"/>
      <c r="R79" s="95">
        <f t="shared" si="11"/>
        <v>0</v>
      </c>
    </row>
    <row r="80" spans="1:20" ht="71.25" customHeight="1">
      <c r="A80" s="88">
        <v>602400</v>
      </c>
      <c r="B80" s="174" t="str">
        <f>'[1]1016310'!$B$96:$E$96</f>
        <v>Реконструкція приміщень з влаштуванням санвузлів ВЗОШ №1 за адресою за адресою : вул.Каракульна, 15 в м. Житомирі</v>
      </c>
      <c r="C80" s="225"/>
      <c r="D80" s="226"/>
      <c r="E80" s="116"/>
      <c r="F80" s="118"/>
      <c r="G80" s="38"/>
      <c r="H80" s="89"/>
      <c r="I80" s="89"/>
      <c r="J80" s="38"/>
      <c r="K80" s="89">
        <v>60.365000000000002</v>
      </c>
      <c r="L80" s="89">
        <f t="shared" si="9"/>
        <v>60.365000000000002</v>
      </c>
      <c r="M80" s="19"/>
      <c r="N80" s="239">
        <v>59.7</v>
      </c>
      <c r="O80" s="240">
        <f t="shared" si="10"/>
        <v>59.7</v>
      </c>
      <c r="P80" s="19"/>
      <c r="Q80" s="96"/>
      <c r="R80" s="95">
        <f t="shared" si="11"/>
        <v>0</v>
      </c>
    </row>
    <row r="81" spans="1:18" ht="20.25" customHeight="1">
      <c r="A81" s="234"/>
      <c r="B81" s="235" t="s">
        <v>35</v>
      </c>
      <c r="C81" s="236"/>
      <c r="D81" s="237"/>
      <c r="E81" s="189"/>
      <c r="F81" s="191"/>
      <c r="G81" s="238">
        <f>G77+G79</f>
        <v>0</v>
      </c>
      <c r="H81" s="238">
        <f t="shared" ref="H81:Q81" si="12">H77+H79</f>
        <v>114.036</v>
      </c>
      <c r="I81" s="238">
        <f t="shared" si="12"/>
        <v>114.036</v>
      </c>
      <c r="J81" s="238">
        <f t="shared" si="12"/>
        <v>0</v>
      </c>
      <c r="K81" s="238">
        <f t="shared" si="12"/>
        <v>211.66</v>
      </c>
      <c r="L81" s="238">
        <f t="shared" si="12"/>
        <v>211.66</v>
      </c>
      <c r="M81" s="238">
        <f t="shared" si="12"/>
        <v>0</v>
      </c>
      <c r="N81" s="238">
        <f t="shared" si="12"/>
        <v>173.74</v>
      </c>
      <c r="O81" s="238">
        <f t="shared" si="12"/>
        <v>173.74</v>
      </c>
      <c r="P81" s="238">
        <f t="shared" si="12"/>
        <v>0</v>
      </c>
      <c r="Q81" s="238">
        <f t="shared" si="12"/>
        <v>0</v>
      </c>
      <c r="R81" s="238">
        <f>R77+R79</f>
        <v>0</v>
      </c>
    </row>
    <row r="82" spans="1:18" ht="20.25" customHeight="1">
      <c r="A82" s="33"/>
      <c r="B82" s="69"/>
      <c r="C82" s="69"/>
      <c r="D82" s="69"/>
      <c r="E82" s="33"/>
      <c r="F82" s="33"/>
      <c r="G82" s="33"/>
      <c r="H82" s="33"/>
      <c r="I82" s="33"/>
      <c r="J82" s="33"/>
      <c r="K82" s="33"/>
      <c r="L82" s="33"/>
      <c r="M82" s="35"/>
      <c r="N82" s="35"/>
      <c r="O82" s="35"/>
      <c r="P82" s="35"/>
      <c r="Q82" s="36"/>
    </row>
    <row r="83" spans="1:18" ht="24" customHeight="1">
      <c r="A83" s="217" t="s">
        <v>69</v>
      </c>
      <c r="B83" s="218"/>
      <c r="C83" s="218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9"/>
      <c r="Q83" s="219"/>
      <c r="R83" s="219"/>
    </row>
    <row r="84" spans="1:18" ht="20.25" customHeight="1">
      <c r="A84" s="220" t="s">
        <v>70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19"/>
      <c r="R84" s="219"/>
    </row>
    <row r="85" spans="1:18" ht="22.5" customHeight="1">
      <c r="A85" s="220" t="s">
        <v>71</v>
      </c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19"/>
      <c r="R85" s="219"/>
    </row>
    <row r="86" spans="1:18" ht="23.2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</row>
    <row r="87" spans="1:18" ht="23.2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</row>
    <row r="88" spans="1:18" ht="12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8" ht="15" customHeight="1">
      <c r="A89" s="221" t="s">
        <v>72</v>
      </c>
      <c r="B89" s="221"/>
      <c r="C89" s="221"/>
      <c r="D89" s="221"/>
      <c r="E89" s="221"/>
      <c r="F89" s="215"/>
      <c r="G89" s="215"/>
      <c r="H89" s="70"/>
      <c r="I89" s="70"/>
      <c r="J89" s="15"/>
      <c r="K89" s="222" t="s">
        <v>73</v>
      </c>
      <c r="L89" s="222"/>
    </row>
    <row r="90" spans="1:18" ht="15" customHeight="1">
      <c r="A90" s="212" t="s">
        <v>74</v>
      </c>
      <c r="B90" s="212"/>
      <c r="C90" s="212"/>
      <c r="D90" s="212"/>
      <c r="E90" s="212"/>
      <c r="F90" s="213"/>
      <c r="G90" s="213"/>
      <c r="H90" s="214" t="s">
        <v>75</v>
      </c>
      <c r="I90" s="214"/>
      <c r="J90" s="71"/>
      <c r="K90" s="214" t="s">
        <v>76</v>
      </c>
      <c r="L90" s="214"/>
    </row>
    <row r="91" spans="1:18">
      <c r="A91" s="15"/>
      <c r="B91" s="15"/>
      <c r="C91" s="15"/>
      <c r="D91" s="15"/>
      <c r="E91" s="15"/>
      <c r="F91" s="35"/>
      <c r="G91" s="35"/>
      <c r="H91" s="15"/>
      <c r="I91" s="15"/>
      <c r="J91" s="15"/>
      <c r="K91" s="15"/>
      <c r="L91" s="15"/>
    </row>
    <row r="92" spans="1:18" ht="15" customHeight="1">
      <c r="A92" s="212" t="s">
        <v>77</v>
      </c>
      <c r="B92" s="212"/>
      <c r="C92" s="212"/>
      <c r="D92" s="212"/>
      <c r="E92" s="212"/>
      <c r="F92" s="215"/>
      <c r="G92" s="215"/>
      <c r="H92" s="70"/>
      <c r="I92" s="70"/>
      <c r="J92" s="15"/>
      <c r="K92" s="216" t="s">
        <v>78</v>
      </c>
      <c r="L92" s="216"/>
    </row>
    <row r="93" spans="1:18" ht="15" customHeight="1">
      <c r="A93" s="212" t="s">
        <v>79</v>
      </c>
      <c r="B93" s="212"/>
      <c r="C93" s="212"/>
      <c r="D93" s="212"/>
      <c r="E93" s="212"/>
      <c r="F93" s="213"/>
      <c r="G93" s="213"/>
      <c r="H93" s="214" t="s">
        <v>75</v>
      </c>
      <c r="I93" s="214"/>
      <c r="J93" s="71"/>
      <c r="K93" s="214" t="s">
        <v>76</v>
      </c>
      <c r="L93" s="214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1:18" ht="14.25" customHeight="1">
      <c r="A95" s="210" t="s">
        <v>86</v>
      </c>
      <c r="B95" s="210"/>
      <c r="C95" s="210"/>
      <c r="D95" s="211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1:18">
      <c r="A96" s="15"/>
      <c r="B96" s="15"/>
      <c r="C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1:1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1:1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1:1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1:1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1:1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1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</sheetData>
  <mergeCells count="186">
    <mergeCell ref="A54:A55"/>
    <mergeCell ref="C63:R63"/>
    <mergeCell ref="B54:B55"/>
    <mergeCell ref="A63:A64"/>
    <mergeCell ref="B63:B64"/>
    <mergeCell ref="C64:R64"/>
    <mergeCell ref="A93:E93"/>
    <mergeCell ref="F93:G93"/>
    <mergeCell ref="H93:I93"/>
    <mergeCell ref="K93:L93"/>
    <mergeCell ref="B79:D79"/>
    <mergeCell ref="E79:F79"/>
    <mergeCell ref="B80:D80"/>
    <mergeCell ref="E80:F80"/>
    <mergeCell ref="B81:D81"/>
    <mergeCell ref="E81:F81"/>
    <mergeCell ref="P74:R74"/>
    <mergeCell ref="B76:D76"/>
    <mergeCell ref="E76:F76"/>
    <mergeCell ref="B77:D77"/>
    <mergeCell ref="E77:F77"/>
    <mergeCell ref="B78:D78"/>
    <mergeCell ref="E78:F78"/>
    <mergeCell ref="A72:O72"/>
    <mergeCell ref="A95:D95"/>
    <mergeCell ref="A90:E90"/>
    <mergeCell ref="F90:G90"/>
    <mergeCell ref="H90:I90"/>
    <mergeCell ref="K90:L90"/>
    <mergeCell ref="A92:E92"/>
    <mergeCell ref="F92:G92"/>
    <mergeCell ref="K92:L92"/>
    <mergeCell ref="A83:R83"/>
    <mergeCell ref="A84:R84"/>
    <mergeCell ref="A85:R85"/>
    <mergeCell ref="A89:E89"/>
    <mergeCell ref="F89:G89"/>
    <mergeCell ref="K89:L89"/>
    <mergeCell ref="A74:A75"/>
    <mergeCell ref="B74:D75"/>
    <mergeCell ref="E74:F75"/>
    <mergeCell ref="G74:I74"/>
    <mergeCell ref="J74:L74"/>
    <mergeCell ref="M74:O74"/>
    <mergeCell ref="C69:R69"/>
    <mergeCell ref="C70:F70"/>
    <mergeCell ref="G70:H70"/>
    <mergeCell ref="I70:L70"/>
    <mergeCell ref="M70:N70"/>
    <mergeCell ref="O70:P70"/>
    <mergeCell ref="Q70:R70"/>
    <mergeCell ref="C67:R67"/>
    <mergeCell ref="C68:F68"/>
    <mergeCell ref="G68:H68"/>
    <mergeCell ref="I68:L68"/>
    <mergeCell ref="M68:N68"/>
    <mergeCell ref="O68:P68"/>
    <mergeCell ref="Q68:R68"/>
    <mergeCell ref="C65:R65"/>
    <mergeCell ref="C66:F66"/>
    <mergeCell ref="G66:H66"/>
    <mergeCell ref="I66:L66"/>
    <mergeCell ref="M66:N66"/>
    <mergeCell ref="O66:P66"/>
    <mergeCell ref="Q66:R66"/>
    <mergeCell ref="C60:R60"/>
    <mergeCell ref="C61:R61"/>
    <mergeCell ref="C62:F62"/>
    <mergeCell ref="G62:H62"/>
    <mergeCell ref="I62:L62"/>
    <mergeCell ref="M62:N62"/>
    <mergeCell ref="O62:P62"/>
    <mergeCell ref="Q62:R62"/>
    <mergeCell ref="C58:R58"/>
    <mergeCell ref="C59:F59"/>
    <mergeCell ref="G59:H59"/>
    <mergeCell ref="I59:L59"/>
    <mergeCell ref="M59:N59"/>
    <mergeCell ref="O59:P59"/>
    <mergeCell ref="Q59:R59"/>
    <mergeCell ref="C54:R54"/>
    <mergeCell ref="C56:R56"/>
    <mergeCell ref="C57:F57"/>
    <mergeCell ref="G57:H57"/>
    <mergeCell ref="I57:L57"/>
    <mergeCell ref="M57:N57"/>
    <mergeCell ref="O57:P57"/>
    <mergeCell ref="Q57:R57"/>
    <mergeCell ref="C55:R55"/>
    <mergeCell ref="Q53:R53"/>
    <mergeCell ref="C53:F53"/>
    <mergeCell ref="G53:H53"/>
    <mergeCell ref="I53:L53"/>
    <mergeCell ref="M53:N53"/>
    <mergeCell ref="O53:P53"/>
    <mergeCell ref="C52:R52"/>
    <mergeCell ref="C49:R49"/>
    <mergeCell ref="C50:R50"/>
    <mergeCell ref="C51:F51"/>
    <mergeCell ref="G51:H51"/>
    <mergeCell ref="I51:L51"/>
    <mergeCell ref="M51:N51"/>
    <mergeCell ref="O51:P51"/>
    <mergeCell ref="Q51:R51"/>
    <mergeCell ref="C48:F48"/>
    <mergeCell ref="G48:H48"/>
    <mergeCell ref="I48:L48"/>
    <mergeCell ref="M48:N48"/>
    <mergeCell ref="O48:P48"/>
    <mergeCell ref="Q48:R48"/>
    <mergeCell ref="A41:I41"/>
    <mergeCell ref="A42:I42"/>
    <mergeCell ref="A43:I43"/>
    <mergeCell ref="A44:D44"/>
    <mergeCell ref="A45:N45"/>
    <mergeCell ref="C47:F47"/>
    <mergeCell ref="G47:H47"/>
    <mergeCell ref="I47:L47"/>
    <mergeCell ref="M47:N47"/>
    <mergeCell ref="D33:I33"/>
    <mergeCell ref="D34:I34"/>
    <mergeCell ref="D35:I35"/>
    <mergeCell ref="A37:R37"/>
    <mergeCell ref="A39:I40"/>
    <mergeCell ref="J39:L39"/>
    <mergeCell ref="M39:O39"/>
    <mergeCell ref="P39:R39"/>
    <mergeCell ref="O47:P47"/>
    <mergeCell ref="Q47:R47"/>
    <mergeCell ref="A28:O28"/>
    <mergeCell ref="A30:A31"/>
    <mergeCell ref="B30:B31"/>
    <mergeCell ref="C30:C31"/>
    <mergeCell ref="D30:I31"/>
    <mergeCell ref="J30:L30"/>
    <mergeCell ref="M30:O30"/>
    <mergeCell ref="P30:R30"/>
    <mergeCell ref="D32:I32"/>
    <mergeCell ref="I25:J25"/>
    <mergeCell ref="K25:L25"/>
    <mergeCell ref="M25:N25"/>
    <mergeCell ref="O25:P25"/>
    <mergeCell ref="Q25:R25"/>
    <mergeCell ref="A24:B24"/>
    <mergeCell ref="C24:D24"/>
    <mergeCell ref="E24:F24"/>
    <mergeCell ref="G24:H24"/>
    <mergeCell ref="I24:J24"/>
    <mergeCell ref="K24:L24"/>
    <mergeCell ref="M24:N24"/>
    <mergeCell ref="S30:S31"/>
    <mergeCell ref="S39:S40"/>
    <mergeCell ref="A6:R6"/>
    <mergeCell ref="A7:R7"/>
    <mergeCell ref="A8:R8"/>
    <mergeCell ref="D10:E10"/>
    <mergeCell ref="F10:O10"/>
    <mergeCell ref="D11:E11"/>
    <mergeCell ref="F11:O11"/>
    <mergeCell ref="D18:F18"/>
    <mergeCell ref="H18:P18"/>
    <mergeCell ref="A20:N20"/>
    <mergeCell ref="A22:F22"/>
    <mergeCell ref="G22:L22"/>
    <mergeCell ref="M22:R22"/>
    <mergeCell ref="D14:E14"/>
    <mergeCell ref="F14:O14"/>
    <mergeCell ref="D15:E15"/>
    <mergeCell ref="O24:P24"/>
    <mergeCell ref="Q24:R24"/>
    <mergeCell ref="A25:B25"/>
    <mergeCell ref="C25:D25"/>
    <mergeCell ref="E25:F25"/>
    <mergeCell ref="G25:H25"/>
    <mergeCell ref="F15:O15"/>
    <mergeCell ref="D17:F17"/>
    <mergeCell ref="H17:R17"/>
    <mergeCell ref="M23:N23"/>
    <mergeCell ref="O23:P23"/>
    <mergeCell ref="Q23:R23"/>
    <mergeCell ref="A23:B23"/>
    <mergeCell ref="C23:D23"/>
    <mergeCell ref="E23:F23"/>
    <mergeCell ref="G23:H23"/>
    <mergeCell ref="I23:J23"/>
    <mergeCell ref="K23:L23"/>
  </mergeCells>
  <pageMargins left="0" right="0" top="0" bottom="0" header="0" footer="0"/>
  <pageSetup paperSize="9" scale="65" orientation="landscape" r:id="rId1"/>
  <headerFooter alignWithMargins="0"/>
  <rowBreaks count="1" manualBreakCount="1">
    <brk id="7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1016310</vt:lpstr>
      <vt:lpstr>'1016310'!Область_печати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2018-01-11T09:15:50Z</dcterms:modified>
</cp:coreProperties>
</file>