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611020" sheetId="7" r:id="rId1"/>
  </sheets>
  <definedNames>
    <definedName name="_xlnm.Print_Area" localSheetId="0">'0611020'!$A$1:$Q$138</definedName>
  </definedNames>
  <calcPr calcId="124519"/>
</workbook>
</file>

<file path=xl/calcChain.xml><?xml version="1.0" encoding="utf-8"?>
<calcChain xmlns="http://schemas.openxmlformats.org/spreadsheetml/2006/main">
  <c r="N108" i="7"/>
  <c r="N107"/>
  <c r="N104"/>
  <c r="N103"/>
  <c r="F55"/>
  <c r="N56"/>
  <c r="J60" l="1"/>
  <c r="F60"/>
  <c r="J54"/>
  <c r="F54"/>
  <c r="N61" l="1"/>
  <c r="J63"/>
  <c r="F63"/>
  <c r="N62"/>
  <c r="N60"/>
  <c r="N59"/>
  <c r="N58"/>
  <c r="N57"/>
  <c r="N55"/>
  <c r="N54"/>
  <c r="N97"/>
  <c r="K19"/>
  <c r="N63" l="1"/>
  <c r="J68"/>
  <c r="J69" s="1"/>
  <c r="N53"/>
  <c r="F68"/>
  <c r="F69" s="1"/>
  <c r="N68" l="1"/>
  <c r="N69" s="1"/>
</calcChain>
</file>

<file path=xl/sharedStrings.xml><?xml version="1.0" encoding="utf-8"?>
<sst xmlns="http://schemas.openxmlformats.org/spreadsheetml/2006/main" count="207" uniqueCount="134">
  <si>
    <t>зведення планів по мережі, штатах і контингентах установ, що фінансуються з місцевих бюджетів на 2016 рік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</si>
  <si>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</si>
  <si>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</si>
  <si>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</si>
  <si>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</si>
  <si>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</si>
  <si>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</si>
  <si>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</si>
  <si>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(найменування місцевого фінансового органу)</t>
  </si>
  <si>
    <t xml:space="preserve"> ПАСПОРТ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</si>
  <si>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</si>
  <si>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</si>
  <si>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</si>
  <si>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</si>
  <si>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</si>
  <si>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</si>
  <si>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Загальний фонд</t>
  </si>
  <si>
    <t>Спеціальний фонд</t>
  </si>
  <si>
    <t>Разом</t>
  </si>
  <si>
    <t>0921</t>
  </si>
  <si>
    <t>9. Перелік  регіональних цільових програм, які виконуються у складі бюджетної 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</si>
  <si>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</si>
  <si>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</si>
  <si>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</si>
  <si>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</si>
  <si>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</si>
  <si>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</si>
  <si>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</si>
  <si>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</si>
  <si>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</si>
  <si>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</si>
  <si>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</si>
  <si>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</si>
  <si>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</si>
  <si>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</si>
  <si>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</si>
  <si>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</si>
  <si>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Надходження із бюджету</t>
  </si>
  <si>
    <t>Інші джерела фінансування (за видами)</t>
  </si>
  <si>
    <t>Х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</si>
  <si>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</si>
  <si>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</si>
  <si>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</si>
  <si>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</si>
  <si>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</si>
  <si>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</si>
  <si>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Департамент бюджету та фінансів міської ради</t>
  </si>
  <si>
    <t>УСЬОГО</t>
  </si>
  <si>
    <t>од.</t>
  </si>
  <si>
    <t xml:space="preserve"> і наказ</t>
  </si>
  <si>
    <t>Підпрограма/завдання бюджетної програми²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</si>
  <si>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</si>
  <si>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</si>
  <si>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</si>
  <si>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</si>
  <si>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осіб</t>
  </si>
  <si>
    <t>тис. діто-днів</t>
  </si>
  <si>
    <t xml:space="preserve">     (КПКВК МБ)    (найменування головного розпорядника)</t>
  </si>
  <si>
    <t xml:space="preserve">      (КПКВК МБ)        (найменування відповідального виконавця)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</si>
  <si>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</si>
  <si>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(найменування бюджетної програми)</t>
  </si>
  <si>
    <t>5. Підстави для виконання бюджетної програми</t>
  </si>
  <si>
    <t>Забезпечення надання  послуг з загальної середньої освіти в денних загальноосвітніх закладах (в т.ч. навчально-виховними комплексами, спеціалізованими школами, ліцеями, гімназіями, колегіумами)</t>
  </si>
  <si>
    <t>7. Підпрограми, спрямрвані на досягнення мети, визначеної паспортом бюджетної програми</t>
  </si>
  <si>
    <t>Назва регіональної цільової  програми та підпрограми</t>
  </si>
  <si>
    <t xml:space="preserve"> затрат</t>
  </si>
  <si>
    <t>- загальноосвітні школи</t>
  </si>
  <si>
    <t>- заклади нового типу: гімназії, колегіуми, ліцеї</t>
  </si>
  <si>
    <t>- навчально - виховні комплекси</t>
  </si>
  <si>
    <t>- загальноосвітніх школах</t>
  </si>
  <si>
    <t>- закладах нового типу (гімназії, колегіум, ліцеї)</t>
  </si>
  <si>
    <t>- навчально-виховних комплексах "школах-дитячих садах"</t>
  </si>
  <si>
    <t>діти дошкільного віку  в школах-дитячих садках</t>
  </si>
  <si>
    <t>учні загальноосвітніх шкіл, які одержали безкоштовне харчування відповідно до постанови КМУ від 19.06.02 № 856 (включаючи учнів 1-4 класів)</t>
  </si>
  <si>
    <t>учні 1-4 класів (комплектів), які отримали безкоштовне харчування (за винятком тих, хто забезпечувався харчуванням відповідно до постанови КМУ від 19.06.02 № 856)</t>
  </si>
  <si>
    <t>од</t>
  </si>
  <si>
    <t xml:space="preserve">     - загальноосвітніх школах</t>
  </si>
  <si>
    <t xml:space="preserve">   -  навчально - виховних комплексах "школах -дитячих садах"</t>
  </si>
  <si>
    <t xml:space="preserve">кількість груп  продовженого дня </t>
  </si>
  <si>
    <t>середньорічне число штатних одиниць робітників</t>
  </si>
  <si>
    <t>продукту</t>
  </si>
  <si>
    <t>ефективності</t>
  </si>
  <si>
    <t>діто - дні відвідування дітьми дошкільного віку  школи-дитячого садка</t>
  </si>
  <si>
    <t>діто-дні харчування  учнів 1-4 класів (за винятком тих, хто забезпечувався харчуванням відповідно до постанови КМУ від 19.06.02 № 856)</t>
  </si>
  <si>
    <t>діто-дні харчування учнів, які одержують безкоштовне харчування відповідно до постанови КМУ від 19.06.02 № 856 (включаючи учнів 1-4 класів)</t>
  </si>
  <si>
    <t>якості</t>
  </si>
  <si>
    <t>кількість днів відвідування дітьми дошкільного віку в школах-дитячих садках</t>
  </si>
  <si>
    <t>дн.</t>
  </si>
  <si>
    <t>Підпрограма</t>
  </si>
  <si>
    <t>Інвестиційний проект</t>
  </si>
  <si>
    <t>¹ Код функціональної класифікації видатків та кредитування  бюджету вказується лмше у випадку, коли бюджетна програма не поділяється на підпрограми.</t>
  </si>
  <si>
    <t>² Пункт 11 заповнюється тільки для затверджених у місцевому бюджеті втидатків/ надання кредитів на реалізацію інвестиційних проектів (програм).</t>
  </si>
  <si>
    <t xml:space="preserve"> - Міська цільова Програма розвитку освіти м. Житомира на період 2016 - 2018 років </t>
  </si>
  <si>
    <t>Міська цільова Програма розвитку освіти м. Житомира на період 2016 - 2018 років</t>
  </si>
  <si>
    <t>В.о. директора департаменту бюджету та фінансів міської ради</t>
  </si>
  <si>
    <t>Д. А. Прохорчук</t>
  </si>
  <si>
    <t>(КПКВК МБ)        (КФКВК)¹</t>
  </si>
  <si>
    <t>11. Джерела фінансування інвестиційних проектів у розрізі підпрогам²</t>
  </si>
  <si>
    <r>
      <t>Завдання:</t>
    </r>
    <r>
      <rPr>
        <sz val="14"/>
        <rFont val="Times New Roman"/>
        <family val="1"/>
        <charset val="204"/>
      </rPr>
      <t xml:space="preserve"> забезпечити надання відповідних послуг денними загальноосвітніми навчальними закладами</t>
    </r>
  </si>
  <si>
    <r>
      <t xml:space="preserve">кількість закладів (всього) </t>
    </r>
    <r>
      <rPr>
        <b/>
        <i/>
        <sz val="12"/>
        <rFont val="Times New Roman"/>
        <family val="1"/>
        <charset val="204"/>
      </rPr>
      <t>у тому числі:</t>
    </r>
  </si>
  <si>
    <r>
      <t xml:space="preserve">кількість учнів (всього), </t>
    </r>
    <r>
      <rPr>
        <b/>
        <i/>
        <sz val="12"/>
        <rFont val="Times New Roman"/>
        <family val="1"/>
        <charset val="204"/>
      </rPr>
      <t>у тому числі в:</t>
    </r>
  </si>
  <si>
    <r>
      <t xml:space="preserve">кількість класів  (всього),    </t>
    </r>
    <r>
      <rPr>
        <b/>
        <sz val="12"/>
        <rFont val="Times New Roman"/>
        <family val="1"/>
        <charset val="204"/>
      </rPr>
      <t xml:space="preserve">  </t>
    </r>
    <r>
      <rPr>
        <b/>
        <i/>
        <sz val="12"/>
        <rFont val="Times New Roman"/>
        <family val="1"/>
        <charset val="204"/>
      </rPr>
      <t>в тому числі в:</t>
    </r>
  </si>
  <si>
    <t xml:space="preserve"> Юхимчук 22-29-61</t>
  </si>
  <si>
    <t xml:space="preserve">БЮДЖЕТНОЇ ПРОГРАМИ  МІСЦЕВОГО БЮДЖЕТУ НА 2018 РІК  </t>
  </si>
  <si>
    <r>
      <t>4. Обсяг бюджетних призначень/ бюджетних асигнувань  - 407 933,7 тис. грн.</t>
    </r>
    <r>
      <rPr>
        <sz val="14"/>
        <rFont val="Times New Roman"/>
        <family val="1"/>
        <charset val="204"/>
      </rPr>
      <t>, у тому числі загального фонду -</t>
    </r>
    <r>
      <rPr>
        <b/>
        <sz val="14"/>
        <rFont val="Times New Roman"/>
        <family val="1"/>
        <charset val="204"/>
      </rPr>
      <t xml:space="preserve"> 405 213,8 тис. грн.</t>
    </r>
    <r>
      <rPr>
        <sz val="14"/>
        <rFont val="Times New Roman"/>
        <family val="1"/>
        <charset val="204"/>
      </rPr>
      <t xml:space="preserve"> та спеціального фонду </t>
    </r>
    <r>
      <rPr>
        <b/>
        <sz val="14"/>
        <rFont val="Times New Roman"/>
        <family val="1"/>
        <charset val="204"/>
      </rPr>
      <t>- 2 719,9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тис. грн.</t>
    </r>
  </si>
  <si>
    <t>1.    0600000   Управління освіти Житомирської міської ради</t>
  </si>
  <si>
    <t>2.    0610000    Управління освіти Житомирської міської ради</t>
  </si>
  <si>
    <t xml:space="preserve"> - Закон України "Про державний бюджет України на 2018 рік"</t>
  </si>
  <si>
    <t xml:space="preserve">3.                0611020            0921  </t>
  </si>
  <si>
    <t xml:space="preserve"> -  Рішення міської ради від 18.12.2017 № 881 "Про міський бюджет на 2018 рік"            
</t>
  </si>
  <si>
    <t>зведення планів по мережі, штатах і контингентах установ, що фінансуються з місцевих бюджетів; дані щодо окремих показників по штатах закладів і установ освіти на 2018 рік</t>
  </si>
  <si>
    <t xml:space="preserve"> - закладах нового типу (гімназії, колегіум, ліцеї)</t>
  </si>
  <si>
    <t>Рішення  виконавчого комітету Житомирської міської ради від 18.10.2017 року № 967  "Про затвердження планової мережі загальноосвітніх, дошкільних та позашкільних навчальних закладів на 2017-2018 навчальний рік"</t>
  </si>
  <si>
    <t>зведення планів по мережі, штатах і контингентах установ, що фінансуються з місцевих бюджетів на 2018 рік</t>
  </si>
  <si>
    <t>0611020</t>
  </si>
  <si>
    <t>Медикаменти та перев"язувальні матеріали</t>
  </si>
  <si>
    <t>Продукти харчування</t>
  </si>
  <si>
    <t>Видатки на відрядження</t>
  </si>
  <si>
    <t xml:space="preserve">Завдання: забезпечити надання відповідних послуг денними загальноосвітніми навчальними закладами </t>
  </si>
  <si>
    <t>Оплата праці з нарахуваннями</t>
  </si>
  <si>
    <t>Оплата комунальних послуг та енергоносіїв</t>
  </si>
  <si>
    <t>Поточне утримання закладів</t>
  </si>
  <si>
    <t xml:space="preserve">Капітальний ремонт </t>
  </si>
  <si>
    <t>Виплата стипендій та грошова допомога дітям-сиротам</t>
  </si>
  <si>
    <t>Забезпечення дітей - сиріт комплектом шкільної і спортивної форми, сиріт випускників комплектом нового одягу і взуття</t>
  </si>
  <si>
    <t>кількість учнів (всього)</t>
  </si>
  <si>
    <t>від  30.01.2018 року</t>
  </si>
  <si>
    <t>середня наповнюваність класів</t>
  </si>
  <si>
    <t>%</t>
  </si>
  <si>
    <t>звіт управління освіти</t>
  </si>
  <si>
    <t>відсоток  збільшення учнів на інклюзивній формі</t>
  </si>
  <si>
    <t>кількість учнівна інклюзивній формі</t>
  </si>
  <si>
    <t>-</t>
  </si>
  <si>
    <t>9-Д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</si>
</sst>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23" borderId="6" applyNumberFormat="0" applyFont="0" applyAlignment="0" applyProtection="0"/>
    <xf numFmtId="0" fontId="15" fillId="20" borderId="2" applyNumberFormat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67">
    <xf numFmtId="0" fontId="0" fillId="0" borderId="0" xfId="0"/>
    <xf numFmtId="0" fontId="3" fillId="0" borderId="0" xfId="31" applyFont="1"/>
    <xf numFmtId="0" fontId="21" fillId="0" borderId="0" xfId="31" applyFont="1"/>
    <xf numFmtId="0" fontId="19" fillId="0" borderId="0" xfId="31" applyFont="1" applyAlignment="1">
      <alignment vertical="center"/>
    </xf>
    <xf numFmtId="0" fontId="22" fillId="0" borderId="0" xfId="31" applyFont="1" applyBorder="1" applyAlignment="1">
      <alignment vertical="center"/>
    </xf>
    <xf numFmtId="0" fontId="22" fillId="0" borderId="0" xfId="31" applyFont="1" applyAlignment="1">
      <alignment horizontal="center" vertical="center"/>
    </xf>
    <xf numFmtId="0" fontId="19" fillId="0" borderId="0" xfId="31" applyFont="1"/>
    <xf numFmtId="0" fontId="22" fillId="0" borderId="0" xfId="31" applyFont="1"/>
    <xf numFmtId="0" fontId="22" fillId="0" borderId="0" xfId="31" applyFont="1" applyAlignment="1"/>
    <xf numFmtId="0" fontId="19" fillId="0" borderId="0" xfId="31" applyFont="1" applyBorder="1" applyAlignment="1">
      <alignment horizontal="center" vertical="center"/>
    </xf>
    <xf numFmtId="0" fontId="22" fillId="0" borderId="0" xfId="31" applyFont="1" applyBorder="1" applyAlignment="1"/>
    <xf numFmtId="0" fontId="21" fillId="0" borderId="0" xfId="31" applyFont="1" applyAlignment="1">
      <alignment vertical="center" wrapText="1"/>
    </xf>
    <xf numFmtId="0" fontId="22" fillId="0" borderId="0" xfId="31" applyFont="1" applyBorder="1" applyAlignment="1">
      <alignment horizontal="center" wrapText="1"/>
    </xf>
    <xf numFmtId="0" fontId="22" fillId="0" borderId="0" xfId="31" applyFont="1" applyBorder="1" applyAlignment="1">
      <alignment wrapText="1"/>
    </xf>
    <xf numFmtId="0" fontId="21" fillId="0" borderId="0" xfId="31" applyFont="1" applyBorder="1" applyAlignment="1">
      <alignment vertical="center" wrapText="1"/>
    </xf>
    <xf numFmtId="0" fontId="22" fillId="0" borderId="0" xfId="31" applyFont="1" applyBorder="1"/>
    <xf numFmtId="0" fontId="19" fillId="0" borderId="0" xfId="31" applyFont="1" applyAlignment="1">
      <alignment horizontal="center" vertical="center" wrapText="1"/>
    </xf>
    <xf numFmtId="0" fontId="24" fillId="0" borderId="0" xfId="31" applyFont="1" applyAlignment="1">
      <alignment vertical="center" wrapText="1"/>
    </xf>
    <xf numFmtId="49" fontId="25" fillId="0" borderId="0" xfId="31" applyNumberFormat="1" applyFont="1" applyBorder="1" applyAlignment="1">
      <alignment horizontal="center" vertical="center" wrapText="1"/>
    </xf>
    <xf numFmtId="0" fontId="26" fillId="0" borderId="0" xfId="31" applyFont="1" applyBorder="1" applyAlignment="1">
      <alignment vertical="center" wrapText="1"/>
    </xf>
    <xf numFmtId="49" fontId="27" fillId="0" borderId="0" xfId="31" applyNumberFormat="1" applyFont="1" applyAlignment="1">
      <alignment vertical="center" wrapText="1"/>
    </xf>
    <xf numFmtId="49" fontId="21" fillId="0" borderId="0" xfId="31" applyNumberFormat="1" applyFont="1" applyAlignment="1">
      <alignment vertical="center" wrapText="1"/>
    </xf>
    <xf numFmtId="0" fontId="27" fillId="0" borderId="0" xfId="35" applyFont="1" applyFill="1" applyAlignment="1">
      <alignment horizontal="left"/>
    </xf>
    <xf numFmtId="0" fontId="22" fillId="0" borderId="7" xfId="31" applyFont="1" applyBorder="1" applyAlignment="1">
      <alignment horizontal="center" vertical="center" wrapText="1"/>
    </xf>
    <xf numFmtId="0" fontId="27" fillId="0" borderId="0" xfId="31" applyFont="1" applyBorder="1" applyAlignment="1">
      <alignment horizontal="center" vertical="center" wrapText="1"/>
    </xf>
    <xf numFmtId="0" fontId="27" fillId="0" borderId="0" xfId="31" applyFont="1" applyBorder="1" applyAlignment="1">
      <alignment horizontal="center"/>
    </xf>
    <xf numFmtId="165" fontId="27" fillId="0" borderId="0" xfId="31" applyNumberFormat="1" applyFont="1" applyBorder="1" applyAlignment="1">
      <alignment horizontal="center" vertical="center" wrapText="1"/>
    </xf>
    <xf numFmtId="0" fontId="27" fillId="0" borderId="0" xfId="31" applyFont="1" applyBorder="1" applyAlignment="1">
      <alignment vertical="center" wrapText="1"/>
    </xf>
    <xf numFmtId="0" fontId="21" fillId="0" borderId="11" xfId="31" applyFont="1" applyBorder="1"/>
    <xf numFmtId="0" fontId="29" fillId="0" borderId="7" xfId="31" applyFont="1" applyBorder="1" applyAlignment="1">
      <alignment horizontal="center" wrapText="1"/>
    </xf>
    <xf numFmtId="0" fontId="21" fillId="0" borderId="7" xfId="31" applyFont="1" applyBorder="1" applyAlignment="1"/>
    <xf numFmtId="0" fontId="21" fillId="0" borderId="12" xfId="31" applyFont="1" applyBorder="1"/>
    <xf numFmtId="0" fontId="21" fillId="0" borderId="8" xfId="31" applyFont="1" applyBorder="1"/>
    <xf numFmtId="3" fontId="22" fillId="24" borderId="9" xfId="31" applyNumberFormat="1" applyFont="1" applyFill="1" applyBorder="1" applyAlignment="1">
      <alignment horizontal="center" vertical="center"/>
    </xf>
    <xf numFmtId="3" fontId="22" fillId="24" borderId="14" xfId="31" applyNumberFormat="1" applyFont="1" applyFill="1" applyBorder="1" applyAlignment="1">
      <alignment horizontal="center" vertical="center"/>
    </xf>
    <xf numFmtId="0" fontId="21" fillId="0" borderId="13" xfId="31" applyFont="1" applyBorder="1"/>
    <xf numFmtId="0" fontId="21" fillId="0" borderId="7" xfId="31" applyFont="1" applyBorder="1"/>
    <xf numFmtId="0" fontId="29" fillId="0" borderId="7" xfId="31" applyFont="1" applyBorder="1" applyAlignment="1">
      <alignment horizontal="center" vertical="center" wrapText="1"/>
    </xf>
    <xf numFmtId="165" fontId="4" fillId="0" borderId="9" xfId="31" applyNumberFormat="1" applyFont="1" applyBorder="1" applyAlignment="1">
      <alignment horizontal="center" vertical="center" wrapText="1"/>
    </xf>
    <xf numFmtId="165" fontId="22" fillId="0" borderId="9" xfId="31" applyNumberFormat="1" applyFont="1" applyBorder="1" applyAlignment="1">
      <alignment horizontal="center" vertical="center" wrapText="1"/>
    </xf>
    <xf numFmtId="165" fontId="22" fillId="0" borderId="14" xfId="31" applyNumberFormat="1" applyFont="1" applyBorder="1" applyAlignment="1">
      <alignment horizontal="center" vertical="center" wrapText="1"/>
    </xf>
    <xf numFmtId="2" fontId="21" fillId="0" borderId="0" xfId="31" applyNumberFormat="1" applyFont="1" applyAlignment="1">
      <alignment horizontal="center" vertical="center"/>
    </xf>
    <xf numFmtId="0" fontId="29" fillId="0" borderId="11" xfId="31" applyFont="1" applyBorder="1" applyAlignment="1">
      <alignment horizontal="center" vertical="top" wrapText="1"/>
    </xf>
    <xf numFmtId="0" fontId="30" fillId="0" borderId="13" xfId="31" applyFont="1" applyBorder="1" applyAlignment="1">
      <alignment vertical="top" wrapText="1"/>
    </xf>
    <xf numFmtId="0" fontId="30" fillId="0" borderId="11" xfId="31" applyFont="1" applyBorder="1" applyAlignment="1">
      <alignment vertical="top" wrapText="1"/>
    </xf>
    <xf numFmtId="0" fontId="21" fillId="0" borderId="15" xfId="31" applyFont="1" applyBorder="1"/>
    <xf numFmtId="0" fontId="30" fillId="0" borderId="8" xfId="31" applyFont="1" applyBorder="1" applyAlignment="1">
      <alignment horizontal="center" vertical="top" wrapText="1"/>
    </xf>
    <xf numFmtId="0" fontId="20" fillId="0" borderId="20" xfId="31" applyFont="1" applyBorder="1" applyAlignment="1">
      <alignment horizontal="center" vertical="top" wrapText="1"/>
    </xf>
    <xf numFmtId="0" fontId="21" fillId="0" borderId="0" xfId="31" applyFont="1" applyBorder="1"/>
    <xf numFmtId="166" fontId="21" fillId="0" borderId="0" xfId="31" applyNumberFormat="1" applyFont="1"/>
    <xf numFmtId="0" fontId="3" fillId="0" borderId="13" xfId="31" applyFont="1" applyBorder="1" applyAlignment="1">
      <alignment horizontal="center" vertical="top" wrapText="1"/>
    </xf>
    <xf numFmtId="0" fontId="3" fillId="0" borderId="0" xfId="31" applyFont="1" applyBorder="1"/>
    <xf numFmtId="0" fontId="32" fillId="0" borderId="0" xfId="31" applyFont="1"/>
    <xf numFmtId="0" fontId="33" fillId="0" borderId="0" xfId="31" applyFont="1"/>
    <xf numFmtId="0" fontId="3" fillId="0" borderId="0" xfId="31" applyFont="1" applyAlignment="1">
      <alignment horizontal="center" vertical="center"/>
    </xf>
    <xf numFmtId="0" fontId="3" fillId="0" borderId="0" xfId="31" applyFont="1" applyBorder="1" applyAlignment="1">
      <alignment horizontal="center" vertical="center" wrapText="1"/>
    </xf>
    <xf numFmtId="0" fontId="3" fillId="0" borderId="7" xfId="31" applyFont="1" applyBorder="1" applyAlignment="1">
      <alignment vertical="center" wrapText="1"/>
    </xf>
    <xf numFmtId="0" fontId="22" fillId="0" borderId="15" xfId="31" applyFont="1" applyBorder="1" applyAlignment="1">
      <alignment horizontal="left" vertical="center" wrapText="1"/>
    </xf>
    <xf numFmtId="49" fontId="29" fillId="0" borderId="7" xfId="31" applyNumberFormat="1" applyFont="1" applyBorder="1" applyAlignment="1">
      <alignment horizontal="left" vertical="center" wrapText="1"/>
    </xf>
    <xf numFmtId="49" fontId="29" fillId="0" borderId="9" xfId="31" applyNumberFormat="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21" fillId="0" borderId="9" xfId="31" applyFont="1" applyBorder="1" applyAlignment="1"/>
    <xf numFmtId="0" fontId="21" fillId="0" borderId="14" xfId="31" applyFont="1" applyBorder="1" applyAlignment="1"/>
    <xf numFmtId="165" fontId="22" fillId="0" borderId="9" xfId="31" applyNumberFormat="1" applyFont="1" applyBorder="1" applyAlignment="1">
      <alignment horizontal="center" vertical="center"/>
    </xf>
    <xf numFmtId="165" fontId="22" fillId="0" borderId="14" xfId="31" applyNumberFormat="1" applyFont="1" applyBorder="1" applyAlignment="1">
      <alignment horizontal="center" vertical="center"/>
    </xf>
    <xf numFmtId="0" fontId="22" fillId="0" borderId="9" xfId="31" applyFont="1" applyBorder="1" applyAlignment="1">
      <alignment horizontal="center" vertical="center"/>
    </xf>
    <xf numFmtId="0" fontId="22" fillId="0" borderId="9" xfId="31" applyFont="1" applyBorder="1" applyAlignment="1">
      <alignment horizontal="center" vertical="center" wrapText="1"/>
    </xf>
    <xf numFmtId="0" fontId="3" fillId="0" borderId="0" xfId="31" applyFont="1" applyAlignment="1">
      <alignment vertical="center" wrapText="1"/>
    </xf>
    <xf numFmtId="0" fontId="22" fillId="0" borderId="0" xfId="31" applyFont="1" applyBorder="1" applyAlignment="1">
      <alignment horizontal="center" vertical="center" wrapText="1"/>
    </xf>
    <xf numFmtId="0" fontId="19" fillId="0" borderId="0" xfId="31" applyFont="1" applyAlignment="1">
      <alignment horizontal="left" vertical="center" wrapText="1"/>
    </xf>
    <xf numFmtId="0" fontId="22" fillId="0" borderId="0" xfId="31" applyFont="1" applyBorder="1" applyAlignment="1">
      <alignment vertical="center" wrapText="1"/>
    </xf>
    <xf numFmtId="0" fontId="22" fillId="0" borderId="0" xfId="31" applyFont="1" applyAlignment="1">
      <alignment vertical="center" wrapText="1"/>
    </xf>
    <xf numFmtId="0" fontId="3" fillId="0" borderId="12" xfId="31" applyFont="1" applyBorder="1" applyAlignment="1">
      <alignment horizontal="center" vertical="top" wrapText="1"/>
    </xf>
    <xf numFmtId="0" fontId="21" fillId="0" borderId="0" xfId="31" applyFont="1" applyAlignment="1">
      <alignment vertical="center" wrapText="1"/>
    </xf>
    <xf numFmtId="0" fontId="3" fillId="0" borderId="15" xfId="31" applyFont="1" applyBorder="1" applyAlignment="1">
      <alignment horizontal="center" vertical="center" wrapText="1"/>
    </xf>
    <xf numFmtId="0" fontId="27" fillId="0" borderId="7" xfId="31" applyFont="1" applyBorder="1" applyAlignment="1">
      <alignment horizontal="center" vertical="center" wrapText="1"/>
    </xf>
    <xf numFmtId="0" fontId="21" fillId="0" borderId="7" xfId="31" applyFont="1" applyBorder="1" applyAlignment="1">
      <alignment horizontal="center" vertical="center" wrapText="1"/>
    </xf>
    <xf numFmtId="0" fontId="20" fillId="0" borderId="0" xfId="31" applyFont="1" applyBorder="1" applyAlignment="1">
      <alignment horizontal="left" vertical="center" wrapText="1"/>
    </xf>
    <xf numFmtId="0" fontId="26" fillId="0" borderId="7" xfId="31" applyFont="1" applyBorder="1" applyAlignment="1">
      <alignment horizontal="center" vertical="center" wrapText="1"/>
    </xf>
    <xf numFmtId="0" fontId="27" fillId="0" borderId="0" xfId="31" applyFont="1" applyAlignment="1">
      <alignment vertical="center" wrapText="1"/>
    </xf>
    <xf numFmtId="164" fontId="27" fillId="0" borderId="0" xfId="31" applyNumberFormat="1" applyFont="1" applyFill="1" applyAlignment="1">
      <alignment horizontal="left" vertical="center" wrapText="1"/>
    </xf>
    <xf numFmtId="164" fontId="27" fillId="0" borderId="0" xfId="31" applyNumberFormat="1" applyFont="1" applyFill="1" applyAlignment="1">
      <alignment vertical="center" wrapText="1"/>
    </xf>
    <xf numFmtId="0" fontId="27" fillId="0" borderId="0" xfId="31" applyFont="1" applyFill="1" applyAlignment="1">
      <alignment vertical="center" wrapText="1"/>
    </xf>
    <xf numFmtId="0" fontId="27" fillId="0" borderId="0" xfId="35" applyFont="1" applyFill="1" applyAlignment="1">
      <alignment horizontal="left" vertical="center" wrapText="1"/>
    </xf>
    <xf numFmtId="2" fontId="20" fillId="0" borderId="0" xfId="31" applyNumberFormat="1" applyFont="1" applyBorder="1" applyAlignment="1">
      <alignment horizontal="left" vertical="center" wrapText="1"/>
    </xf>
    <xf numFmtId="2" fontId="21" fillId="0" borderId="0" xfId="31" applyNumberFormat="1" applyFont="1" applyAlignment="1">
      <alignment horizontal="left"/>
    </xf>
    <xf numFmtId="0" fontId="27" fillId="0" borderId="0" xfId="31" applyFont="1" applyBorder="1" applyAlignment="1">
      <alignment horizontal="left" vertical="center" wrapText="1"/>
    </xf>
    <xf numFmtId="0" fontId="22" fillId="0" borderId="0" xfId="31" applyFont="1" applyAlignment="1">
      <alignment vertical="center"/>
    </xf>
    <xf numFmtId="0" fontId="20" fillId="0" borderId="0" xfId="31" applyFont="1" applyAlignment="1">
      <alignment horizontal="center" vertical="center" wrapText="1"/>
    </xf>
    <xf numFmtId="0" fontId="26" fillId="0" borderId="0" xfId="31" applyFont="1" applyBorder="1" applyAlignment="1">
      <alignment horizontal="left" vertical="center" wrapText="1"/>
    </xf>
    <xf numFmtId="0" fontId="22" fillId="0" borderId="9" xfId="31" applyFont="1" applyBorder="1" applyAlignment="1"/>
    <xf numFmtId="0" fontId="22" fillId="0" borderId="9" xfId="31" applyFont="1" applyBorder="1" applyAlignment="1">
      <alignment horizontal="center"/>
    </xf>
    <xf numFmtId="0" fontId="3" fillId="0" borderId="12" xfId="31" applyFont="1" applyBorder="1" applyAlignment="1">
      <alignment horizontal="center" vertical="top" wrapText="1"/>
    </xf>
    <xf numFmtId="0" fontId="24" fillId="0" borderId="0" xfId="31" applyFont="1" applyBorder="1" applyAlignment="1">
      <alignment vertical="center" wrapText="1"/>
    </xf>
    <xf numFmtId="49" fontId="27" fillId="0" borderId="20" xfId="31" applyNumberFormat="1" applyFont="1" applyBorder="1" applyAlignment="1">
      <alignment horizontal="center" vertical="center" wrapText="1"/>
    </xf>
    <xf numFmtId="49" fontId="27" fillId="0" borderId="9" xfId="31" applyNumberFormat="1" applyFont="1" applyBorder="1" applyAlignment="1">
      <alignment horizontal="center" vertical="center" wrapText="1"/>
    </xf>
    <xf numFmtId="49" fontId="27" fillId="0" borderId="14" xfId="31" applyNumberFormat="1" applyFont="1" applyBorder="1" applyAlignment="1">
      <alignment horizontal="center" vertical="center" wrapText="1"/>
    </xf>
    <xf numFmtId="165" fontId="27" fillId="0" borderId="7" xfId="31" applyNumberFormat="1" applyFont="1" applyFill="1" applyBorder="1" applyAlignment="1">
      <alignment horizontal="center" vertical="center" wrapText="1"/>
    </xf>
    <xf numFmtId="165" fontId="27" fillId="0" borderId="19" xfId="31" applyNumberFormat="1" applyFont="1" applyFill="1" applyBorder="1" applyAlignment="1">
      <alignment horizontal="center" vertical="center" wrapText="1"/>
    </xf>
    <xf numFmtId="165" fontId="27" fillId="0" borderId="9" xfId="31" applyNumberFormat="1" applyFont="1" applyFill="1" applyBorder="1" applyAlignment="1">
      <alignment horizontal="center" vertical="center" wrapText="1"/>
    </xf>
    <xf numFmtId="165" fontId="27" fillId="0" borderId="14" xfId="31" applyNumberFormat="1" applyFont="1" applyFill="1" applyBorder="1" applyAlignment="1">
      <alignment horizontal="center" vertical="center" wrapText="1"/>
    </xf>
    <xf numFmtId="0" fontId="22" fillId="0" borderId="9" xfId="31" applyFont="1" applyBorder="1" applyAlignment="1">
      <alignment horizontal="left" vertical="center" wrapText="1"/>
    </xf>
    <xf numFmtId="0" fontId="22" fillId="0" borderId="9" xfId="31" applyFont="1" applyBorder="1" applyAlignment="1">
      <alignment vertical="center"/>
    </xf>
    <xf numFmtId="0" fontId="22" fillId="0" borderId="14" xfId="31" applyFont="1" applyBorder="1" applyAlignment="1">
      <alignment vertical="center"/>
    </xf>
    <xf numFmtId="0" fontId="22" fillId="0" borderId="20" xfId="31" applyFont="1" applyBorder="1" applyAlignment="1">
      <alignment horizontal="center" vertical="center" wrapText="1"/>
    </xf>
    <xf numFmtId="0" fontId="22" fillId="0" borderId="9" xfId="31" applyFont="1" applyBorder="1" applyAlignment="1">
      <alignment horizontal="center" vertical="center" wrapText="1"/>
    </xf>
    <xf numFmtId="0" fontId="22" fillId="0" borderId="18" xfId="31" applyFont="1" applyBorder="1" applyAlignment="1">
      <alignment horizontal="center" vertical="center" wrapText="1"/>
    </xf>
    <xf numFmtId="0" fontId="22" fillId="0" borderId="19" xfId="31" applyFont="1" applyBorder="1" applyAlignment="1">
      <alignment horizontal="center" vertical="center" wrapText="1"/>
    </xf>
    <xf numFmtId="4" fontId="22" fillId="0" borderId="19" xfId="31" applyNumberFormat="1" applyFont="1" applyBorder="1" applyAlignment="1">
      <alignment horizontal="center" vertical="center"/>
    </xf>
    <xf numFmtId="4" fontId="22" fillId="0" borderId="9" xfId="31" applyNumberFormat="1" applyFont="1" applyBorder="1" applyAlignment="1">
      <alignment horizontal="center" vertical="center"/>
    </xf>
    <xf numFmtId="4" fontId="22" fillId="0" borderId="14" xfId="31" applyNumberFormat="1" applyFont="1" applyBorder="1" applyAlignment="1">
      <alignment horizontal="center" vertical="center"/>
    </xf>
    <xf numFmtId="0" fontId="22" fillId="0" borderId="20" xfId="31" applyFont="1" applyBorder="1" applyAlignment="1">
      <alignment horizontal="left" vertical="center" wrapText="1"/>
    </xf>
    <xf numFmtId="0" fontId="22" fillId="0" borderId="9" xfId="31" applyFont="1" applyBorder="1" applyAlignment="1">
      <alignment horizontal="center" vertical="center"/>
    </xf>
    <xf numFmtId="0" fontId="22" fillId="0" borderId="14" xfId="31" applyFont="1" applyBorder="1" applyAlignment="1">
      <alignment horizontal="center" vertical="center"/>
    </xf>
    <xf numFmtId="0" fontId="22" fillId="0" borderId="23" xfId="31" applyFont="1" applyBorder="1" applyAlignment="1">
      <alignment horizontal="center" vertical="center" wrapText="1"/>
    </xf>
    <xf numFmtId="0" fontId="22" fillId="0" borderId="10" xfId="31" applyFont="1" applyBorder="1" applyAlignment="1">
      <alignment horizontal="center" vertical="center" wrapText="1"/>
    </xf>
    <xf numFmtId="0" fontId="22" fillId="0" borderId="24" xfId="31" applyFont="1" applyBorder="1" applyAlignment="1">
      <alignment horizontal="center" vertical="center" wrapText="1"/>
    </xf>
    <xf numFmtId="3" fontId="22" fillId="0" borderId="20" xfId="31" applyNumberFormat="1" applyFont="1" applyBorder="1" applyAlignment="1">
      <alignment horizontal="center" vertical="center"/>
    </xf>
    <xf numFmtId="3" fontId="22" fillId="0" borderId="9" xfId="31" applyNumberFormat="1" applyFont="1" applyBorder="1" applyAlignment="1">
      <alignment horizontal="center" vertical="center"/>
    </xf>
    <xf numFmtId="3" fontId="22" fillId="0" borderId="14" xfId="31" applyNumberFormat="1" applyFont="1" applyBorder="1" applyAlignment="1">
      <alignment horizontal="center" vertical="center"/>
    </xf>
    <xf numFmtId="49" fontId="4" fillId="0" borderId="20" xfId="31" applyNumberFormat="1" applyFont="1" applyBorder="1" applyAlignment="1">
      <alignment horizontal="left" vertical="center" wrapText="1"/>
    </xf>
    <xf numFmtId="0" fontId="3" fillId="0" borderId="11" xfId="31" applyFont="1" applyBorder="1" applyAlignment="1">
      <alignment horizontal="center" wrapText="1"/>
    </xf>
    <xf numFmtId="0" fontId="3" fillId="0" borderId="12" xfId="31" applyFont="1" applyBorder="1" applyAlignment="1">
      <alignment horizontal="center" wrapText="1"/>
    </xf>
    <xf numFmtId="0" fontId="3" fillId="0" borderId="13" xfId="31" applyFont="1" applyBorder="1" applyAlignment="1">
      <alignment horizontal="center" wrapText="1"/>
    </xf>
    <xf numFmtId="0" fontId="21" fillId="0" borderId="11" xfId="31" applyFont="1" applyBorder="1" applyAlignment="1">
      <alignment horizontal="center"/>
    </xf>
    <xf numFmtId="0" fontId="21" fillId="0" borderId="12" xfId="31" applyFont="1" applyBorder="1" applyAlignment="1">
      <alignment horizontal="center"/>
    </xf>
    <xf numFmtId="0" fontId="21" fillId="0" borderId="13" xfId="31" applyFont="1" applyBorder="1" applyAlignment="1">
      <alignment horizontal="center"/>
    </xf>
    <xf numFmtId="0" fontId="27" fillId="0" borderId="20" xfId="31" applyFont="1" applyBorder="1" applyAlignment="1">
      <alignment horizontal="center" vertical="center" wrapText="1"/>
    </xf>
    <xf numFmtId="0" fontId="27" fillId="0" borderId="9" xfId="31" applyFont="1" applyBorder="1" applyAlignment="1">
      <alignment horizontal="center" vertical="center" wrapText="1"/>
    </xf>
    <xf numFmtId="0" fontId="27" fillId="0" borderId="14" xfId="31" applyFont="1" applyBorder="1" applyAlignment="1">
      <alignment horizontal="center" vertical="center" wrapText="1"/>
    </xf>
    <xf numFmtId="0" fontId="23" fillId="0" borderId="9" xfId="31" applyFont="1" applyBorder="1" applyAlignment="1">
      <alignment horizontal="left" vertical="center" wrapText="1"/>
    </xf>
    <xf numFmtId="0" fontId="22" fillId="0" borderId="9" xfId="31" applyFont="1" applyBorder="1" applyAlignment="1"/>
    <xf numFmtId="0" fontId="3" fillId="0" borderId="7" xfId="31" applyFont="1" applyBorder="1" applyAlignment="1">
      <alignment horizontal="center" vertical="center" wrapText="1"/>
    </xf>
    <xf numFmtId="0" fontId="3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21" fillId="0" borderId="9" xfId="31" applyFont="1" applyBorder="1" applyAlignment="1">
      <alignment horizontal="center" vertical="center" wrapText="1"/>
    </xf>
    <xf numFmtId="0" fontId="21" fillId="0" borderId="14" xfId="31" applyFont="1" applyBorder="1" applyAlignment="1">
      <alignment horizontal="center" vertical="center" wrapText="1"/>
    </xf>
    <xf numFmtId="0" fontId="22" fillId="26" borderId="21" xfId="31" applyFont="1" applyFill="1" applyBorder="1" applyAlignment="1">
      <alignment horizontal="center" vertical="center" wrapText="1"/>
    </xf>
    <xf numFmtId="0" fontId="22" fillId="26" borderId="15" xfId="31" applyFont="1" applyFill="1" applyBorder="1" applyAlignment="1">
      <alignment horizontal="center" vertical="center"/>
    </xf>
    <xf numFmtId="0" fontId="22" fillId="26" borderId="22" xfId="31" applyFont="1" applyFill="1" applyBorder="1" applyAlignment="1">
      <alignment horizontal="center" vertical="center"/>
    </xf>
    <xf numFmtId="0" fontId="22" fillId="0" borderId="14" xfId="31" applyFont="1" applyBorder="1" applyAlignment="1"/>
    <xf numFmtId="166" fontId="22" fillId="26" borderId="21" xfId="31" applyNumberFormat="1" applyFont="1" applyFill="1" applyBorder="1" applyAlignment="1">
      <alignment horizontal="center" vertical="center"/>
    </xf>
    <xf numFmtId="166" fontId="22" fillId="26" borderId="15" xfId="31" applyNumberFormat="1" applyFont="1" applyFill="1" applyBorder="1" applyAlignment="1">
      <alignment horizontal="center" vertical="center"/>
    </xf>
    <xf numFmtId="166" fontId="22" fillId="26" borderId="22" xfId="31" applyNumberFormat="1" applyFont="1" applyFill="1" applyBorder="1" applyAlignment="1">
      <alignment horizontal="center" vertical="center"/>
    </xf>
    <xf numFmtId="165" fontId="22" fillId="0" borderId="20" xfId="31" applyNumberFormat="1" applyFont="1" applyBorder="1" applyAlignment="1">
      <alignment horizontal="center" vertical="center"/>
    </xf>
    <xf numFmtId="165" fontId="22" fillId="0" borderId="9" xfId="31" applyNumberFormat="1" applyFont="1" applyBorder="1" applyAlignment="1">
      <alignment horizontal="center" vertical="center"/>
    </xf>
    <xf numFmtId="165" fontId="22" fillId="0" borderId="14" xfId="31" applyNumberFormat="1" applyFont="1" applyBorder="1" applyAlignment="1">
      <alignment horizontal="center" vertical="center"/>
    </xf>
    <xf numFmtId="0" fontId="31" fillId="0" borderId="20" xfId="31" applyFont="1" applyBorder="1" applyAlignment="1">
      <alignment horizontal="center" vertical="center" wrapText="1"/>
    </xf>
    <xf numFmtId="0" fontId="22" fillId="0" borderId="17" xfId="31" applyFont="1" applyBorder="1" applyAlignment="1">
      <alignment horizontal="center" vertical="center" wrapText="1"/>
    </xf>
    <xf numFmtId="0" fontId="22" fillId="0" borderId="10" xfId="31" applyFont="1" applyBorder="1" applyAlignment="1">
      <alignment horizontal="center" vertical="center"/>
    </xf>
    <xf numFmtId="0" fontId="22" fillId="0" borderId="16" xfId="31" applyFont="1" applyBorder="1" applyAlignment="1">
      <alignment horizontal="center" vertical="center"/>
    </xf>
    <xf numFmtId="165" fontId="22" fillId="25" borderId="20" xfId="31" applyNumberFormat="1" applyFont="1" applyFill="1" applyBorder="1" applyAlignment="1">
      <alignment horizontal="center" vertical="center"/>
    </xf>
    <xf numFmtId="165" fontId="22" fillId="25" borderId="9" xfId="31" applyNumberFormat="1" applyFont="1" applyFill="1" applyBorder="1" applyAlignment="1">
      <alignment horizontal="center" vertical="center"/>
    </xf>
    <xf numFmtId="165" fontId="22" fillId="25" borderId="14" xfId="31" applyNumberFormat="1" applyFont="1" applyFill="1" applyBorder="1" applyAlignment="1">
      <alignment horizontal="center" vertical="center"/>
    </xf>
    <xf numFmtId="0" fontId="22" fillId="0" borderId="17" xfId="31" applyFont="1" applyFill="1" applyBorder="1" applyAlignment="1">
      <alignment horizontal="center" vertical="center"/>
    </xf>
    <xf numFmtId="0" fontId="22" fillId="0" borderId="14" xfId="31" applyFont="1" applyBorder="1" applyAlignment="1">
      <alignment horizontal="center" vertical="center" wrapText="1"/>
    </xf>
    <xf numFmtId="3" fontId="22" fillId="25" borderId="17" xfId="31" applyNumberFormat="1" applyFont="1" applyFill="1" applyBorder="1" applyAlignment="1">
      <alignment horizontal="center" vertical="center"/>
    </xf>
    <xf numFmtId="3" fontId="22" fillId="25" borderId="10" xfId="31" applyNumberFormat="1" applyFont="1" applyFill="1" applyBorder="1" applyAlignment="1">
      <alignment horizontal="center" vertical="center"/>
    </xf>
    <xf numFmtId="3" fontId="22" fillId="25" borderId="16" xfId="31" applyNumberFormat="1" applyFont="1" applyFill="1" applyBorder="1" applyAlignment="1">
      <alignment horizontal="center" vertical="center"/>
    </xf>
    <xf numFmtId="0" fontId="23" fillId="0" borderId="9" xfId="31" applyFont="1" applyBorder="1" applyAlignment="1">
      <alignment vertical="top" wrapText="1"/>
    </xf>
    <xf numFmtId="0" fontId="22" fillId="0" borderId="9" xfId="31" applyFont="1" applyBorder="1" applyAlignment="1">
      <alignment vertical="top" wrapText="1"/>
    </xf>
    <xf numFmtId="3" fontId="22" fillId="25" borderId="20" xfId="31" applyNumberFormat="1" applyFont="1" applyFill="1" applyBorder="1" applyAlignment="1">
      <alignment horizontal="center" vertical="center"/>
    </xf>
    <xf numFmtId="3" fontId="22" fillId="25" borderId="9" xfId="31" applyNumberFormat="1" applyFont="1" applyFill="1" applyBorder="1" applyAlignment="1">
      <alignment horizontal="center" vertical="center"/>
    </xf>
    <xf numFmtId="3" fontId="22" fillId="25" borderId="14" xfId="31" applyNumberFormat="1" applyFont="1" applyFill="1" applyBorder="1" applyAlignment="1">
      <alignment horizontal="center" vertical="center"/>
    </xf>
    <xf numFmtId="0" fontId="22" fillId="0" borderId="9" xfId="31" applyFont="1" applyBorder="1" applyAlignment="1">
      <alignment horizontal="left" vertical="center"/>
    </xf>
    <xf numFmtId="0" fontId="22" fillId="0" borderId="14" xfId="31" applyFont="1" applyBorder="1" applyAlignment="1">
      <alignment horizontal="left" vertical="center"/>
    </xf>
    <xf numFmtId="0" fontId="22" fillId="0" borderId="14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22" fillId="0" borderId="0" xfId="31" applyFont="1" applyBorder="1" applyAlignment="1">
      <alignment horizontal="center" vertical="center" wrapText="1"/>
    </xf>
    <xf numFmtId="0" fontId="19" fillId="0" borderId="0" xfId="31" applyFont="1" applyAlignment="1">
      <alignment horizontal="left" vertical="center" wrapText="1"/>
    </xf>
    <xf numFmtId="0" fontId="22" fillId="0" borderId="0" xfId="31" applyFont="1" applyBorder="1" applyAlignment="1">
      <alignment vertical="center" wrapText="1"/>
    </xf>
    <xf numFmtId="0" fontId="22" fillId="0" borderId="0" xfId="31" applyFont="1" applyAlignment="1">
      <alignment vertical="center" wrapText="1"/>
    </xf>
    <xf numFmtId="0" fontId="20" fillId="0" borderId="0" xfId="31" applyFont="1" applyAlignment="1">
      <alignment horizontal="left" vertical="center" wrapText="1"/>
    </xf>
    <xf numFmtId="0" fontId="27" fillId="0" borderId="10" xfId="31" applyFont="1" applyBorder="1" applyAlignment="1">
      <alignment horizontal="center" vertical="center" wrapText="1"/>
    </xf>
    <xf numFmtId="0" fontId="22" fillId="26" borderId="20" xfId="31" applyFont="1" applyFill="1" applyBorder="1" applyAlignment="1">
      <alignment horizontal="left" vertical="center" wrapText="1"/>
    </xf>
    <xf numFmtId="0" fontId="22" fillId="26" borderId="9" xfId="31" applyFont="1" applyFill="1" applyBorder="1" applyAlignment="1"/>
    <xf numFmtId="0" fontId="22" fillId="26" borderId="14" xfId="31" applyFont="1" applyFill="1" applyBorder="1" applyAlignment="1"/>
    <xf numFmtId="0" fontId="22" fillId="26" borderId="20" xfId="31" applyFont="1" applyFill="1" applyBorder="1" applyAlignment="1">
      <alignment horizontal="center" vertical="center" wrapText="1"/>
    </xf>
    <xf numFmtId="0" fontId="22" fillId="26" borderId="9" xfId="31" applyFont="1" applyFill="1" applyBorder="1" applyAlignment="1">
      <alignment horizontal="center" vertical="center"/>
    </xf>
    <xf numFmtId="0" fontId="22" fillId="26" borderId="14" xfId="31" applyFont="1" applyFill="1" applyBorder="1" applyAlignment="1">
      <alignment horizontal="center" vertical="center"/>
    </xf>
    <xf numFmtId="3" fontId="22" fillId="26" borderId="20" xfId="31" applyNumberFormat="1" applyFont="1" applyFill="1" applyBorder="1" applyAlignment="1">
      <alignment horizontal="center" vertical="center"/>
    </xf>
    <xf numFmtId="0" fontId="22" fillId="0" borderId="17" xfId="31" applyFont="1" applyBorder="1" applyAlignment="1">
      <alignment horizontal="center" vertical="center"/>
    </xf>
    <xf numFmtId="0" fontId="22" fillId="26" borderId="20" xfId="31" applyFont="1" applyFill="1" applyBorder="1" applyAlignment="1">
      <alignment vertical="center" wrapText="1"/>
    </xf>
    <xf numFmtId="0" fontId="0" fillId="26" borderId="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3" fillId="0" borderId="8" xfId="31" applyFont="1" applyBorder="1" applyAlignment="1">
      <alignment horizontal="center" vertical="top" wrapText="1"/>
    </xf>
    <xf numFmtId="0" fontId="3" fillId="0" borderId="12" xfId="31" applyFont="1" applyBorder="1" applyAlignment="1">
      <alignment horizontal="center" vertical="top" wrapText="1"/>
    </xf>
    <xf numFmtId="0" fontId="22" fillId="0" borderId="15" xfId="31" applyFont="1" applyBorder="1" applyAlignment="1">
      <alignment horizontal="center" vertical="center" wrapText="1"/>
    </xf>
    <xf numFmtId="0" fontId="4" fillId="0" borderId="20" xfId="31" applyFont="1" applyBorder="1" applyAlignment="1">
      <alignment horizontal="left" vertical="center" wrapText="1"/>
    </xf>
    <xf numFmtId="0" fontId="4" fillId="0" borderId="9" xfId="31" applyFont="1" applyBorder="1" applyAlignment="1">
      <alignment horizontal="left" vertical="center" wrapText="1"/>
    </xf>
    <xf numFmtId="0" fontId="21" fillId="0" borderId="9" xfId="31" applyFont="1" applyBorder="1" applyAlignment="1">
      <alignment vertical="center" wrapText="1"/>
    </xf>
    <xf numFmtId="0" fontId="21" fillId="0" borderId="14" xfId="31" applyFont="1" applyBorder="1" applyAlignment="1">
      <alignment vertical="center" wrapText="1"/>
    </xf>
    <xf numFmtId="0" fontId="3" fillId="0" borderId="14" xfId="31" applyFont="1" applyBorder="1" applyAlignment="1">
      <alignment horizontal="center" vertical="center" wrapText="1"/>
    </xf>
    <xf numFmtId="0" fontId="20" fillId="0" borderId="10" xfId="31" applyFont="1" applyBorder="1" applyAlignment="1">
      <alignment horizontal="center" vertical="center" wrapText="1"/>
    </xf>
    <xf numFmtId="0" fontId="21" fillId="0" borderId="0" xfId="31" applyFont="1" applyAlignment="1">
      <alignment vertical="center" wrapText="1"/>
    </xf>
    <xf numFmtId="0" fontId="3" fillId="0" borderId="21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 wrapText="1"/>
    </xf>
    <xf numFmtId="0" fontId="21" fillId="0" borderId="15" xfId="31" applyFont="1" applyBorder="1" applyAlignment="1">
      <alignment horizontal="center" vertical="center" wrapText="1"/>
    </xf>
    <xf numFmtId="0" fontId="21" fillId="0" borderId="22" xfId="31" applyFont="1" applyBorder="1" applyAlignment="1">
      <alignment horizontal="center" vertical="center" wrapText="1"/>
    </xf>
    <xf numFmtId="0" fontId="3" fillId="0" borderId="17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21" fillId="0" borderId="10" xfId="31" applyFont="1" applyBorder="1" applyAlignment="1">
      <alignment horizontal="center" vertical="center" wrapText="1"/>
    </xf>
    <xf numFmtId="0" fontId="21" fillId="0" borderId="16" xfId="31" applyFont="1" applyBorder="1" applyAlignment="1">
      <alignment horizontal="center" vertical="center" wrapText="1"/>
    </xf>
    <xf numFmtId="0" fontId="3" fillId="0" borderId="11" xfId="31" applyFont="1" applyBorder="1" applyAlignment="1">
      <alignment horizontal="center" vertical="center" wrapText="1"/>
    </xf>
    <xf numFmtId="0" fontId="21" fillId="0" borderId="13" xfId="31" applyFont="1" applyBorder="1" applyAlignment="1">
      <alignment horizontal="center" vertical="center" wrapText="1"/>
    </xf>
    <xf numFmtId="0" fontId="22" fillId="0" borderId="17" xfId="31" applyFont="1" applyBorder="1" applyAlignment="1">
      <alignment vertical="top" wrapText="1"/>
    </xf>
    <xf numFmtId="0" fontId="22" fillId="0" borderId="10" xfId="31" applyFont="1" applyBorder="1" applyAlignment="1"/>
    <xf numFmtId="0" fontId="22" fillId="0" borderId="16" xfId="31" applyFont="1" applyBorder="1" applyAlignment="1"/>
    <xf numFmtId="49" fontId="4" fillId="0" borderId="20" xfId="31" applyNumberFormat="1" applyFont="1" applyBorder="1" applyAlignment="1">
      <alignment horizontal="center" vertical="center" wrapText="1"/>
    </xf>
    <xf numFmtId="0" fontId="22" fillId="0" borderId="20" xfId="32" applyFont="1" applyBorder="1" applyAlignment="1">
      <alignment horizontal="center" vertical="center" wrapText="1"/>
    </xf>
    <xf numFmtId="0" fontId="22" fillId="0" borderId="9" xfId="32" applyFont="1" applyBorder="1" applyAlignment="1">
      <alignment horizontal="center" vertical="center"/>
    </xf>
    <xf numFmtId="0" fontId="22" fillId="0" borderId="14" xfId="32" applyFont="1" applyBorder="1" applyAlignment="1">
      <alignment horizontal="center" vertical="center"/>
    </xf>
    <xf numFmtId="3" fontId="22" fillId="0" borderId="19" xfId="31" applyNumberFormat="1" applyFont="1" applyBorder="1" applyAlignment="1">
      <alignment horizontal="center" vertical="center"/>
    </xf>
    <xf numFmtId="49" fontId="22" fillId="0" borderId="20" xfId="31" applyNumberFormat="1" applyFont="1" applyBorder="1" applyAlignment="1">
      <alignment horizontal="left" vertical="center" wrapText="1"/>
    </xf>
    <xf numFmtId="3" fontId="22" fillId="0" borderId="20" xfId="31" applyNumberFormat="1" applyFont="1" applyBorder="1" applyAlignment="1">
      <alignment horizontal="center" vertical="center" wrapText="1"/>
    </xf>
    <xf numFmtId="0" fontId="27" fillId="0" borderId="7" xfId="31" applyFont="1" applyBorder="1" applyAlignment="1">
      <alignment horizontal="center" vertical="center" wrapText="1"/>
    </xf>
    <xf numFmtId="0" fontId="20" fillId="0" borderId="9" xfId="31" applyFont="1" applyBorder="1" applyAlignment="1">
      <alignment horizontal="left" vertical="center" wrapText="1"/>
    </xf>
    <xf numFmtId="0" fontId="21" fillId="0" borderId="9" xfId="31" applyFont="1" applyBorder="1" applyAlignment="1">
      <alignment horizontal="left" vertical="center" wrapText="1"/>
    </xf>
    <xf numFmtId="0" fontId="21" fillId="0" borderId="14" xfId="31" applyFont="1" applyBorder="1" applyAlignment="1">
      <alignment horizontal="left" vertical="center" wrapText="1"/>
    </xf>
    <xf numFmtId="0" fontId="19" fillId="0" borderId="7" xfId="31" applyFont="1" applyBorder="1" applyAlignment="1">
      <alignment horizontal="center" vertical="center" wrapText="1"/>
    </xf>
    <xf numFmtId="165" fontId="19" fillId="0" borderId="7" xfId="31" applyNumberFormat="1" applyFont="1" applyBorder="1" applyAlignment="1">
      <alignment horizontal="center" vertical="center" wrapText="1"/>
    </xf>
    <xf numFmtId="0" fontId="21" fillId="0" borderId="7" xfId="31" applyFont="1" applyBorder="1" applyAlignment="1">
      <alignment horizontal="center" vertical="center" wrapText="1"/>
    </xf>
    <xf numFmtId="0" fontId="20" fillId="0" borderId="0" xfId="31" applyFont="1" applyBorder="1" applyAlignment="1">
      <alignment horizontal="left" vertical="center" wrapText="1"/>
    </xf>
    <xf numFmtId="0" fontId="29" fillId="0" borderId="20" xfId="31" applyFont="1" applyBorder="1" applyAlignment="1">
      <alignment wrapText="1"/>
    </xf>
    <xf numFmtId="0" fontId="21" fillId="0" borderId="9" xfId="31" applyFont="1" applyBorder="1" applyAlignment="1">
      <alignment wrapText="1"/>
    </xf>
    <xf numFmtId="0" fontId="22" fillId="0" borderId="7" xfId="31" applyFont="1" applyBorder="1" applyAlignment="1">
      <alignment horizontal="center" vertical="center" wrapText="1"/>
    </xf>
    <xf numFmtId="165" fontId="22" fillId="0" borderId="7" xfId="31" applyNumberFormat="1" applyFont="1" applyBorder="1" applyAlignment="1">
      <alignment horizontal="center" vertical="center" wrapText="1"/>
    </xf>
    <xf numFmtId="165" fontId="29" fillId="0" borderId="20" xfId="31" applyNumberFormat="1" applyFont="1" applyBorder="1" applyAlignment="1">
      <alignment horizontal="center" vertical="center" wrapText="1"/>
    </xf>
    <xf numFmtId="165" fontId="29" fillId="0" borderId="9" xfId="31" applyNumberFormat="1" applyFont="1" applyBorder="1" applyAlignment="1">
      <alignment horizontal="center" vertical="center" wrapText="1"/>
    </xf>
    <xf numFmtId="0" fontId="29" fillId="0" borderId="9" xfId="31" applyFont="1" applyBorder="1" applyAlignment="1">
      <alignment horizontal="center" vertical="center" wrapText="1"/>
    </xf>
    <xf numFmtId="0" fontId="29" fillId="0" borderId="14" xfId="31" applyFont="1" applyBorder="1" applyAlignment="1">
      <alignment horizontal="center" vertical="center" wrapText="1"/>
    </xf>
    <xf numFmtId="0" fontId="29" fillId="0" borderId="20" xfId="31" applyFont="1" applyBorder="1" applyAlignment="1">
      <alignment horizontal="center" vertical="center" wrapText="1"/>
    </xf>
    <xf numFmtId="0" fontId="27" fillId="0" borderId="0" xfId="31" applyFont="1" applyBorder="1" applyAlignment="1">
      <alignment horizontal="left" vertical="center" wrapText="1"/>
    </xf>
    <xf numFmtId="0" fontId="26" fillId="0" borderId="7" xfId="31" applyFont="1" applyBorder="1" applyAlignment="1">
      <alignment horizontal="center" vertical="center" wrapText="1"/>
    </xf>
    <xf numFmtId="0" fontId="29" fillId="0" borderId="14" xfId="31" applyFont="1" applyBorder="1" applyAlignment="1">
      <alignment horizontal="center"/>
    </xf>
    <xf numFmtId="49" fontId="28" fillId="0" borderId="11" xfId="31" applyNumberFormat="1" applyFont="1" applyBorder="1" applyAlignment="1">
      <alignment horizontal="center" vertical="top" wrapText="1"/>
    </xf>
    <xf numFmtId="49" fontId="28" fillId="0" borderId="12" xfId="31" applyNumberFormat="1" applyFont="1" applyBorder="1" applyAlignment="1">
      <alignment horizontal="center" vertical="top" wrapText="1"/>
    </xf>
    <xf numFmtId="49" fontId="28" fillId="0" borderId="13" xfId="31" applyNumberFormat="1" applyFont="1" applyBorder="1" applyAlignment="1">
      <alignment horizontal="center" vertical="top" wrapText="1"/>
    </xf>
    <xf numFmtId="164" fontId="27" fillId="0" borderId="0" xfId="31" applyNumberFormat="1" applyFont="1" applyAlignment="1">
      <alignment vertical="center" wrapText="1"/>
    </xf>
    <xf numFmtId="0" fontId="27" fillId="0" borderId="0" xfId="31" applyFont="1" applyAlignment="1">
      <alignment vertical="center" wrapText="1"/>
    </xf>
    <xf numFmtId="164" fontId="27" fillId="0" borderId="0" xfId="31" applyNumberFormat="1" applyFont="1" applyFill="1" applyAlignment="1">
      <alignment horizontal="left" vertical="center" wrapText="1"/>
    </xf>
    <xf numFmtId="164" fontId="27" fillId="0" borderId="0" xfId="31" applyNumberFormat="1" applyFont="1" applyFill="1" applyAlignment="1">
      <alignment vertical="center" wrapText="1"/>
    </xf>
    <xf numFmtId="0" fontId="27" fillId="0" borderId="0" xfId="31" applyFont="1" applyFill="1" applyAlignment="1">
      <alignment vertical="center" wrapText="1"/>
    </xf>
    <xf numFmtId="0" fontId="27" fillId="0" borderId="0" xfId="35" applyFont="1" applyFill="1" applyAlignment="1">
      <alignment horizontal="left" vertical="center" wrapText="1"/>
    </xf>
    <xf numFmtId="2" fontId="20" fillId="0" borderId="0" xfId="31" applyNumberFormat="1" applyFont="1" applyBorder="1" applyAlignment="1">
      <alignment horizontal="left" vertical="center" wrapText="1"/>
    </xf>
    <xf numFmtId="2" fontId="21" fillId="0" borderId="0" xfId="31" applyNumberFormat="1" applyFont="1" applyAlignment="1">
      <alignment horizontal="left"/>
    </xf>
    <xf numFmtId="0" fontId="22" fillId="0" borderId="0" xfId="31" applyFont="1" applyAlignment="1">
      <alignment vertical="center"/>
    </xf>
    <xf numFmtId="0" fontId="29" fillId="0" borderId="10" xfId="31" applyFont="1" applyBorder="1" applyAlignment="1">
      <alignment horizontal="center"/>
    </xf>
    <xf numFmtId="0" fontId="29" fillId="0" borderId="10" xfId="31" applyFont="1" applyBorder="1" applyAlignment="1"/>
    <xf numFmtId="0" fontId="22" fillId="0" borderId="0" xfId="31" applyFont="1" applyBorder="1" applyAlignment="1">
      <alignment horizontal="center" vertical="top" wrapText="1"/>
    </xf>
    <xf numFmtId="0" fontId="21" fillId="0" borderId="0" xfId="31" applyFont="1" applyAlignment="1"/>
    <xf numFmtId="14" fontId="19" fillId="0" borderId="10" xfId="31" applyNumberFormat="1" applyFont="1" applyBorder="1" applyAlignment="1">
      <alignment horizontal="center" vertical="center" wrapText="1"/>
    </xf>
    <xf numFmtId="0" fontId="22" fillId="0" borderId="0" xfId="31" applyFont="1" applyAlignment="1">
      <alignment horizontal="center" wrapText="1"/>
    </xf>
    <xf numFmtId="0" fontId="21" fillId="0" borderId="0" xfId="31" applyFont="1" applyAlignment="1">
      <alignment wrapText="1"/>
    </xf>
    <xf numFmtId="14" fontId="24" fillId="0" borderId="0" xfId="31" applyNumberFormat="1" applyFont="1" applyBorder="1" applyAlignment="1">
      <alignment horizontal="center" wrapText="1"/>
    </xf>
    <xf numFmtId="0" fontId="20" fillId="0" borderId="0" xfId="31" applyFont="1" applyAlignment="1">
      <alignment horizontal="center" vertical="center" wrapText="1"/>
    </xf>
    <xf numFmtId="0" fontId="22" fillId="0" borderId="0" xfId="31" applyFont="1" applyBorder="1" applyAlignment="1">
      <alignment horizontal="left"/>
    </xf>
    <xf numFmtId="0" fontId="34" fillId="0" borderId="0" xfId="31" applyFont="1" applyBorder="1" applyAlignment="1">
      <alignment horizontal="left" vertical="center" wrapText="1"/>
    </xf>
    <xf numFmtId="0" fontId="26" fillId="0" borderId="0" xfId="31" applyFont="1" applyBorder="1" applyAlignment="1">
      <alignment horizontal="left" vertical="center" wrapText="1"/>
    </xf>
    <xf numFmtId="0" fontId="26" fillId="0" borderId="15" xfId="31" applyFont="1" applyBorder="1" applyAlignment="1">
      <alignment horizontal="left" vertical="center" wrapText="1"/>
    </xf>
    <xf numFmtId="0" fontId="26" fillId="0" borderId="15" xfId="31" applyFont="1" applyBorder="1" applyAlignment="1">
      <alignment horizontal="center" vertical="center" wrapText="1"/>
    </xf>
    <xf numFmtId="0" fontId="21" fillId="0" borderId="15" xfId="31" applyFont="1" applyBorder="1" applyAlignment="1"/>
    <xf numFmtId="49" fontId="20" fillId="0" borderId="10" xfId="31" applyNumberFormat="1" applyFont="1" applyBorder="1" applyAlignment="1">
      <alignment horizontal="left" wrapText="1"/>
    </xf>
    <xf numFmtId="49" fontId="20" fillId="0" borderId="0" xfId="31" applyNumberFormat="1" applyFont="1" applyBorder="1" applyAlignment="1">
      <alignment horizontal="center" vertical="center" wrapText="1"/>
    </xf>
    <xf numFmtId="0" fontId="24" fillId="0" borderId="10" xfId="31" applyFont="1" applyBorder="1" applyAlignment="1">
      <alignment vertical="center" wrapText="1"/>
    </xf>
    <xf numFmtId="0" fontId="22" fillId="0" borderId="10" xfId="31" applyFont="1" applyBorder="1" applyAlignment="1">
      <alignment horizontal="left" vertical="center"/>
    </xf>
    <xf numFmtId="0" fontId="19" fillId="0" borderId="10" xfId="31" applyFont="1" applyBorder="1" applyAlignment="1">
      <alignment horizontal="right" vertical="center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58"/>
  <sheetViews>
    <sheetView tabSelected="1" view="pageBreakPreview" zoomScale="75" zoomScaleNormal="75" zoomScaleSheetLayoutView="75" workbookViewId="0">
      <selection activeCell="F14" sqref="F14"/>
    </sheetView>
  </sheetViews>
  <sheetFormatPr defaultRowHeight="12.75"/>
  <cols>
    <col min="1" max="1" width="12.140625" style="2" customWidth="1"/>
    <col min="2" max="2" width="14.42578125" style="2" customWidth="1"/>
    <col min="3" max="3" width="17.140625" style="2" customWidth="1"/>
    <col min="4" max="4" width="13.140625" style="2" customWidth="1"/>
    <col min="5" max="5" width="33.28515625" style="2" customWidth="1"/>
    <col min="6" max="6" width="8.42578125" style="2" customWidth="1"/>
    <col min="7" max="7" width="9.85546875" style="2" customWidth="1"/>
    <col min="8" max="8" width="9.5703125" style="2" customWidth="1"/>
    <col min="9" max="9" width="6.5703125" style="2" customWidth="1"/>
    <col min="10" max="10" width="13.85546875" style="2" customWidth="1"/>
    <col min="11" max="11" width="12" style="2" customWidth="1"/>
    <col min="12" max="12" width="10.5703125" style="2" customWidth="1"/>
    <col min="13" max="13" width="11.7109375" style="2" customWidth="1"/>
    <col min="14" max="14" width="9.7109375" style="2" customWidth="1"/>
    <col min="15" max="15" width="8.42578125" style="2" customWidth="1"/>
    <col min="16" max="16" width="10" style="2" customWidth="1"/>
    <col min="17" max="17" width="7.140625" style="2" customWidth="1"/>
    <col min="18" max="18" width="17.85546875" style="2" customWidth="1"/>
    <col min="19" max="16384" width="9.140625" style="2"/>
  </cols>
  <sheetData>
    <row r="1" spans="11:17" ht="15.75">
      <c r="K1" s="3" t="s">
        <v>1</v>
      </c>
      <c r="L1" s="87"/>
      <c r="M1" s="87"/>
      <c r="N1" s="87"/>
      <c r="O1" s="87"/>
      <c r="P1" s="87"/>
      <c r="Q1" s="87"/>
    </row>
    <row r="2" spans="11:17" ht="15.75">
      <c r="K2" s="246" t="s">
        <v>2</v>
      </c>
      <c r="L2" s="246"/>
      <c r="M2" s="246"/>
      <c r="N2" s="246"/>
      <c r="O2" s="246"/>
      <c r="P2" s="246"/>
      <c r="Q2" s="246"/>
    </row>
    <row r="3" spans="11:17" ht="15.75">
      <c r="K3" s="87" t="s">
        <v>3</v>
      </c>
      <c r="L3" s="87"/>
      <c r="M3" s="87"/>
      <c r="N3" s="87"/>
      <c r="O3" s="87"/>
      <c r="P3" s="87"/>
      <c r="Q3" s="87"/>
    </row>
    <row r="4" spans="11:17" ht="15.75">
      <c r="K4" s="4"/>
      <c r="L4" s="5"/>
      <c r="M4" s="4"/>
      <c r="N4" s="87"/>
      <c r="O4" s="87"/>
      <c r="P4" s="87"/>
      <c r="Q4" s="87"/>
    </row>
    <row r="5" spans="11:17" ht="15.75" hidden="1">
      <c r="K5" s="87"/>
      <c r="L5" s="87"/>
      <c r="M5" s="87"/>
      <c r="N5" s="87"/>
      <c r="O5" s="87"/>
      <c r="P5" s="87"/>
      <c r="Q5" s="87"/>
    </row>
    <row r="6" spans="11:17" ht="15.75" hidden="1">
      <c r="K6" s="87"/>
      <c r="L6" s="87"/>
      <c r="M6" s="87"/>
      <c r="N6" s="87"/>
      <c r="O6" s="87"/>
      <c r="P6" s="87"/>
      <c r="Q6" s="87"/>
    </row>
    <row r="7" spans="11:17" ht="15.75">
      <c r="K7" s="6" t="s">
        <v>1</v>
      </c>
      <c r="L7" s="7"/>
      <c r="M7" s="7"/>
      <c r="N7" s="7"/>
      <c r="O7" s="7"/>
      <c r="P7" s="7"/>
      <c r="Q7" s="7"/>
    </row>
    <row r="8" spans="11:17" ht="15.75">
      <c r="K8" s="7" t="s">
        <v>4</v>
      </c>
      <c r="L8" s="7"/>
      <c r="M8" s="7"/>
      <c r="N8" s="7"/>
      <c r="O8" s="7"/>
      <c r="P8" s="7"/>
      <c r="Q8" s="7"/>
    </row>
    <row r="9" spans="11:17" ht="15.75">
      <c r="K9" s="7"/>
      <c r="L9" s="7"/>
      <c r="M9" s="7"/>
      <c r="N9" s="7"/>
      <c r="O9" s="7"/>
      <c r="P9" s="7"/>
      <c r="Q9" s="7"/>
    </row>
    <row r="10" spans="11:17" ht="19.5">
      <c r="K10" s="247" t="s">
        <v>5</v>
      </c>
      <c r="L10" s="247"/>
      <c r="M10" s="247"/>
      <c r="N10" s="247"/>
      <c r="O10" s="248"/>
      <c r="P10" s="248"/>
      <c r="Q10" s="248"/>
    </row>
    <row r="11" spans="11:17" ht="30" customHeight="1">
      <c r="K11" s="249" t="s">
        <v>6</v>
      </c>
      <c r="L11" s="249"/>
      <c r="M11" s="249"/>
      <c r="N11" s="249"/>
      <c r="O11" s="250"/>
      <c r="P11" s="250"/>
      <c r="Q11" s="250"/>
    </row>
    <row r="12" spans="11:17" ht="22.5" customHeight="1">
      <c r="K12" s="251" t="s">
        <v>126</v>
      </c>
      <c r="L12" s="251"/>
      <c r="M12" s="266" t="s">
        <v>7</v>
      </c>
      <c r="N12" s="265">
        <v>41</v>
      </c>
      <c r="O12" s="4"/>
      <c r="P12" s="8"/>
      <c r="Q12" s="9"/>
    </row>
    <row r="13" spans="11:17" ht="15.75">
      <c r="K13" s="10"/>
      <c r="L13" s="10"/>
      <c r="M13" s="10"/>
      <c r="N13" s="10"/>
      <c r="O13" s="10"/>
      <c r="P13" s="8"/>
      <c r="Q13" s="8"/>
    </row>
    <row r="14" spans="11:17" ht="15.75">
      <c r="K14" s="256" t="s">
        <v>49</v>
      </c>
      <c r="L14" s="256"/>
      <c r="M14" s="256"/>
      <c r="N14" s="8"/>
      <c r="O14" s="8"/>
      <c r="P14" s="8"/>
      <c r="Q14" s="8"/>
    </row>
    <row r="15" spans="11:17" ht="19.5">
      <c r="K15" s="247" t="s">
        <v>46</v>
      </c>
      <c r="L15" s="247"/>
      <c r="M15" s="247"/>
      <c r="N15" s="247"/>
      <c r="O15" s="248"/>
      <c r="P15" s="248"/>
      <c r="Q15" s="248"/>
    </row>
    <row r="16" spans="11:17" ht="15" customHeight="1">
      <c r="K16" s="252" t="s">
        <v>8</v>
      </c>
      <c r="L16" s="252"/>
      <c r="M16" s="252"/>
      <c r="N16" s="252"/>
      <c r="O16" s="253"/>
      <c r="P16" s="253"/>
      <c r="Q16" s="253"/>
    </row>
    <row r="17" spans="1:17" ht="15.75">
      <c r="K17" s="10"/>
      <c r="L17" s="10"/>
      <c r="M17" s="8"/>
      <c r="N17" s="8"/>
      <c r="O17" s="8"/>
      <c r="P17" s="8"/>
      <c r="Q17" s="8"/>
    </row>
    <row r="18" spans="1:17" ht="15" hidden="1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254"/>
      <c r="L18" s="254"/>
      <c r="M18" s="9"/>
      <c r="O18" s="12"/>
      <c r="P18" s="13"/>
      <c r="Q18" s="9" t="s">
        <v>7</v>
      </c>
    </row>
    <row r="19" spans="1:17" ht="23.25" customHeight="1">
      <c r="A19" s="73"/>
      <c r="B19" s="73"/>
      <c r="C19" s="73"/>
      <c r="D19" s="73"/>
      <c r="E19" s="73"/>
      <c r="F19" s="73"/>
      <c r="G19" s="73"/>
      <c r="H19" s="14"/>
      <c r="I19" s="14"/>
      <c r="J19" s="14"/>
      <c r="K19" s="251" t="str">
        <f>K12</f>
        <v>від  30.01.2018 року</v>
      </c>
      <c r="L19" s="251"/>
      <c r="M19" s="266" t="s">
        <v>7</v>
      </c>
      <c r="N19" s="264" t="s">
        <v>133</v>
      </c>
      <c r="O19" s="93"/>
      <c r="P19" s="93"/>
      <c r="Q19" s="93"/>
    </row>
    <row r="20" spans="1:17" ht="15.75" hidden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0"/>
      <c r="L20" s="15"/>
      <c r="M20" s="15"/>
      <c r="N20" s="15"/>
      <c r="O20" s="15"/>
      <c r="P20" s="15"/>
      <c r="Q20" s="15"/>
    </row>
    <row r="21" spans="1:17" ht="15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0"/>
      <c r="L21" s="15"/>
      <c r="M21" s="15"/>
      <c r="N21" s="15"/>
      <c r="O21" s="15"/>
      <c r="P21" s="15"/>
      <c r="Q21" s="15"/>
    </row>
    <row r="22" spans="1:17" ht="18.75">
      <c r="A22" s="255" t="s">
        <v>9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</row>
    <row r="23" spans="1:17" ht="18" customHeight="1">
      <c r="A23" s="255" t="s">
        <v>103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</row>
    <row r="24" spans="1:17" ht="18" customHeight="1">
      <c r="A24" s="1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1:17" ht="15.75" customHeight="1">
      <c r="A25" s="257" t="s">
        <v>105</v>
      </c>
      <c r="B25" s="257"/>
      <c r="C25" s="257"/>
      <c r="D25" s="257"/>
      <c r="E25" s="257"/>
      <c r="F25" s="257"/>
      <c r="G25" s="257"/>
      <c r="H25" s="257"/>
      <c r="I25" s="257"/>
      <c r="J25" s="257"/>
      <c r="K25" s="17"/>
      <c r="L25" s="17"/>
      <c r="M25" s="17"/>
      <c r="N25" s="17"/>
      <c r="O25" s="17"/>
      <c r="P25" s="17"/>
      <c r="Q25" s="17"/>
    </row>
    <row r="26" spans="1:17" ht="15">
      <c r="A26" s="258" t="s">
        <v>57</v>
      </c>
      <c r="B26" s="258"/>
      <c r="C26" s="258"/>
      <c r="D26" s="258"/>
      <c r="E26" s="258"/>
      <c r="F26" s="258"/>
      <c r="G26" s="258"/>
      <c r="H26" s="258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15">
      <c r="A27" s="89"/>
      <c r="B27" s="89"/>
      <c r="C27" s="89"/>
      <c r="D27" s="89"/>
      <c r="E27" s="89"/>
      <c r="F27" s="89"/>
      <c r="G27" s="89"/>
      <c r="H27" s="89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15.75" customHeight="1">
      <c r="A28" s="257" t="s">
        <v>106</v>
      </c>
      <c r="B28" s="257"/>
      <c r="C28" s="257"/>
      <c r="D28" s="257"/>
      <c r="E28" s="257"/>
      <c r="F28" s="257"/>
      <c r="G28" s="257"/>
      <c r="H28" s="257"/>
      <c r="I28" s="257"/>
      <c r="J28" s="67"/>
      <c r="K28" s="67"/>
      <c r="L28" s="67"/>
      <c r="M28" s="67"/>
      <c r="N28" s="67"/>
      <c r="O28" s="67"/>
      <c r="P28" s="67"/>
      <c r="Q28" s="67"/>
    </row>
    <row r="29" spans="1:17" ht="15">
      <c r="A29" s="259" t="s">
        <v>58</v>
      </c>
      <c r="B29" s="259"/>
      <c r="C29" s="259"/>
      <c r="D29" s="259"/>
      <c r="E29" s="258"/>
      <c r="F29" s="258"/>
      <c r="G29" s="258"/>
      <c r="H29" s="258"/>
      <c r="I29" s="67"/>
      <c r="J29" s="67"/>
      <c r="K29" s="67"/>
      <c r="L29" s="67"/>
      <c r="M29" s="67"/>
      <c r="N29" s="67"/>
      <c r="O29" s="67"/>
      <c r="P29" s="67"/>
      <c r="Q29" s="67"/>
    </row>
    <row r="30" spans="1:17" ht="15">
      <c r="A30" s="89"/>
      <c r="B30" s="89"/>
      <c r="C30" s="89"/>
      <c r="D30" s="89"/>
      <c r="E30" s="89"/>
      <c r="F30" s="89"/>
      <c r="G30" s="89"/>
      <c r="H30" s="89"/>
      <c r="I30" s="67"/>
      <c r="J30" s="67"/>
      <c r="K30" s="67"/>
      <c r="L30" s="67"/>
      <c r="M30" s="67"/>
      <c r="N30" s="67"/>
      <c r="O30" s="67"/>
      <c r="P30" s="67"/>
      <c r="Q30" s="67"/>
    </row>
    <row r="31" spans="1:17" ht="39" customHeight="1">
      <c r="A31" s="262" t="s">
        <v>108</v>
      </c>
      <c r="B31" s="262"/>
      <c r="C31" s="262"/>
      <c r="D31" s="263" t="s">
        <v>59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18"/>
    </row>
    <row r="32" spans="1:17" ht="12.75" customHeight="1">
      <c r="A32" s="260" t="s">
        <v>96</v>
      </c>
      <c r="B32" s="260"/>
      <c r="C32" s="261"/>
      <c r="D32" s="260" t="s">
        <v>60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"/>
    </row>
    <row r="33" spans="1:19" ht="15">
      <c r="A33" s="89"/>
      <c r="B33" s="89"/>
      <c r="C33" s="89"/>
      <c r="D33" s="89"/>
      <c r="E33" s="89"/>
      <c r="F33" s="89"/>
      <c r="G33" s="89"/>
      <c r="H33" s="89"/>
      <c r="I33" s="67"/>
      <c r="J33" s="67"/>
      <c r="K33" s="67"/>
      <c r="L33" s="67"/>
      <c r="M33" s="67"/>
      <c r="N33" s="67"/>
      <c r="O33" s="67"/>
      <c r="P33" s="67"/>
      <c r="Q33" s="67"/>
    </row>
    <row r="34" spans="1:19" ht="37.5" customHeight="1">
      <c r="A34" s="222" t="s">
        <v>104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</row>
    <row r="35" spans="1:19" ht="11.25" customHeight="1">
      <c r="A35" s="258"/>
      <c r="B35" s="258"/>
      <c r="C35" s="258"/>
      <c r="D35" s="258"/>
      <c r="E35" s="258"/>
      <c r="F35" s="258"/>
      <c r="G35" s="258"/>
      <c r="H35" s="89"/>
      <c r="I35" s="67"/>
      <c r="J35" s="67"/>
      <c r="K35" s="67"/>
      <c r="L35" s="67"/>
      <c r="M35" s="67"/>
      <c r="N35" s="67"/>
      <c r="O35" s="67"/>
      <c r="P35" s="67"/>
      <c r="Q35" s="67"/>
    </row>
    <row r="36" spans="1:19" ht="22.5" customHeight="1">
      <c r="A36" s="222" t="s">
        <v>61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67"/>
      <c r="O36" s="67"/>
      <c r="P36" s="67"/>
      <c r="Q36" s="67"/>
    </row>
    <row r="37" spans="1:19" ht="22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67"/>
      <c r="O37" s="67"/>
      <c r="P37" s="67"/>
      <c r="Q37" s="67"/>
    </row>
    <row r="38" spans="1:19" ht="22.5" customHeight="1">
      <c r="A38" s="232" t="s">
        <v>107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</row>
    <row r="39" spans="1:19" ht="39.75" customHeight="1">
      <c r="A39" s="238" t="s">
        <v>92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9"/>
      <c r="R39" s="11"/>
      <c r="S39" s="11"/>
    </row>
    <row r="40" spans="1:19" ht="21.75" customHeight="1">
      <c r="A40" s="240" t="s">
        <v>109</v>
      </c>
      <c r="B40" s="240"/>
      <c r="C40" s="240"/>
      <c r="D40" s="240"/>
      <c r="E40" s="240"/>
      <c r="F40" s="240"/>
      <c r="G40" s="240"/>
      <c r="H40" s="240"/>
      <c r="I40" s="240"/>
      <c r="J40" s="241"/>
      <c r="K40" s="241"/>
      <c r="L40" s="241"/>
      <c r="M40" s="241"/>
      <c r="N40" s="241"/>
      <c r="O40" s="241"/>
      <c r="P40" s="241"/>
      <c r="Q40" s="242"/>
      <c r="R40" s="20"/>
      <c r="S40" s="20"/>
    </row>
    <row r="41" spans="1:19" ht="12.75" customHeight="1">
      <c r="A41" s="80"/>
      <c r="B41" s="80"/>
      <c r="C41" s="80"/>
      <c r="D41" s="80"/>
      <c r="E41" s="80"/>
      <c r="F41" s="80"/>
      <c r="G41" s="80"/>
      <c r="H41" s="80"/>
      <c r="I41" s="80"/>
      <c r="J41" s="81"/>
      <c r="K41" s="81"/>
      <c r="L41" s="81"/>
      <c r="M41" s="81"/>
      <c r="N41" s="81"/>
      <c r="O41" s="81"/>
      <c r="P41" s="81"/>
      <c r="Q41" s="82"/>
      <c r="R41" s="20"/>
      <c r="S41" s="20"/>
    </row>
    <row r="42" spans="1:19" ht="24" customHeight="1">
      <c r="A42" s="222" t="s">
        <v>10</v>
      </c>
      <c r="B42" s="222"/>
      <c r="C42" s="222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21"/>
      <c r="S42" s="21"/>
    </row>
    <row r="43" spans="1:19" ht="19.5" customHeight="1">
      <c r="A43" s="77"/>
      <c r="B43" s="77"/>
      <c r="C43" s="77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21"/>
      <c r="S43" s="21"/>
    </row>
    <row r="44" spans="1:19" ht="42.75" customHeight="1">
      <c r="A44" s="243" t="s">
        <v>62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1"/>
      <c r="S44" s="21"/>
    </row>
    <row r="45" spans="1:19" ht="9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21"/>
      <c r="S45" s="21"/>
    </row>
    <row r="46" spans="1:19" ht="24.75" customHeight="1">
      <c r="A46" s="244" t="s">
        <v>63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5"/>
      <c r="L46" s="245"/>
      <c r="M46" s="245"/>
      <c r="N46" s="245"/>
      <c r="O46" s="245"/>
      <c r="P46" s="22"/>
      <c r="Q46" s="22"/>
      <c r="R46" s="21"/>
      <c r="S46" s="21"/>
    </row>
    <row r="47" spans="1:19" ht="24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5"/>
      <c r="L47" s="85"/>
      <c r="M47" s="85"/>
      <c r="N47" s="85"/>
      <c r="O47" s="85"/>
      <c r="P47" s="22"/>
      <c r="Q47" s="22"/>
      <c r="R47" s="21"/>
      <c r="S47" s="21"/>
    </row>
    <row r="48" spans="1:19" ht="18.75" customHeight="1">
      <c r="A48" s="75" t="s">
        <v>11</v>
      </c>
      <c r="B48" s="127" t="s">
        <v>12</v>
      </c>
      <c r="C48" s="136"/>
      <c r="D48" s="127" t="s">
        <v>13</v>
      </c>
      <c r="E48" s="129"/>
      <c r="F48" s="128" t="s">
        <v>14</v>
      </c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6"/>
      <c r="R48" s="21"/>
      <c r="S48" s="21"/>
    </row>
    <row r="49" spans="1:19" ht="13.5" customHeight="1">
      <c r="A49" s="75"/>
      <c r="B49" s="127"/>
      <c r="C49" s="136"/>
      <c r="D49" s="127"/>
      <c r="E49" s="129"/>
      <c r="F49" s="128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6"/>
      <c r="R49" s="21"/>
      <c r="S49" s="21"/>
    </row>
    <row r="50" spans="1:19" ht="19.5" customHeight="1">
      <c r="A50" s="222" t="s">
        <v>15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</row>
    <row r="51" spans="1:19" ht="29.25" customHeight="1">
      <c r="A51" s="23" t="s">
        <v>11</v>
      </c>
      <c r="B51" s="23" t="s">
        <v>12</v>
      </c>
      <c r="C51" s="23" t="s">
        <v>13</v>
      </c>
      <c r="D51" s="104" t="s">
        <v>50</v>
      </c>
      <c r="E51" s="155"/>
      <c r="F51" s="104" t="s">
        <v>35</v>
      </c>
      <c r="G51" s="105"/>
      <c r="H51" s="105"/>
      <c r="I51" s="155"/>
      <c r="J51" s="104" t="s">
        <v>17</v>
      </c>
      <c r="K51" s="105"/>
      <c r="L51" s="105"/>
      <c r="M51" s="155"/>
      <c r="N51" s="104" t="s">
        <v>18</v>
      </c>
      <c r="O51" s="105"/>
      <c r="P51" s="112"/>
      <c r="Q51" s="113"/>
    </row>
    <row r="52" spans="1:19" ht="15" customHeight="1">
      <c r="A52" s="78">
        <v>1</v>
      </c>
      <c r="B52" s="78">
        <v>2</v>
      </c>
      <c r="C52" s="78">
        <v>3</v>
      </c>
      <c r="D52" s="233">
        <v>4</v>
      </c>
      <c r="E52" s="233"/>
      <c r="F52" s="233">
        <v>5</v>
      </c>
      <c r="G52" s="233"/>
      <c r="H52" s="233"/>
      <c r="I52" s="233"/>
      <c r="J52" s="233">
        <v>6</v>
      </c>
      <c r="K52" s="233"/>
      <c r="L52" s="233"/>
      <c r="M52" s="233"/>
      <c r="N52" s="233">
        <v>7</v>
      </c>
      <c r="O52" s="233"/>
      <c r="P52" s="233"/>
      <c r="Q52" s="233"/>
    </row>
    <row r="53" spans="1:19" ht="81" customHeight="1">
      <c r="A53" s="235">
        <v>1</v>
      </c>
      <c r="B53" s="235" t="s">
        <v>114</v>
      </c>
      <c r="C53" s="59" t="s">
        <v>19</v>
      </c>
      <c r="D53" s="231" t="s">
        <v>118</v>
      </c>
      <c r="E53" s="234"/>
      <c r="F53" s="227">
        <v>405213.8</v>
      </c>
      <c r="G53" s="228"/>
      <c r="H53" s="229"/>
      <c r="I53" s="230"/>
      <c r="J53" s="227">
        <v>2719.9</v>
      </c>
      <c r="K53" s="229"/>
      <c r="L53" s="229"/>
      <c r="M53" s="230"/>
      <c r="N53" s="227">
        <f>F53+J53</f>
        <v>407933.7</v>
      </c>
      <c r="O53" s="229"/>
      <c r="P53" s="229"/>
      <c r="Q53" s="230"/>
    </row>
    <row r="54" spans="1:19" ht="21.75" customHeight="1">
      <c r="A54" s="236"/>
      <c r="B54" s="236"/>
      <c r="C54" s="127" t="s">
        <v>119</v>
      </c>
      <c r="D54" s="128"/>
      <c r="E54" s="129"/>
      <c r="F54" s="97">
        <f>262590.2+57769.9</f>
        <v>320360.10000000003</v>
      </c>
      <c r="G54" s="97"/>
      <c r="H54" s="97"/>
      <c r="I54" s="97"/>
      <c r="J54" s="97">
        <f>800+176</f>
        <v>976</v>
      </c>
      <c r="K54" s="97"/>
      <c r="L54" s="97"/>
      <c r="M54" s="97"/>
      <c r="N54" s="98">
        <f t="shared" ref="N54:N62" si="0">F54+J54</f>
        <v>321336.10000000003</v>
      </c>
      <c r="O54" s="99"/>
      <c r="P54" s="99"/>
      <c r="Q54" s="100"/>
    </row>
    <row r="55" spans="1:19" ht="21.75" customHeight="1">
      <c r="A55" s="236"/>
      <c r="B55" s="236"/>
      <c r="C55" s="127" t="s">
        <v>121</v>
      </c>
      <c r="D55" s="128"/>
      <c r="E55" s="129"/>
      <c r="F55" s="97">
        <f>5631.8+15437.5+59.3+13.6-51.8</f>
        <v>21090.399999999998</v>
      </c>
      <c r="G55" s="97"/>
      <c r="H55" s="97"/>
      <c r="I55" s="97"/>
      <c r="J55" s="97">
        <v>25</v>
      </c>
      <c r="K55" s="97"/>
      <c r="L55" s="97"/>
      <c r="M55" s="97"/>
      <c r="N55" s="98">
        <f t="shared" si="0"/>
        <v>21115.399999999998</v>
      </c>
      <c r="O55" s="99"/>
      <c r="P55" s="99"/>
      <c r="Q55" s="100"/>
    </row>
    <row r="56" spans="1:19" ht="60" customHeight="1">
      <c r="A56" s="236"/>
      <c r="B56" s="236"/>
      <c r="C56" s="127" t="s">
        <v>124</v>
      </c>
      <c r="D56" s="128"/>
      <c r="E56" s="129"/>
      <c r="F56" s="97">
        <v>51.8</v>
      </c>
      <c r="G56" s="97"/>
      <c r="H56" s="97"/>
      <c r="I56" s="97"/>
      <c r="J56" s="97">
        <v>0</v>
      </c>
      <c r="K56" s="97"/>
      <c r="L56" s="97"/>
      <c r="M56" s="97"/>
      <c r="N56" s="98">
        <f t="shared" ref="N56" si="1">F56+J56</f>
        <v>51.8</v>
      </c>
      <c r="O56" s="99"/>
      <c r="P56" s="99"/>
      <c r="Q56" s="100"/>
    </row>
    <row r="57" spans="1:19" ht="23.25" customHeight="1">
      <c r="A57" s="236"/>
      <c r="B57" s="236"/>
      <c r="C57" s="127" t="s">
        <v>115</v>
      </c>
      <c r="D57" s="128"/>
      <c r="E57" s="129"/>
      <c r="F57" s="97">
        <v>203.8</v>
      </c>
      <c r="G57" s="97"/>
      <c r="H57" s="97"/>
      <c r="I57" s="97"/>
      <c r="J57" s="97">
        <v>0</v>
      </c>
      <c r="K57" s="97"/>
      <c r="L57" s="97"/>
      <c r="M57" s="97"/>
      <c r="N57" s="98">
        <f t="shared" si="0"/>
        <v>203.8</v>
      </c>
      <c r="O57" s="99"/>
      <c r="P57" s="99"/>
      <c r="Q57" s="100"/>
    </row>
    <row r="58" spans="1:19" ht="23.25" customHeight="1">
      <c r="A58" s="236"/>
      <c r="B58" s="236"/>
      <c r="C58" s="127" t="s">
        <v>116</v>
      </c>
      <c r="D58" s="128"/>
      <c r="E58" s="129"/>
      <c r="F58" s="97">
        <v>22672.3</v>
      </c>
      <c r="G58" s="97"/>
      <c r="H58" s="97"/>
      <c r="I58" s="97"/>
      <c r="J58" s="97">
        <v>1574.4</v>
      </c>
      <c r="K58" s="97"/>
      <c r="L58" s="97"/>
      <c r="M58" s="97"/>
      <c r="N58" s="98">
        <f t="shared" si="0"/>
        <v>24246.7</v>
      </c>
      <c r="O58" s="99"/>
      <c r="P58" s="99"/>
      <c r="Q58" s="100"/>
    </row>
    <row r="59" spans="1:19" ht="24" customHeight="1">
      <c r="A59" s="236"/>
      <c r="B59" s="236"/>
      <c r="C59" s="127" t="s">
        <v>117</v>
      </c>
      <c r="D59" s="128"/>
      <c r="E59" s="129"/>
      <c r="F59" s="97">
        <v>154</v>
      </c>
      <c r="G59" s="97"/>
      <c r="H59" s="97"/>
      <c r="I59" s="97"/>
      <c r="J59" s="97">
        <v>0</v>
      </c>
      <c r="K59" s="97"/>
      <c r="L59" s="97"/>
      <c r="M59" s="97"/>
      <c r="N59" s="98">
        <f t="shared" si="0"/>
        <v>154</v>
      </c>
      <c r="O59" s="99"/>
      <c r="P59" s="99"/>
      <c r="Q59" s="100"/>
    </row>
    <row r="60" spans="1:19" ht="23.25" customHeight="1">
      <c r="A60" s="236"/>
      <c r="B60" s="236"/>
      <c r="C60" s="127" t="s">
        <v>120</v>
      </c>
      <c r="D60" s="128"/>
      <c r="E60" s="129"/>
      <c r="F60" s="97">
        <f>32103.2+1297.6+4056.4+2643.3+561.2</f>
        <v>40661.700000000004</v>
      </c>
      <c r="G60" s="97"/>
      <c r="H60" s="97"/>
      <c r="I60" s="97"/>
      <c r="J60" s="97">
        <f>50+3+4.3</f>
        <v>57.3</v>
      </c>
      <c r="K60" s="97"/>
      <c r="L60" s="97"/>
      <c r="M60" s="97"/>
      <c r="N60" s="98">
        <f t="shared" si="0"/>
        <v>40719.000000000007</v>
      </c>
      <c r="O60" s="99"/>
      <c r="P60" s="99"/>
      <c r="Q60" s="100"/>
    </row>
    <row r="61" spans="1:19" ht="18.75" customHeight="1">
      <c r="A61" s="236"/>
      <c r="B61" s="236"/>
      <c r="C61" s="94" t="s">
        <v>123</v>
      </c>
      <c r="D61" s="95"/>
      <c r="E61" s="96"/>
      <c r="F61" s="97">
        <v>19.7</v>
      </c>
      <c r="G61" s="97"/>
      <c r="H61" s="97"/>
      <c r="I61" s="97"/>
      <c r="J61" s="97">
        <v>0</v>
      </c>
      <c r="K61" s="97"/>
      <c r="L61" s="97"/>
      <c r="M61" s="97"/>
      <c r="N61" s="98">
        <f t="shared" ref="N61" si="2">F61+J61</f>
        <v>19.7</v>
      </c>
      <c r="O61" s="99"/>
      <c r="P61" s="99"/>
      <c r="Q61" s="100"/>
    </row>
    <row r="62" spans="1:19" ht="23.25" customHeight="1">
      <c r="A62" s="237"/>
      <c r="B62" s="237"/>
      <c r="C62" s="94" t="s">
        <v>122</v>
      </c>
      <c r="D62" s="95"/>
      <c r="E62" s="96"/>
      <c r="F62" s="97">
        <v>0</v>
      </c>
      <c r="G62" s="97"/>
      <c r="H62" s="97"/>
      <c r="I62" s="97"/>
      <c r="J62" s="97">
        <v>87.2</v>
      </c>
      <c r="K62" s="97"/>
      <c r="L62" s="97"/>
      <c r="M62" s="97"/>
      <c r="N62" s="98">
        <f t="shared" si="0"/>
        <v>87.2</v>
      </c>
      <c r="O62" s="99"/>
      <c r="P62" s="99"/>
      <c r="Q62" s="100"/>
    </row>
    <row r="63" spans="1:19" ht="18.75" customHeight="1">
      <c r="A63" s="231" t="s">
        <v>21</v>
      </c>
      <c r="B63" s="229"/>
      <c r="C63" s="229"/>
      <c r="D63" s="229"/>
      <c r="E63" s="230"/>
      <c r="F63" s="227">
        <f>SUM(F54:H62)</f>
        <v>405213.80000000005</v>
      </c>
      <c r="G63" s="228"/>
      <c r="H63" s="229"/>
      <c r="I63" s="230"/>
      <c r="J63" s="227">
        <f>SUM(J54:L62)</f>
        <v>2719.9</v>
      </c>
      <c r="K63" s="228"/>
      <c r="L63" s="229"/>
      <c r="M63" s="230"/>
      <c r="N63" s="227">
        <f>SUM(N54:P62)</f>
        <v>407933.70000000007</v>
      </c>
      <c r="O63" s="228"/>
      <c r="P63" s="229"/>
      <c r="Q63" s="230"/>
    </row>
    <row r="64" spans="1:19" ht="19.5" customHeight="1">
      <c r="A64" s="86"/>
      <c r="B64" s="24"/>
      <c r="C64" s="25"/>
      <c r="D64" s="25"/>
      <c r="E64" s="25"/>
      <c r="F64" s="26"/>
      <c r="G64" s="26"/>
      <c r="H64" s="26"/>
      <c r="I64" s="24"/>
      <c r="J64" s="26"/>
      <c r="K64" s="24"/>
      <c r="L64" s="26"/>
      <c r="M64" s="24"/>
      <c r="N64" s="26"/>
      <c r="O64" s="24"/>
      <c r="P64" s="26"/>
      <c r="Q64" s="24"/>
    </row>
    <row r="65" spans="1:17" ht="18.75">
      <c r="A65" s="222" t="s">
        <v>20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79"/>
      <c r="Q65" s="79"/>
    </row>
    <row r="66" spans="1:17" ht="35.25" customHeight="1">
      <c r="A66" s="225" t="s">
        <v>64</v>
      </c>
      <c r="B66" s="225"/>
      <c r="C66" s="225"/>
      <c r="D66" s="225" t="s">
        <v>12</v>
      </c>
      <c r="E66" s="225"/>
      <c r="F66" s="225" t="s">
        <v>16</v>
      </c>
      <c r="G66" s="225"/>
      <c r="H66" s="225"/>
      <c r="I66" s="225"/>
      <c r="J66" s="225" t="s">
        <v>17</v>
      </c>
      <c r="K66" s="225"/>
      <c r="L66" s="225"/>
      <c r="M66" s="225"/>
      <c r="N66" s="225" t="s">
        <v>18</v>
      </c>
      <c r="O66" s="225"/>
      <c r="P66" s="225"/>
      <c r="Q66" s="225"/>
    </row>
    <row r="67" spans="1:17" ht="18" customHeight="1">
      <c r="A67" s="225">
        <v>1</v>
      </c>
      <c r="B67" s="225"/>
      <c r="C67" s="225"/>
      <c r="D67" s="225">
        <v>2</v>
      </c>
      <c r="E67" s="225"/>
      <c r="F67" s="225">
        <v>3</v>
      </c>
      <c r="G67" s="225"/>
      <c r="H67" s="225"/>
      <c r="I67" s="225"/>
      <c r="J67" s="225">
        <v>4</v>
      </c>
      <c r="K67" s="225"/>
      <c r="L67" s="225"/>
      <c r="M67" s="225"/>
      <c r="N67" s="225">
        <v>5</v>
      </c>
      <c r="O67" s="225"/>
      <c r="P67" s="225"/>
      <c r="Q67" s="225"/>
    </row>
    <row r="68" spans="1:17" ht="34.5" customHeight="1">
      <c r="A68" s="225" t="s">
        <v>93</v>
      </c>
      <c r="B68" s="225"/>
      <c r="C68" s="225"/>
      <c r="D68" s="225">
        <v>611020</v>
      </c>
      <c r="E68" s="225"/>
      <c r="F68" s="226">
        <f>F53</f>
        <v>405213.8</v>
      </c>
      <c r="G68" s="225"/>
      <c r="H68" s="225"/>
      <c r="I68" s="225"/>
      <c r="J68" s="226">
        <f>J53</f>
        <v>2719.9</v>
      </c>
      <c r="K68" s="225"/>
      <c r="L68" s="225"/>
      <c r="M68" s="225"/>
      <c r="N68" s="226">
        <f>F68+J68</f>
        <v>407933.7</v>
      </c>
      <c r="O68" s="225"/>
      <c r="P68" s="225"/>
      <c r="Q68" s="225"/>
    </row>
    <row r="69" spans="1:17" ht="22.5" customHeight="1">
      <c r="A69" s="219" t="s">
        <v>21</v>
      </c>
      <c r="B69" s="219"/>
      <c r="C69" s="219"/>
      <c r="D69" s="219"/>
      <c r="E69" s="219"/>
      <c r="F69" s="220">
        <f>F68</f>
        <v>405213.8</v>
      </c>
      <c r="G69" s="219"/>
      <c r="H69" s="219"/>
      <c r="I69" s="219"/>
      <c r="J69" s="220">
        <f t="shared" ref="J69" si="3">J68</f>
        <v>2719.9</v>
      </c>
      <c r="K69" s="219"/>
      <c r="L69" s="219"/>
      <c r="M69" s="219"/>
      <c r="N69" s="220">
        <f t="shared" ref="N69" si="4">N68</f>
        <v>407933.7</v>
      </c>
      <c r="O69" s="219"/>
      <c r="P69" s="219"/>
      <c r="Q69" s="219"/>
    </row>
    <row r="70" spans="1:17" ht="18.75">
      <c r="A70" s="24"/>
      <c r="B70" s="24"/>
      <c r="C70" s="24"/>
      <c r="D70" s="24"/>
      <c r="E70" s="24"/>
      <c r="F70" s="27"/>
      <c r="G70" s="27"/>
      <c r="H70" s="86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8.75">
      <c r="A71" s="222" t="s">
        <v>22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</row>
    <row r="72" spans="1:17" ht="21" customHeight="1">
      <c r="A72" s="75" t="s">
        <v>11</v>
      </c>
      <c r="B72" s="75" t="s">
        <v>12</v>
      </c>
      <c r="C72" s="127" t="s">
        <v>23</v>
      </c>
      <c r="D72" s="128"/>
      <c r="E72" s="136"/>
      <c r="F72" s="127" t="s">
        <v>24</v>
      </c>
      <c r="G72" s="128"/>
      <c r="H72" s="128"/>
      <c r="I72" s="129"/>
      <c r="J72" s="215" t="s">
        <v>25</v>
      </c>
      <c r="K72" s="215"/>
      <c r="L72" s="215"/>
      <c r="M72" s="215"/>
      <c r="N72" s="215" t="s">
        <v>26</v>
      </c>
      <c r="O72" s="215"/>
      <c r="P72" s="215"/>
      <c r="Q72" s="215"/>
    </row>
    <row r="73" spans="1:17" ht="19.5" customHeight="1">
      <c r="A73" s="75">
        <v>1</v>
      </c>
      <c r="B73" s="75">
        <v>2</v>
      </c>
      <c r="C73" s="129">
        <v>3</v>
      </c>
      <c r="D73" s="221"/>
      <c r="E73" s="221"/>
      <c r="F73" s="215">
        <v>4</v>
      </c>
      <c r="G73" s="215"/>
      <c r="H73" s="215"/>
      <c r="I73" s="215"/>
      <c r="J73" s="215">
        <v>5</v>
      </c>
      <c r="K73" s="215"/>
      <c r="L73" s="215"/>
      <c r="M73" s="215"/>
      <c r="N73" s="215">
        <v>6</v>
      </c>
      <c r="O73" s="215"/>
      <c r="P73" s="215"/>
      <c r="Q73" s="215"/>
    </row>
    <row r="74" spans="1:17" ht="19.5" customHeight="1">
      <c r="A74" s="28"/>
      <c r="B74" s="58" t="s">
        <v>114</v>
      </c>
      <c r="C74" s="216" t="s">
        <v>98</v>
      </c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8"/>
    </row>
    <row r="75" spans="1:17" ht="23.25" customHeight="1">
      <c r="A75" s="29">
        <v>1</v>
      </c>
      <c r="B75" s="30"/>
      <c r="C75" s="223" t="s">
        <v>65</v>
      </c>
      <c r="D75" s="224"/>
      <c r="E75" s="224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2"/>
    </row>
    <row r="76" spans="1:17" ht="68.25" customHeight="1">
      <c r="A76" s="121"/>
      <c r="B76" s="124"/>
      <c r="C76" s="111" t="s">
        <v>99</v>
      </c>
      <c r="D76" s="102"/>
      <c r="E76" s="103"/>
      <c r="F76" s="104" t="s">
        <v>48</v>
      </c>
      <c r="G76" s="112"/>
      <c r="H76" s="112"/>
      <c r="I76" s="113"/>
      <c r="J76" s="107" t="s">
        <v>110</v>
      </c>
      <c r="K76" s="105"/>
      <c r="L76" s="105"/>
      <c r="M76" s="106"/>
      <c r="N76" s="117">
        <v>37</v>
      </c>
      <c r="O76" s="118"/>
      <c r="P76" s="118"/>
      <c r="Q76" s="119"/>
    </row>
    <row r="77" spans="1:17" ht="72.75" customHeight="1">
      <c r="A77" s="122"/>
      <c r="B77" s="125"/>
      <c r="C77" s="120" t="s">
        <v>66</v>
      </c>
      <c r="D77" s="102"/>
      <c r="E77" s="103"/>
      <c r="F77" s="104" t="s">
        <v>48</v>
      </c>
      <c r="G77" s="112"/>
      <c r="H77" s="112"/>
      <c r="I77" s="113"/>
      <c r="J77" s="114" t="s">
        <v>110</v>
      </c>
      <c r="K77" s="115"/>
      <c r="L77" s="115"/>
      <c r="M77" s="116"/>
      <c r="N77" s="117">
        <v>22</v>
      </c>
      <c r="O77" s="118"/>
      <c r="P77" s="118"/>
      <c r="Q77" s="119"/>
    </row>
    <row r="78" spans="1:17" ht="69" customHeight="1">
      <c r="A78" s="123"/>
      <c r="B78" s="126"/>
      <c r="C78" s="120" t="s">
        <v>67</v>
      </c>
      <c r="D78" s="102"/>
      <c r="E78" s="103"/>
      <c r="F78" s="104" t="s">
        <v>48</v>
      </c>
      <c r="G78" s="112"/>
      <c r="H78" s="112"/>
      <c r="I78" s="113"/>
      <c r="J78" s="114" t="s">
        <v>110</v>
      </c>
      <c r="K78" s="115"/>
      <c r="L78" s="115"/>
      <c r="M78" s="116"/>
      <c r="N78" s="117">
        <v>9</v>
      </c>
      <c r="O78" s="118"/>
      <c r="P78" s="118"/>
      <c r="Q78" s="119"/>
    </row>
    <row r="79" spans="1:17" ht="78.75" customHeight="1">
      <c r="A79" s="121"/>
      <c r="B79" s="124"/>
      <c r="C79" s="120" t="s">
        <v>68</v>
      </c>
      <c r="D79" s="102"/>
      <c r="E79" s="103"/>
      <c r="F79" s="104" t="s">
        <v>48</v>
      </c>
      <c r="G79" s="112"/>
      <c r="H79" s="112"/>
      <c r="I79" s="113"/>
      <c r="J79" s="107" t="s">
        <v>110</v>
      </c>
      <c r="K79" s="105"/>
      <c r="L79" s="105"/>
      <c r="M79" s="106"/>
      <c r="N79" s="117">
        <v>6</v>
      </c>
      <c r="O79" s="118"/>
      <c r="P79" s="118"/>
      <c r="Q79" s="119"/>
    </row>
    <row r="80" spans="1:17" ht="87.75" customHeight="1">
      <c r="A80" s="122"/>
      <c r="B80" s="125"/>
      <c r="C80" s="111" t="s">
        <v>100</v>
      </c>
      <c r="D80" s="102"/>
      <c r="E80" s="103"/>
      <c r="F80" s="104" t="s">
        <v>55</v>
      </c>
      <c r="G80" s="112"/>
      <c r="H80" s="112"/>
      <c r="I80" s="113"/>
      <c r="J80" s="209" t="s">
        <v>112</v>
      </c>
      <c r="K80" s="210"/>
      <c r="L80" s="210"/>
      <c r="M80" s="211"/>
      <c r="N80" s="117">
        <v>28909</v>
      </c>
      <c r="O80" s="118"/>
      <c r="P80" s="118"/>
      <c r="Q80" s="119"/>
    </row>
    <row r="81" spans="1:18" ht="91.5" customHeight="1">
      <c r="A81" s="122"/>
      <c r="B81" s="125"/>
      <c r="C81" s="120" t="s">
        <v>69</v>
      </c>
      <c r="D81" s="102"/>
      <c r="E81" s="103"/>
      <c r="F81" s="104" t="s">
        <v>55</v>
      </c>
      <c r="G81" s="112"/>
      <c r="H81" s="112"/>
      <c r="I81" s="113"/>
      <c r="J81" s="209" t="s">
        <v>112</v>
      </c>
      <c r="K81" s="210"/>
      <c r="L81" s="210"/>
      <c r="M81" s="211"/>
      <c r="N81" s="214">
        <v>19513</v>
      </c>
      <c r="O81" s="118"/>
      <c r="P81" s="118"/>
      <c r="Q81" s="119"/>
    </row>
    <row r="82" spans="1:18" ht="81.75" customHeight="1">
      <c r="A82" s="122"/>
      <c r="B82" s="125"/>
      <c r="C82" s="120" t="s">
        <v>70</v>
      </c>
      <c r="D82" s="102"/>
      <c r="E82" s="103"/>
      <c r="F82" s="104" t="s">
        <v>55</v>
      </c>
      <c r="G82" s="112"/>
      <c r="H82" s="112"/>
      <c r="I82" s="113"/>
      <c r="J82" s="209" t="s">
        <v>112</v>
      </c>
      <c r="K82" s="210"/>
      <c r="L82" s="210"/>
      <c r="M82" s="211"/>
      <c r="N82" s="117">
        <v>8640</v>
      </c>
      <c r="O82" s="118"/>
      <c r="P82" s="118"/>
      <c r="Q82" s="119"/>
    </row>
    <row r="83" spans="1:18" ht="88.5" customHeight="1">
      <c r="A83" s="122"/>
      <c r="B83" s="125"/>
      <c r="C83" s="120" t="s">
        <v>71</v>
      </c>
      <c r="D83" s="102"/>
      <c r="E83" s="103"/>
      <c r="F83" s="104" t="s">
        <v>55</v>
      </c>
      <c r="G83" s="112"/>
      <c r="H83" s="112"/>
      <c r="I83" s="113"/>
      <c r="J83" s="209" t="s">
        <v>112</v>
      </c>
      <c r="K83" s="210"/>
      <c r="L83" s="210"/>
      <c r="M83" s="211"/>
      <c r="N83" s="117">
        <v>756</v>
      </c>
      <c r="O83" s="118"/>
      <c r="P83" s="118"/>
      <c r="Q83" s="119"/>
    </row>
    <row r="84" spans="1:18" ht="70.5" hidden="1" customHeight="1">
      <c r="A84" s="122"/>
      <c r="B84" s="125"/>
      <c r="C84" s="213" t="s">
        <v>72</v>
      </c>
      <c r="D84" s="102"/>
      <c r="E84" s="103"/>
      <c r="F84" s="104" t="s">
        <v>55</v>
      </c>
      <c r="G84" s="112"/>
      <c r="H84" s="112"/>
      <c r="I84" s="113"/>
      <c r="J84" s="104" t="s">
        <v>0</v>
      </c>
      <c r="K84" s="112"/>
      <c r="L84" s="112"/>
      <c r="M84" s="113"/>
      <c r="N84" s="117">
        <v>0</v>
      </c>
      <c r="O84" s="118"/>
      <c r="P84" s="118"/>
      <c r="Q84" s="119"/>
      <c r="R84" s="32"/>
    </row>
    <row r="85" spans="1:18" ht="56.25" customHeight="1">
      <c r="A85" s="122"/>
      <c r="B85" s="125"/>
      <c r="C85" s="111" t="s">
        <v>73</v>
      </c>
      <c r="D85" s="102"/>
      <c r="E85" s="103"/>
      <c r="F85" s="104" t="s">
        <v>55</v>
      </c>
      <c r="G85" s="112"/>
      <c r="H85" s="112"/>
      <c r="I85" s="113"/>
      <c r="J85" s="104" t="s">
        <v>113</v>
      </c>
      <c r="K85" s="112"/>
      <c r="L85" s="112"/>
      <c r="M85" s="113"/>
      <c r="N85" s="162">
        <v>805</v>
      </c>
      <c r="O85" s="162"/>
      <c r="P85" s="162"/>
      <c r="Q85" s="163"/>
    </row>
    <row r="86" spans="1:18" ht="48.75" customHeight="1">
      <c r="A86" s="122"/>
      <c r="B86" s="125"/>
      <c r="C86" s="111" t="s">
        <v>74</v>
      </c>
      <c r="D86" s="102"/>
      <c r="E86" s="103"/>
      <c r="F86" s="104" t="s">
        <v>55</v>
      </c>
      <c r="G86" s="112"/>
      <c r="H86" s="112"/>
      <c r="I86" s="113"/>
      <c r="J86" s="104" t="s">
        <v>113</v>
      </c>
      <c r="K86" s="112"/>
      <c r="L86" s="112"/>
      <c r="M86" s="113"/>
      <c r="N86" s="162">
        <v>13078</v>
      </c>
      <c r="O86" s="162"/>
      <c r="P86" s="162"/>
      <c r="Q86" s="163"/>
    </row>
    <row r="87" spans="1:18" ht="60.75" hidden="1" customHeight="1">
      <c r="A87" s="122"/>
      <c r="B87" s="125"/>
      <c r="C87" s="104"/>
      <c r="D87" s="105"/>
      <c r="E87" s="155"/>
      <c r="F87" s="104" t="s">
        <v>55</v>
      </c>
      <c r="G87" s="112"/>
      <c r="H87" s="112"/>
      <c r="I87" s="113"/>
      <c r="J87" s="111" t="s">
        <v>0</v>
      </c>
      <c r="K87" s="164"/>
      <c r="L87" s="164"/>
      <c r="M87" s="165"/>
      <c r="N87" s="33"/>
      <c r="O87" s="33"/>
      <c r="P87" s="33"/>
      <c r="Q87" s="34"/>
    </row>
    <row r="88" spans="1:18" ht="87" customHeight="1">
      <c r="A88" s="122"/>
      <c r="B88" s="125"/>
      <c r="C88" s="111" t="s">
        <v>101</v>
      </c>
      <c r="D88" s="102"/>
      <c r="E88" s="103"/>
      <c r="F88" s="104" t="s">
        <v>75</v>
      </c>
      <c r="G88" s="105"/>
      <c r="H88" s="105"/>
      <c r="I88" s="106"/>
      <c r="J88" s="209" t="s">
        <v>112</v>
      </c>
      <c r="K88" s="210"/>
      <c r="L88" s="210"/>
      <c r="M88" s="211"/>
      <c r="N88" s="212">
        <v>1009</v>
      </c>
      <c r="O88" s="118"/>
      <c r="P88" s="118"/>
      <c r="Q88" s="119"/>
    </row>
    <row r="89" spans="1:18" ht="84.75" customHeight="1">
      <c r="A89" s="122"/>
      <c r="B89" s="125"/>
      <c r="C89" s="120" t="s">
        <v>76</v>
      </c>
      <c r="D89" s="102"/>
      <c r="E89" s="103"/>
      <c r="F89" s="104" t="s">
        <v>75</v>
      </c>
      <c r="G89" s="105"/>
      <c r="H89" s="105"/>
      <c r="I89" s="106"/>
      <c r="J89" s="209" t="s">
        <v>112</v>
      </c>
      <c r="K89" s="210"/>
      <c r="L89" s="210"/>
      <c r="M89" s="211"/>
      <c r="N89" s="118">
        <v>692</v>
      </c>
      <c r="O89" s="118"/>
      <c r="P89" s="118"/>
      <c r="Q89" s="119"/>
    </row>
    <row r="90" spans="1:18" ht="87.75" customHeight="1">
      <c r="A90" s="122"/>
      <c r="B90" s="125"/>
      <c r="C90" s="120" t="s">
        <v>111</v>
      </c>
      <c r="D90" s="164"/>
      <c r="E90" s="165"/>
      <c r="F90" s="104" t="s">
        <v>75</v>
      </c>
      <c r="G90" s="105"/>
      <c r="H90" s="105"/>
      <c r="I90" s="106"/>
      <c r="J90" s="209" t="s">
        <v>112</v>
      </c>
      <c r="K90" s="210"/>
      <c r="L90" s="210"/>
      <c r="M90" s="211"/>
      <c r="N90" s="118">
        <v>290</v>
      </c>
      <c r="O90" s="118"/>
      <c r="P90" s="118"/>
      <c r="Q90" s="119"/>
    </row>
    <row r="91" spans="1:18" ht="86.25" customHeight="1">
      <c r="A91" s="123"/>
      <c r="B91" s="126"/>
      <c r="C91" s="208" t="s">
        <v>77</v>
      </c>
      <c r="D91" s="102"/>
      <c r="E91" s="103"/>
      <c r="F91" s="104" t="s">
        <v>75</v>
      </c>
      <c r="G91" s="105"/>
      <c r="H91" s="105"/>
      <c r="I91" s="106"/>
      <c r="J91" s="209" t="s">
        <v>112</v>
      </c>
      <c r="K91" s="210"/>
      <c r="L91" s="210"/>
      <c r="M91" s="211"/>
      <c r="N91" s="117">
        <v>27</v>
      </c>
      <c r="O91" s="118"/>
      <c r="P91" s="118"/>
      <c r="Q91" s="119"/>
    </row>
    <row r="92" spans="1:18" ht="87.75" customHeight="1">
      <c r="A92" s="121"/>
      <c r="B92" s="124"/>
      <c r="C92" s="111" t="s">
        <v>78</v>
      </c>
      <c r="D92" s="102"/>
      <c r="E92" s="103"/>
      <c r="F92" s="104" t="s">
        <v>75</v>
      </c>
      <c r="G92" s="105"/>
      <c r="H92" s="105"/>
      <c r="I92" s="106"/>
      <c r="J92" s="209" t="s">
        <v>112</v>
      </c>
      <c r="K92" s="210"/>
      <c r="L92" s="210"/>
      <c r="M92" s="211"/>
      <c r="N92" s="117">
        <v>123</v>
      </c>
      <c r="O92" s="118"/>
      <c r="P92" s="118"/>
      <c r="Q92" s="119"/>
    </row>
    <row r="93" spans="1:18" ht="89.25" customHeight="1">
      <c r="A93" s="122"/>
      <c r="B93" s="125"/>
      <c r="C93" s="111" t="s">
        <v>51</v>
      </c>
      <c r="D93" s="102"/>
      <c r="E93" s="103"/>
      <c r="F93" s="104" t="s">
        <v>75</v>
      </c>
      <c r="G93" s="105"/>
      <c r="H93" s="105"/>
      <c r="I93" s="106"/>
      <c r="J93" s="107" t="s">
        <v>110</v>
      </c>
      <c r="K93" s="105"/>
      <c r="L93" s="105"/>
      <c r="M93" s="106"/>
      <c r="N93" s="108">
        <v>2341.65</v>
      </c>
      <c r="O93" s="109"/>
      <c r="P93" s="109"/>
      <c r="Q93" s="110"/>
    </row>
    <row r="94" spans="1:18" ht="72.75" customHeight="1">
      <c r="A94" s="122"/>
      <c r="B94" s="125"/>
      <c r="C94" s="111" t="s">
        <v>52</v>
      </c>
      <c r="D94" s="102"/>
      <c r="E94" s="103"/>
      <c r="F94" s="104" t="s">
        <v>75</v>
      </c>
      <c r="G94" s="105"/>
      <c r="H94" s="105"/>
      <c r="I94" s="106"/>
      <c r="J94" s="107" t="s">
        <v>110</v>
      </c>
      <c r="K94" s="105"/>
      <c r="L94" s="105"/>
      <c r="M94" s="106"/>
      <c r="N94" s="108">
        <v>352.81</v>
      </c>
      <c r="O94" s="109"/>
      <c r="P94" s="109"/>
      <c r="Q94" s="110"/>
    </row>
    <row r="95" spans="1:18" ht="71.25" customHeight="1">
      <c r="A95" s="122"/>
      <c r="B95" s="125"/>
      <c r="C95" s="111" t="s">
        <v>53</v>
      </c>
      <c r="D95" s="102"/>
      <c r="E95" s="103"/>
      <c r="F95" s="104" t="s">
        <v>75</v>
      </c>
      <c r="G95" s="105"/>
      <c r="H95" s="105"/>
      <c r="I95" s="106"/>
      <c r="J95" s="107" t="s">
        <v>110</v>
      </c>
      <c r="K95" s="105"/>
      <c r="L95" s="105"/>
      <c r="M95" s="106"/>
      <c r="N95" s="108">
        <v>225.75</v>
      </c>
      <c r="O95" s="109"/>
      <c r="P95" s="109"/>
      <c r="Q95" s="110"/>
    </row>
    <row r="96" spans="1:18" ht="72" customHeight="1">
      <c r="A96" s="122"/>
      <c r="B96" s="125"/>
      <c r="C96" s="111" t="s">
        <v>79</v>
      </c>
      <c r="D96" s="102"/>
      <c r="E96" s="103"/>
      <c r="F96" s="104" t="s">
        <v>75</v>
      </c>
      <c r="G96" s="105"/>
      <c r="H96" s="105"/>
      <c r="I96" s="106"/>
      <c r="J96" s="107" t="s">
        <v>110</v>
      </c>
      <c r="K96" s="105"/>
      <c r="L96" s="105"/>
      <c r="M96" s="106"/>
      <c r="N96" s="108">
        <v>679.25</v>
      </c>
      <c r="O96" s="109"/>
      <c r="P96" s="109"/>
      <c r="Q96" s="110"/>
    </row>
    <row r="97" spans="1:19" ht="82.5" customHeight="1">
      <c r="A97" s="123"/>
      <c r="B97" s="126"/>
      <c r="C97" s="101" t="s">
        <v>54</v>
      </c>
      <c r="D97" s="102"/>
      <c r="E97" s="103"/>
      <c r="F97" s="104" t="s">
        <v>75</v>
      </c>
      <c r="G97" s="105"/>
      <c r="H97" s="105"/>
      <c r="I97" s="106"/>
      <c r="J97" s="107" t="s">
        <v>110</v>
      </c>
      <c r="K97" s="105"/>
      <c r="L97" s="105"/>
      <c r="M97" s="106"/>
      <c r="N97" s="108">
        <f>SUM(N93:Q96)</f>
        <v>3599.46</v>
      </c>
      <c r="O97" s="109"/>
      <c r="P97" s="109"/>
      <c r="Q97" s="110"/>
    </row>
    <row r="98" spans="1:19" ht="23.25" customHeight="1">
      <c r="A98" s="37">
        <v>2</v>
      </c>
      <c r="B98" s="36"/>
      <c r="C98" s="130" t="s">
        <v>80</v>
      </c>
      <c r="D98" s="131"/>
      <c r="E98" s="131"/>
      <c r="F98" s="131"/>
      <c r="G98" s="90"/>
      <c r="H98" s="90"/>
      <c r="I98" s="90"/>
      <c r="J98" s="91"/>
      <c r="K98" s="91"/>
      <c r="L98" s="65"/>
      <c r="M98" s="65"/>
      <c r="N98" s="63"/>
      <c r="O98" s="38"/>
      <c r="P98" s="39"/>
      <c r="Q98" s="40"/>
    </row>
    <row r="99" spans="1:19" ht="57.75" customHeight="1">
      <c r="A99" s="72"/>
      <c r="B99" s="31"/>
      <c r="C99" s="111" t="s">
        <v>125</v>
      </c>
      <c r="D99" s="102"/>
      <c r="E99" s="103"/>
      <c r="F99" s="154" t="s">
        <v>55</v>
      </c>
      <c r="G99" s="149"/>
      <c r="H99" s="149"/>
      <c r="I99" s="150"/>
      <c r="J99" s="104" t="s">
        <v>113</v>
      </c>
      <c r="K99" s="105"/>
      <c r="L99" s="105"/>
      <c r="M99" s="155"/>
      <c r="N99" s="156">
        <v>28909</v>
      </c>
      <c r="O99" s="157"/>
      <c r="P99" s="157"/>
      <c r="Q99" s="158"/>
      <c r="R99" s="41"/>
      <c r="S99" s="41"/>
    </row>
    <row r="100" spans="1:19" ht="36.75" customHeight="1">
      <c r="A100" s="92"/>
      <c r="B100" s="31"/>
      <c r="C100" s="111" t="s">
        <v>131</v>
      </c>
      <c r="D100" s="101"/>
      <c r="E100" s="166"/>
      <c r="F100" s="154" t="s">
        <v>55</v>
      </c>
      <c r="G100" s="149"/>
      <c r="H100" s="149"/>
      <c r="I100" s="150"/>
      <c r="J100" s="104" t="s">
        <v>129</v>
      </c>
      <c r="K100" s="105"/>
      <c r="L100" s="105"/>
      <c r="M100" s="105"/>
      <c r="N100" s="161">
        <v>126</v>
      </c>
      <c r="O100" s="162"/>
      <c r="P100" s="162"/>
      <c r="Q100" s="163"/>
      <c r="R100" s="41"/>
      <c r="S100" s="41"/>
    </row>
    <row r="101" spans="1:19" ht="18.75" customHeight="1">
      <c r="A101" s="42">
        <v>3</v>
      </c>
      <c r="B101" s="28"/>
      <c r="C101" s="159" t="s">
        <v>81</v>
      </c>
      <c r="D101" s="160"/>
      <c r="E101" s="160"/>
      <c r="F101" s="66"/>
      <c r="G101" s="65"/>
      <c r="H101" s="65"/>
      <c r="I101" s="65"/>
      <c r="J101" s="65"/>
      <c r="K101" s="65"/>
      <c r="L101" s="65"/>
      <c r="M101" s="65"/>
      <c r="N101" s="63"/>
      <c r="O101" s="38"/>
      <c r="P101" s="63"/>
      <c r="Q101" s="64"/>
    </row>
    <row r="102" spans="1:19" ht="62.25" hidden="1" customHeight="1">
      <c r="A102" s="43"/>
      <c r="B102" s="35"/>
      <c r="C102" s="111" t="s">
        <v>82</v>
      </c>
      <c r="D102" s="131"/>
      <c r="E102" s="140"/>
      <c r="F102" s="147" t="s">
        <v>56</v>
      </c>
      <c r="G102" s="112"/>
      <c r="H102" s="112"/>
      <c r="I102" s="113"/>
      <c r="J102" s="111" t="s">
        <v>0</v>
      </c>
      <c r="K102" s="164"/>
      <c r="L102" s="164"/>
      <c r="M102" s="165"/>
      <c r="N102" s="144">
        <v>0</v>
      </c>
      <c r="O102" s="145"/>
      <c r="P102" s="145"/>
      <c r="Q102" s="146"/>
    </row>
    <row r="103" spans="1:19" ht="48.75" customHeight="1">
      <c r="A103" s="44"/>
      <c r="B103" s="45"/>
      <c r="C103" s="111" t="s">
        <v>83</v>
      </c>
      <c r="D103" s="131"/>
      <c r="E103" s="140"/>
      <c r="F103" s="147" t="s">
        <v>56</v>
      </c>
      <c r="G103" s="112"/>
      <c r="H103" s="112"/>
      <c r="I103" s="113"/>
      <c r="J103" s="148" t="s">
        <v>113</v>
      </c>
      <c r="K103" s="149"/>
      <c r="L103" s="149"/>
      <c r="M103" s="150"/>
      <c r="N103" s="151">
        <f>N86*150/1000</f>
        <v>1961.7</v>
      </c>
      <c r="O103" s="152"/>
      <c r="P103" s="152"/>
      <c r="Q103" s="153"/>
    </row>
    <row r="104" spans="1:19" ht="56.25" customHeight="1">
      <c r="A104" s="46"/>
      <c r="B104" s="35"/>
      <c r="C104" s="101" t="s">
        <v>84</v>
      </c>
      <c r="D104" s="131"/>
      <c r="E104" s="140"/>
      <c r="F104" s="147" t="s">
        <v>56</v>
      </c>
      <c r="G104" s="112"/>
      <c r="H104" s="112"/>
      <c r="I104" s="113"/>
      <c r="J104" s="148" t="s">
        <v>113</v>
      </c>
      <c r="K104" s="149"/>
      <c r="L104" s="149"/>
      <c r="M104" s="150"/>
      <c r="N104" s="151">
        <f>N85*150/1000</f>
        <v>120.75</v>
      </c>
      <c r="O104" s="152"/>
      <c r="P104" s="152"/>
      <c r="Q104" s="153"/>
    </row>
    <row r="105" spans="1:19" ht="18.75" customHeight="1">
      <c r="A105" s="47">
        <v>4</v>
      </c>
      <c r="B105" s="36"/>
      <c r="C105" s="159" t="s">
        <v>85</v>
      </c>
      <c r="D105" s="160"/>
      <c r="E105" s="160"/>
      <c r="F105" s="66"/>
      <c r="G105" s="65"/>
      <c r="H105" s="65"/>
      <c r="I105" s="65"/>
      <c r="J105" s="65"/>
      <c r="K105" s="65"/>
      <c r="L105" s="65"/>
      <c r="M105" s="65"/>
      <c r="N105" s="63"/>
      <c r="O105" s="38"/>
      <c r="P105" s="63"/>
      <c r="Q105" s="64"/>
    </row>
    <row r="106" spans="1:19" ht="38.25" hidden="1" customHeight="1">
      <c r="A106" s="185"/>
      <c r="B106" s="32"/>
      <c r="C106" s="205" t="s">
        <v>86</v>
      </c>
      <c r="D106" s="206"/>
      <c r="E106" s="207"/>
      <c r="F106" s="148" t="s">
        <v>87</v>
      </c>
      <c r="G106" s="149"/>
      <c r="H106" s="149"/>
      <c r="I106" s="150"/>
      <c r="J106" s="148" t="s">
        <v>27</v>
      </c>
      <c r="K106" s="149"/>
      <c r="L106" s="149"/>
      <c r="M106" s="150"/>
      <c r="N106" s="181">
        <v>0</v>
      </c>
      <c r="O106" s="149"/>
      <c r="P106" s="149"/>
      <c r="Q106" s="150"/>
      <c r="R106" s="2">
        <v>17719</v>
      </c>
      <c r="S106" s="2">
        <v>100</v>
      </c>
    </row>
    <row r="107" spans="1:19" ht="51.75" customHeight="1">
      <c r="A107" s="186"/>
      <c r="B107" s="48"/>
      <c r="C107" s="182" t="s">
        <v>127</v>
      </c>
      <c r="D107" s="183"/>
      <c r="E107" s="184"/>
      <c r="F107" s="137" t="s">
        <v>132</v>
      </c>
      <c r="G107" s="138"/>
      <c r="H107" s="138"/>
      <c r="I107" s="139"/>
      <c r="J107" s="137" t="s">
        <v>27</v>
      </c>
      <c r="K107" s="138"/>
      <c r="L107" s="138"/>
      <c r="M107" s="139"/>
      <c r="N107" s="141">
        <f>N99/N88</f>
        <v>28.651139742319128</v>
      </c>
      <c r="O107" s="142"/>
      <c r="P107" s="142"/>
      <c r="Q107" s="143"/>
      <c r="S107" s="49"/>
    </row>
    <row r="108" spans="1:19" ht="54" customHeight="1">
      <c r="A108" s="50"/>
      <c r="B108" s="35"/>
      <c r="C108" s="174" t="s">
        <v>130</v>
      </c>
      <c r="D108" s="175"/>
      <c r="E108" s="176"/>
      <c r="F108" s="177" t="s">
        <v>128</v>
      </c>
      <c r="G108" s="178"/>
      <c r="H108" s="178"/>
      <c r="I108" s="179"/>
      <c r="J108" s="177" t="s">
        <v>27</v>
      </c>
      <c r="K108" s="178"/>
      <c r="L108" s="178"/>
      <c r="M108" s="179"/>
      <c r="N108" s="180">
        <f>(126*100/73)-100</f>
        <v>72.602739726027409</v>
      </c>
      <c r="O108" s="178"/>
      <c r="P108" s="178"/>
      <c r="Q108" s="179"/>
      <c r="S108" s="49"/>
    </row>
    <row r="109" spans="1:19" ht="16.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48"/>
    </row>
    <row r="110" spans="1:19" ht="20.25" customHeight="1">
      <c r="A110" s="6" t="s">
        <v>97</v>
      </c>
      <c r="B110" s="52"/>
      <c r="C110" s="52"/>
      <c r="D110" s="52"/>
      <c r="E110" s="52"/>
      <c r="F110" s="53"/>
      <c r="G110" s="54"/>
      <c r="H110" s="54"/>
      <c r="I110" s="54"/>
      <c r="J110" s="54"/>
      <c r="K110" s="54"/>
      <c r="L110" s="54"/>
      <c r="M110" s="54"/>
      <c r="N110" s="54"/>
      <c r="O110" s="1"/>
      <c r="P110" s="1"/>
      <c r="Q110" s="51"/>
      <c r="R110" s="48"/>
    </row>
    <row r="111" spans="1:19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 t="s">
        <v>28</v>
      </c>
      <c r="O111" s="1"/>
      <c r="P111" s="1"/>
      <c r="Q111" s="51"/>
      <c r="R111" s="48"/>
    </row>
    <row r="112" spans="1:19" ht="47.25" customHeight="1">
      <c r="A112" s="132" t="s">
        <v>29</v>
      </c>
      <c r="B112" s="195" t="s">
        <v>30</v>
      </c>
      <c r="C112" s="196"/>
      <c r="D112" s="197"/>
      <c r="E112" s="198"/>
      <c r="F112" s="203" t="s">
        <v>12</v>
      </c>
      <c r="G112" s="132" t="s">
        <v>31</v>
      </c>
      <c r="H112" s="132"/>
      <c r="I112" s="132"/>
      <c r="J112" s="132" t="s">
        <v>32</v>
      </c>
      <c r="K112" s="132"/>
      <c r="L112" s="132"/>
      <c r="M112" s="133" t="s">
        <v>33</v>
      </c>
      <c r="N112" s="134"/>
      <c r="O112" s="192"/>
      <c r="P112" s="132" t="s">
        <v>34</v>
      </c>
      <c r="Q112" s="132"/>
      <c r="R112" s="55"/>
    </row>
    <row r="113" spans="1:18" ht="30">
      <c r="A113" s="132"/>
      <c r="B113" s="199"/>
      <c r="C113" s="200"/>
      <c r="D113" s="201"/>
      <c r="E113" s="202"/>
      <c r="F113" s="204"/>
      <c r="G113" s="60" t="s">
        <v>35</v>
      </c>
      <c r="H113" s="60" t="s">
        <v>36</v>
      </c>
      <c r="I113" s="60" t="s">
        <v>18</v>
      </c>
      <c r="J113" s="60" t="s">
        <v>35</v>
      </c>
      <c r="K113" s="60" t="s">
        <v>36</v>
      </c>
      <c r="L113" s="60" t="s">
        <v>18</v>
      </c>
      <c r="M113" s="60" t="s">
        <v>35</v>
      </c>
      <c r="N113" s="60" t="s">
        <v>36</v>
      </c>
      <c r="O113" s="60" t="s">
        <v>18</v>
      </c>
      <c r="P113" s="132"/>
      <c r="Q113" s="132"/>
      <c r="R113" s="55"/>
    </row>
    <row r="114" spans="1:18" ht="15">
      <c r="A114" s="60">
        <v>1</v>
      </c>
      <c r="B114" s="133">
        <v>2</v>
      </c>
      <c r="C114" s="134"/>
      <c r="D114" s="135"/>
      <c r="E114" s="136"/>
      <c r="F114" s="60">
        <v>3</v>
      </c>
      <c r="G114" s="60">
        <v>4</v>
      </c>
      <c r="H114" s="60">
        <v>5</v>
      </c>
      <c r="I114" s="60">
        <v>6</v>
      </c>
      <c r="J114" s="60">
        <v>7</v>
      </c>
      <c r="K114" s="60">
        <v>8</v>
      </c>
      <c r="L114" s="60">
        <v>9</v>
      </c>
      <c r="M114" s="60">
        <v>10</v>
      </c>
      <c r="N114" s="60">
        <v>11</v>
      </c>
      <c r="O114" s="60">
        <v>12</v>
      </c>
      <c r="P114" s="132">
        <v>13</v>
      </c>
      <c r="Q114" s="132"/>
      <c r="R114" s="32"/>
    </row>
    <row r="115" spans="1:18" ht="18.75" customHeight="1">
      <c r="A115" s="60"/>
      <c r="B115" s="111" t="s">
        <v>88</v>
      </c>
      <c r="C115" s="101"/>
      <c r="D115" s="190"/>
      <c r="E115" s="191"/>
      <c r="F115" s="60"/>
      <c r="G115" s="60"/>
      <c r="H115" s="60"/>
      <c r="I115" s="60"/>
      <c r="J115" s="60"/>
      <c r="K115" s="60"/>
      <c r="L115" s="60"/>
      <c r="M115" s="60"/>
      <c r="N115" s="76"/>
      <c r="O115" s="76"/>
      <c r="P115" s="56"/>
      <c r="Q115" s="56"/>
    </row>
    <row r="116" spans="1:18" ht="20.25" customHeight="1">
      <c r="A116" s="60"/>
      <c r="B116" s="111" t="s">
        <v>89</v>
      </c>
      <c r="C116" s="101"/>
      <c r="D116" s="190"/>
      <c r="E116" s="191"/>
      <c r="F116" s="60"/>
      <c r="G116" s="60"/>
      <c r="H116" s="60"/>
      <c r="I116" s="60"/>
      <c r="J116" s="60"/>
      <c r="K116" s="60"/>
      <c r="L116" s="60"/>
      <c r="M116" s="60"/>
      <c r="N116" s="76"/>
      <c r="O116" s="76"/>
      <c r="P116" s="56"/>
      <c r="Q116" s="56"/>
    </row>
    <row r="117" spans="1:18" ht="15.75">
      <c r="A117" s="60"/>
      <c r="B117" s="188" t="s">
        <v>37</v>
      </c>
      <c r="C117" s="189"/>
      <c r="D117" s="190"/>
      <c r="E117" s="191"/>
      <c r="F117" s="60"/>
      <c r="G117" s="60"/>
      <c r="H117" s="60"/>
      <c r="I117" s="60"/>
      <c r="J117" s="60"/>
      <c r="K117" s="60"/>
      <c r="L117" s="60"/>
      <c r="M117" s="60"/>
      <c r="N117" s="76"/>
      <c r="O117" s="76"/>
      <c r="P117" s="56"/>
      <c r="Q117" s="56"/>
    </row>
    <row r="118" spans="1:18" ht="25.5" customHeight="1">
      <c r="A118" s="60"/>
      <c r="B118" s="188" t="s">
        <v>38</v>
      </c>
      <c r="C118" s="189"/>
      <c r="D118" s="190"/>
      <c r="E118" s="191"/>
      <c r="F118" s="60"/>
      <c r="G118" s="60" t="s">
        <v>39</v>
      </c>
      <c r="H118" s="60"/>
      <c r="I118" s="60"/>
      <c r="J118" s="60" t="s">
        <v>39</v>
      </c>
      <c r="K118" s="60"/>
      <c r="L118" s="60"/>
      <c r="M118" s="60" t="s">
        <v>39</v>
      </c>
      <c r="N118" s="76"/>
      <c r="O118" s="76"/>
      <c r="P118" s="56"/>
      <c r="Q118" s="56"/>
    </row>
    <row r="119" spans="1:18" ht="15.75">
      <c r="A119" s="60"/>
      <c r="B119" s="111" t="s">
        <v>47</v>
      </c>
      <c r="C119" s="101"/>
      <c r="D119" s="190"/>
      <c r="E119" s="191"/>
      <c r="F119" s="60"/>
      <c r="G119" s="60"/>
      <c r="H119" s="60"/>
      <c r="I119" s="60"/>
      <c r="J119" s="60"/>
      <c r="K119" s="60"/>
      <c r="L119" s="60"/>
      <c r="M119" s="60"/>
      <c r="N119" s="76"/>
      <c r="O119" s="76"/>
      <c r="P119" s="56"/>
      <c r="Q119" s="56"/>
    </row>
    <row r="120" spans="1:18" ht="15.75">
      <c r="A120" s="74"/>
      <c r="B120" s="57"/>
      <c r="C120" s="57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55"/>
      <c r="P120" s="67"/>
      <c r="Q120" s="67"/>
    </row>
    <row r="121" spans="1:18" ht="18.75" customHeight="1">
      <c r="A121" s="170" t="s">
        <v>90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94"/>
      <c r="P121" s="194"/>
      <c r="Q121" s="67"/>
    </row>
    <row r="122" spans="1:18" ht="1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3"/>
      <c r="P122" s="73"/>
      <c r="Q122" s="67"/>
    </row>
    <row r="123" spans="1:18" ht="20.25" customHeight="1">
      <c r="A123" s="170" t="s">
        <v>91</v>
      </c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67"/>
    </row>
    <row r="124" spans="1:18" ht="1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55"/>
      <c r="P124" s="67"/>
      <c r="Q124" s="67"/>
    </row>
    <row r="125" spans="1:18" ht="15" customHeight="1">
      <c r="A125" s="170" t="s">
        <v>40</v>
      </c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</row>
    <row r="126" spans="1:18" ht="1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55"/>
      <c r="P126" s="67"/>
      <c r="Q126" s="67"/>
    </row>
    <row r="127" spans="1:18" ht="1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55"/>
      <c r="P127" s="67"/>
      <c r="Q127" s="67"/>
    </row>
    <row r="128" spans="1:18" ht="21.75" customHeight="1">
      <c r="A128" s="172" t="s">
        <v>41</v>
      </c>
      <c r="B128" s="172"/>
      <c r="C128" s="172"/>
      <c r="D128" s="172"/>
      <c r="E128" s="172"/>
      <c r="F128" s="79"/>
      <c r="G128" s="173"/>
      <c r="H128" s="173"/>
      <c r="I128" s="173"/>
      <c r="J128" s="79"/>
      <c r="K128" s="193" t="s">
        <v>42</v>
      </c>
      <c r="L128" s="193"/>
      <c r="M128" s="193"/>
      <c r="N128" s="193"/>
      <c r="O128" s="67"/>
      <c r="P128" s="67"/>
      <c r="Q128" s="67"/>
    </row>
    <row r="129" spans="1:17" ht="15.75" customHeight="1">
      <c r="A129" s="69"/>
      <c r="B129" s="69"/>
      <c r="C129" s="69"/>
      <c r="D129" s="69"/>
      <c r="E129" s="69"/>
      <c r="F129" s="71"/>
      <c r="G129" s="168" t="s">
        <v>43</v>
      </c>
      <c r="H129" s="168"/>
      <c r="I129" s="168"/>
      <c r="J129" s="70"/>
      <c r="K129" s="168" t="s">
        <v>44</v>
      </c>
      <c r="L129" s="168"/>
      <c r="M129" s="168"/>
      <c r="N129" s="168"/>
      <c r="O129" s="67"/>
      <c r="P129" s="67"/>
      <c r="Q129" s="67"/>
    </row>
    <row r="130" spans="1:17" ht="15" customHeight="1">
      <c r="A130" s="71"/>
      <c r="B130" s="71"/>
      <c r="C130" s="71"/>
      <c r="D130" s="71"/>
      <c r="E130" s="71"/>
      <c r="F130" s="71"/>
      <c r="O130" s="67"/>
      <c r="P130" s="67"/>
      <c r="Q130" s="67"/>
    </row>
    <row r="131" spans="1:17" ht="15.75">
      <c r="A131" s="169" t="s">
        <v>45</v>
      </c>
      <c r="B131" s="169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67"/>
      <c r="P131" s="67"/>
      <c r="Q131" s="67"/>
    </row>
    <row r="132" spans="1:17" ht="15.75">
      <c r="A132" s="69"/>
      <c r="B132" s="6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67"/>
      <c r="P132" s="67"/>
      <c r="Q132" s="67"/>
    </row>
    <row r="133" spans="1:17" ht="33.75" customHeight="1">
      <c r="A133" s="172" t="s">
        <v>94</v>
      </c>
      <c r="B133" s="172"/>
      <c r="C133" s="172"/>
      <c r="D133" s="172"/>
      <c r="E133" s="172"/>
      <c r="F133" s="71"/>
      <c r="G133" s="115"/>
      <c r="H133" s="115"/>
      <c r="I133" s="115"/>
      <c r="J133" s="71"/>
      <c r="K133" s="193" t="s">
        <v>95</v>
      </c>
      <c r="L133" s="193"/>
      <c r="M133" s="193"/>
      <c r="N133" s="193"/>
      <c r="O133" s="67"/>
      <c r="P133" s="67"/>
      <c r="Q133" s="67"/>
    </row>
    <row r="134" spans="1:17" ht="15.75">
      <c r="A134" s="71"/>
      <c r="B134" s="71"/>
      <c r="C134" s="71"/>
      <c r="D134" s="71"/>
      <c r="E134" s="71"/>
      <c r="F134" s="71"/>
      <c r="G134" s="187" t="s">
        <v>43</v>
      </c>
      <c r="H134" s="187"/>
      <c r="I134" s="187"/>
      <c r="J134" s="71"/>
      <c r="K134" s="187" t="s">
        <v>44</v>
      </c>
      <c r="L134" s="187"/>
      <c r="M134" s="187"/>
      <c r="N134" s="187"/>
      <c r="O134" s="67"/>
      <c r="P134" s="67"/>
      <c r="Q134" s="67"/>
    </row>
    <row r="135" spans="1:17" ht="15.75">
      <c r="A135" s="71"/>
      <c r="B135" s="71"/>
      <c r="C135" s="71"/>
      <c r="D135" s="71"/>
      <c r="E135" s="71"/>
      <c r="F135" s="71"/>
      <c r="G135" s="68"/>
      <c r="H135" s="68"/>
      <c r="I135" s="68"/>
      <c r="J135" s="71"/>
      <c r="K135" s="68"/>
      <c r="L135" s="68"/>
      <c r="M135" s="68"/>
      <c r="N135" s="68"/>
      <c r="O135" s="67"/>
      <c r="P135" s="67"/>
      <c r="Q135" s="67"/>
    </row>
    <row r="136" spans="1:17" ht="15.75">
      <c r="A136" s="71"/>
      <c r="B136" s="71"/>
      <c r="C136" s="71"/>
      <c r="D136" s="71"/>
      <c r="E136" s="71"/>
      <c r="F136" s="71"/>
      <c r="G136" s="68"/>
      <c r="H136" s="68"/>
      <c r="I136" s="68"/>
      <c r="J136" s="71"/>
      <c r="K136" s="68"/>
      <c r="L136" s="68"/>
      <c r="M136" s="68"/>
      <c r="N136" s="68"/>
      <c r="O136" s="67"/>
      <c r="P136" s="67"/>
      <c r="Q136" s="67"/>
    </row>
    <row r="137" spans="1:17" ht="15.75">
      <c r="A137" s="71"/>
      <c r="B137" s="71"/>
      <c r="C137" s="71"/>
      <c r="D137" s="71"/>
      <c r="E137" s="71"/>
      <c r="F137" s="71"/>
      <c r="G137" s="68"/>
      <c r="H137" s="68"/>
      <c r="I137" s="68"/>
      <c r="J137" s="71"/>
      <c r="K137" s="68"/>
      <c r="L137" s="68"/>
      <c r="M137" s="68"/>
      <c r="N137" s="68"/>
      <c r="O137" s="67"/>
      <c r="P137" s="67"/>
      <c r="Q137" s="67"/>
    </row>
    <row r="138" spans="1:17" ht="15" customHeight="1">
      <c r="A138" s="167" t="s">
        <v>102</v>
      </c>
      <c r="B138" s="167"/>
      <c r="C138" s="1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</sheetData>
  <mergeCells count="279">
    <mergeCell ref="A23:Q23"/>
    <mergeCell ref="A25:J25"/>
    <mergeCell ref="A26:H26"/>
    <mergeCell ref="A28:I28"/>
    <mergeCell ref="A29:H29"/>
    <mergeCell ref="A32:C32"/>
    <mergeCell ref="D32:P32"/>
    <mergeCell ref="A34:Q34"/>
    <mergeCell ref="A35:G35"/>
    <mergeCell ref="A31:C31"/>
    <mergeCell ref="D31:P31"/>
    <mergeCell ref="K2:Q2"/>
    <mergeCell ref="K10:Q10"/>
    <mergeCell ref="K11:Q11"/>
    <mergeCell ref="K12:L12"/>
    <mergeCell ref="K16:Q16"/>
    <mergeCell ref="K18:L18"/>
    <mergeCell ref="K19:L19"/>
    <mergeCell ref="A22:Q22"/>
    <mergeCell ref="K14:M14"/>
    <mergeCell ref="K15:Q15"/>
    <mergeCell ref="B49:C49"/>
    <mergeCell ref="D49:E49"/>
    <mergeCell ref="F49:Q49"/>
    <mergeCell ref="A39:Q39"/>
    <mergeCell ref="A40:Q40"/>
    <mergeCell ref="A42:C42"/>
    <mergeCell ref="A44:Q44"/>
    <mergeCell ref="A46:O46"/>
    <mergeCell ref="B48:C48"/>
    <mergeCell ref="D48:E48"/>
    <mergeCell ref="F48:Q48"/>
    <mergeCell ref="A38:Q38"/>
    <mergeCell ref="A36:M36"/>
    <mergeCell ref="D52:E52"/>
    <mergeCell ref="F52:I52"/>
    <mergeCell ref="J52:M52"/>
    <mergeCell ref="N52:Q52"/>
    <mergeCell ref="D53:E53"/>
    <mergeCell ref="F53:I53"/>
    <mergeCell ref="J53:M53"/>
    <mergeCell ref="N53:Q53"/>
    <mergeCell ref="A50:Q50"/>
    <mergeCell ref="D51:E51"/>
    <mergeCell ref="F51:I51"/>
    <mergeCell ref="J51:M51"/>
    <mergeCell ref="N51:Q51"/>
    <mergeCell ref="A53:A62"/>
    <mergeCell ref="B53:B62"/>
    <mergeCell ref="C54:E54"/>
    <mergeCell ref="F54:I54"/>
    <mergeCell ref="J54:M54"/>
    <mergeCell ref="N54:Q54"/>
    <mergeCell ref="C55:E55"/>
    <mergeCell ref="C56:E56"/>
    <mergeCell ref="F56:I56"/>
    <mergeCell ref="J56:M56"/>
    <mergeCell ref="N56:Q56"/>
    <mergeCell ref="F63:I63"/>
    <mergeCell ref="J63:M63"/>
    <mergeCell ref="N63:Q63"/>
    <mergeCell ref="A65:O65"/>
    <mergeCell ref="A66:C66"/>
    <mergeCell ref="D66:E66"/>
    <mergeCell ref="F66:I66"/>
    <mergeCell ref="J66:M66"/>
    <mergeCell ref="N66:Q66"/>
    <mergeCell ref="A63:E63"/>
    <mergeCell ref="C61:E61"/>
    <mergeCell ref="F61:I61"/>
    <mergeCell ref="J61:M61"/>
    <mergeCell ref="N61:Q61"/>
    <mergeCell ref="C59:E59"/>
    <mergeCell ref="F59:I59"/>
    <mergeCell ref="J59:M59"/>
    <mergeCell ref="N59:Q59"/>
    <mergeCell ref="C60:E60"/>
    <mergeCell ref="F60:I60"/>
    <mergeCell ref="J60:M60"/>
    <mergeCell ref="N60:Q60"/>
    <mergeCell ref="A67:C67"/>
    <mergeCell ref="D67:E67"/>
    <mergeCell ref="F67:I67"/>
    <mergeCell ref="J67:M67"/>
    <mergeCell ref="N67:Q67"/>
    <mergeCell ref="A68:C68"/>
    <mergeCell ref="D68:E68"/>
    <mergeCell ref="F68:I68"/>
    <mergeCell ref="J68:M68"/>
    <mergeCell ref="N68:Q68"/>
    <mergeCell ref="J77:M77"/>
    <mergeCell ref="N77:Q77"/>
    <mergeCell ref="N73:Q73"/>
    <mergeCell ref="C72:E72"/>
    <mergeCell ref="F72:I72"/>
    <mergeCell ref="J72:M72"/>
    <mergeCell ref="N72:Q72"/>
    <mergeCell ref="C74:Q74"/>
    <mergeCell ref="A69:C69"/>
    <mergeCell ref="D69:E69"/>
    <mergeCell ref="F69:I69"/>
    <mergeCell ref="J69:M69"/>
    <mergeCell ref="C73:E73"/>
    <mergeCell ref="F73:I73"/>
    <mergeCell ref="J73:M73"/>
    <mergeCell ref="N69:Q69"/>
    <mergeCell ref="A71:Q71"/>
    <mergeCell ref="B76:B78"/>
    <mergeCell ref="C75:E75"/>
    <mergeCell ref="C76:E76"/>
    <mergeCell ref="F76:I76"/>
    <mergeCell ref="J76:M76"/>
    <mergeCell ref="N76:Q76"/>
    <mergeCell ref="C78:E78"/>
    <mergeCell ref="C79:E79"/>
    <mergeCell ref="F79:I79"/>
    <mergeCell ref="J79:M79"/>
    <mergeCell ref="C83:E83"/>
    <mergeCell ref="F83:I83"/>
    <mergeCell ref="J83:M83"/>
    <mergeCell ref="N83:Q83"/>
    <mergeCell ref="N79:Q79"/>
    <mergeCell ref="C82:E82"/>
    <mergeCell ref="F82:I82"/>
    <mergeCell ref="J82:M82"/>
    <mergeCell ref="N82:Q82"/>
    <mergeCell ref="C81:E81"/>
    <mergeCell ref="F81:I81"/>
    <mergeCell ref="J81:M81"/>
    <mergeCell ref="N81:Q81"/>
    <mergeCell ref="C85:E85"/>
    <mergeCell ref="F85:I85"/>
    <mergeCell ref="J85:M85"/>
    <mergeCell ref="N85:Q85"/>
    <mergeCell ref="C84:E84"/>
    <mergeCell ref="F84:I84"/>
    <mergeCell ref="J84:M84"/>
    <mergeCell ref="N84:Q84"/>
    <mergeCell ref="C80:E80"/>
    <mergeCell ref="F80:I80"/>
    <mergeCell ref="J80:M80"/>
    <mergeCell ref="N80:Q80"/>
    <mergeCell ref="N89:Q89"/>
    <mergeCell ref="C88:E88"/>
    <mergeCell ref="F88:I88"/>
    <mergeCell ref="J88:M88"/>
    <mergeCell ref="N88:Q88"/>
    <mergeCell ref="C86:E86"/>
    <mergeCell ref="F86:I86"/>
    <mergeCell ref="J86:M86"/>
    <mergeCell ref="N86:Q86"/>
    <mergeCell ref="C106:E106"/>
    <mergeCell ref="P114:Q114"/>
    <mergeCell ref="B115:E115"/>
    <mergeCell ref="N92:Q92"/>
    <mergeCell ref="C91:E91"/>
    <mergeCell ref="F91:I91"/>
    <mergeCell ref="J91:M91"/>
    <mergeCell ref="N91:Q91"/>
    <mergeCell ref="C90:E90"/>
    <mergeCell ref="F90:I90"/>
    <mergeCell ref="J90:M90"/>
    <mergeCell ref="N90:Q90"/>
    <mergeCell ref="C92:E92"/>
    <mergeCell ref="F92:I92"/>
    <mergeCell ref="J92:M92"/>
    <mergeCell ref="K134:N134"/>
    <mergeCell ref="B117:E117"/>
    <mergeCell ref="J112:L112"/>
    <mergeCell ref="M112:O112"/>
    <mergeCell ref="A133:E133"/>
    <mergeCell ref="G133:I133"/>
    <mergeCell ref="K133:N133"/>
    <mergeCell ref="B118:E118"/>
    <mergeCell ref="B119:E119"/>
    <mergeCell ref="A121:P121"/>
    <mergeCell ref="A123:P123"/>
    <mergeCell ref="A112:A113"/>
    <mergeCell ref="B112:E113"/>
    <mergeCell ref="F112:F113"/>
    <mergeCell ref="G112:I112"/>
    <mergeCell ref="K128:N128"/>
    <mergeCell ref="B116:E116"/>
    <mergeCell ref="A138:C138"/>
    <mergeCell ref="C87:E87"/>
    <mergeCell ref="F87:I87"/>
    <mergeCell ref="J87:M87"/>
    <mergeCell ref="G129:I129"/>
    <mergeCell ref="K129:N129"/>
    <mergeCell ref="A131:B131"/>
    <mergeCell ref="A125:Q125"/>
    <mergeCell ref="A128:E128"/>
    <mergeCell ref="G128:I128"/>
    <mergeCell ref="F104:I104"/>
    <mergeCell ref="J104:M104"/>
    <mergeCell ref="N104:Q104"/>
    <mergeCell ref="C108:E108"/>
    <mergeCell ref="F108:I108"/>
    <mergeCell ref="J108:M108"/>
    <mergeCell ref="N108:Q108"/>
    <mergeCell ref="C105:E105"/>
    <mergeCell ref="J106:M106"/>
    <mergeCell ref="N106:Q106"/>
    <mergeCell ref="F106:I106"/>
    <mergeCell ref="C107:E107"/>
    <mergeCell ref="A106:A107"/>
    <mergeCell ref="G134:I134"/>
    <mergeCell ref="C98:F98"/>
    <mergeCell ref="C99:E99"/>
    <mergeCell ref="P112:Q113"/>
    <mergeCell ref="B114:E114"/>
    <mergeCell ref="F107:I107"/>
    <mergeCell ref="C102:E102"/>
    <mergeCell ref="J107:M107"/>
    <mergeCell ref="N107:Q107"/>
    <mergeCell ref="N102:Q102"/>
    <mergeCell ref="C103:E103"/>
    <mergeCell ref="F103:I103"/>
    <mergeCell ref="J103:M103"/>
    <mergeCell ref="N103:Q103"/>
    <mergeCell ref="F99:I99"/>
    <mergeCell ref="J99:M99"/>
    <mergeCell ref="N99:Q99"/>
    <mergeCell ref="C101:E101"/>
    <mergeCell ref="C104:E104"/>
    <mergeCell ref="F100:I100"/>
    <mergeCell ref="J100:M100"/>
    <mergeCell ref="N100:Q100"/>
    <mergeCell ref="F102:I102"/>
    <mergeCell ref="J102:M102"/>
    <mergeCell ref="C100:E100"/>
    <mergeCell ref="A76:A78"/>
    <mergeCell ref="A79:A91"/>
    <mergeCell ref="B79:B91"/>
    <mergeCell ref="B92:B97"/>
    <mergeCell ref="A92:A97"/>
    <mergeCell ref="F55:I55"/>
    <mergeCell ref="J55:M55"/>
    <mergeCell ref="N55:Q55"/>
    <mergeCell ref="C57:E57"/>
    <mergeCell ref="F57:I57"/>
    <mergeCell ref="J57:M57"/>
    <mergeCell ref="N57:Q57"/>
    <mergeCell ref="C58:E58"/>
    <mergeCell ref="F58:I58"/>
    <mergeCell ref="J58:M58"/>
    <mergeCell ref="N58:Q58"/>
    <mergeCell ref="N94:Q94"/>
    <mergeCell ref="C93:E93"/>
    <mergeCell ref="F93:I93"/>
    <mergeCell ref="J93:M93"/>
    <mergeCell ref="N93:Q93"/>
    <mergeCell ref="C89:E89"/>
    <mergeCell ref="F89:I89"/>
    <mergeCell ref="J89:M89"/>
    <mergeCell ref="C62:E62"/>
    <mergeCell ref="F62:I62"/>
    <mergeCell ref="J62:M62"/>
    <mergeCell ref="N62:Q62"/>
    <mergeCell ref="C97:E97"/>
    <mergeCell ref="F97:I97"/>
    <mergeCell ref="J97:M97"/>
    <mergeCell ref="N97:Q97"/>
    <mergeCell ref="C96:E96"/>
    <mergeCell ref="F96:I96"/>
    <mergeCell ref="J96:M96"/>
    <mergeCell ref="N96:Q96"/>
    <mergeCell ref="C95:E95"/>
    <mergeCell ref="F95:I95"/>
    <mergeCell ref="J95:M95"/>
    <mergeCell ref="N95:Q95"/>
    <mergeCell ref="C94:E94"/>
    <mergeCell ref="F94:I94"/>
    <mergeCell ref="J94:M94"/>
    <mergeCell ref="F78:I78"/>
    <mergeCell ref="J78:M78"/>
    <mergeCell ref="N78:Q78"/>
    <mergeCell ref="C77:E77"/>
    <mergeCell ref="F77:I77"/>
  </mergeCells>
  <phoneticPr fontId="0" type="noConversion"/>
  <pageMargins left="0" right="0" top="0" bottom="0" header="0" footer="0"/>
  <pageSetup paperSize="9" scale="66" orientation="landscape" r:id="rId1"/>
  <headerFooter alignWithMargins="0"/>
  <rowBreaks count="1" manualBreakCount="1">
    <brk id="10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2018-01-31T12:42:19Z</dcterms:modified>
</cp:coreProperties>
</file>