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1011190" sheetId="11" r:id="rId1"/>
  </sheets>
  <definedNames>
    <definedName name="_xlnm.Print_Area" localSheetId="0">'1011190'!$A$1:$Q$178</definedName>
  </definedNames>
  <calcPr calcId="124519"/>
</workbook>
</file>

<file path=xl/calcChain.xml><?xml version="1.0" encoding="utf-8"?>
<calcChain xmlns="http://schemas.openxmlformats.org/spreadsheetml/2006/main">
  <c r="N121" i="11"/>
  <c r="N120"/>
  <c r="N119"/>
  <c r="N118" l="1"/>
  <c r="N110"/>
  <c r="B104" l="1"/>
  <c r="F47" l="1"/>
  <c r="N54"/>
  <c r="J55"/>
  <c r="F53"/>
  <c r="N53" s="1"/>
  <c r="F52"/>
  <c r="N52" s="1"/>
  <c r="N132"/>
  <c r="N126" s="1"/>
  <c r="N55" l="1"/>
  <c r="F55"/>
  <c r="N127"/>
  <c r="N101" l="1"/>
  <c r="N94" l="1"/>
  <c r="N90"/>
  <c r="J56"/>
  <c r="F56"/>
  <c r="N59"/>
  <c r="N58" l="1"/>
  <c r="N57"/>
  <c r="J47"/>
  <c r="J60" s="1"/>
  <c r="J64" s="1"/>
  <c r="N49"/>
  <c r="N50"/>
  <c r="N51"/>
  <c r="F60"/>
  <c r="F64" s="1"/>
  <c r="N56" l="1"/>
  <c r="K17"/>
  <c r="F65"/>
  <c r="J65"/>
  <c r="N83" l="1"/>
  <c r="N82"/>
  <c r="N76"/>
  <c r="N48"/>
  <c r="N47" l="1"/>
  <c r="N60" s="1"/>
  <c r="N64" s="1"/>
  <c r="N65" s="1"/>
</calcChain>
</file>

<file path=xl/sharedStrings.xml><?xml version="1.0" encoding="utf-8"?>
<sst xmlns="http://schemas.openxmlformats.org/spreadsheetml/2006/main" count="319" uniqueCount="181">
  <si>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</si>
  <si>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</si>
  <si>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</si>
  <si>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</si>
  <si>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</si>
  <si>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</si>
  <si>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</si>
  <si>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</si>
  <si>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</si>
  <si>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</si>
  <si>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</si>
  <si>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</si>
  <si>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</si>
  <si>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</si>
  <si>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</si>
  <si>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</si>
  <si>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</si>
  <si>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</si>
  <si>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</si>
  <si>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</si>
  <si>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</si>
  <si>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</si>
  <si>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</si>
  <si>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</si>
  <si>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</si>
  <si>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</si>
  <si>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</si>
  <si>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</si>
  <si>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</si>
  <si>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</si>
  <si>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</si>
  <si>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</si>
  <si>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</si>
  <si>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</si>
  <si>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</si>
  <si>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</si>
  <si>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</si>
  <si>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</si>
  <si>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</si>
  <si>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</si>
  <si>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</si>
  <si>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</si>
  <si>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</si>
  <si>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</si>
  <si>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</si>
  <si>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</si>
  <si>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</si>
  <si>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</si>
  <si>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</si>
  <si>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</si>
  <si>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</si>
  <si>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</si>
  <si>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</si>
  <si>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</si>
  <si>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</si>
  <si>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</si>
  <si>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</si>
  <si>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Департамент бюджету та фінансів міської ради</t>
  </si>
  <si>
    <t>од.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</si>
  <si>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</si>
  <si>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</si>
  <si>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</si>
  <si>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продукту</t>
  </si>
  <si>
    <t>ефективності</t>
  </si>
  <si>
    <t>затрат:</t>
  </si>
  <si>
    <t>0990</t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</si>
  <si>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</si>
  <si>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</si>
  <si>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</si>
  <si>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</si>
  <si>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</si>
  <si>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</si>
  <si>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</si>
  <si>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</si>
  <si>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</si>
  <si>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>Юхимчук    22-29-61</t>
  </si>
  <si>
    <t xml:space="preserve">  - Міська цільова Програма розвитку освіти м. Житомира на період 2016 - 2018 років </t>
  </si>
  <si>
    <t>Міська цільова Програма розвитку освіти м. Житомира на період 2016 - 2018 років</t>
  </si>
  <si>
    <t>В.о. директора департаменту бюджету та фінансів міської ради</t>
  </si>
  <si>
    <t>Д. А. Прохорчук</t>
  </si>
  <si>
    <t xml:space="preserve">БЮДЖЕТНОЇ ПРОГРАМИ  МІСЦЕВОГО БЮДЖЕТУ  НА 2018 РІК  </t>
  </si>
  <si>
    <t>2.    0610000    Управління освіти Житомирської міської ради</t>
  </si>
  <si>
    <t xml:space="preserve">3.   0611160;  0990       Інші програми, заклади та заходи у сфері освіти     </t>
  </si>
  <si>
    <t>7. Підпрограми, спрямовані на досягнення мети, визначеної паспортом бюджетної програми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</si>
  <si>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</si>
  <si>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</si>
  <si>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</si>
  <si>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</si>
  <si>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1.1</t>
  </si>
  <si>
    <t>1.2</t>
  </si>
  <si>
    <t>1.3</t>
  </si>
  <si>
    <t>1.4</t>
  </si>
  <si>
    <t>2</t>
  </si>
  <si>
    <t>2.1</t>
  </si>
  <si>
    <t>2.2</t>
  </si>
  <si>
    <t>2.3</t>
  </si>
  <si>
    <t>06110160</t>
  </si>
  <si>
    <t>зведення планів по мережі, штатах і контингентах установ, що фінансуються з місцевих бюджетів  на 2018 рік</t>
  </si>
  <si>
    <t>Показники затрат:</t>
  </si>
  <si>
    <t>кількість груп централізованого господарського обслуговування</t>
  </si>
  <si>
    <t>середньорічне число штатних одиниць робітників</t>
  </si>
  <si>
    <t>Показники продукту:</t>
  </si>
  <si>
    <t xml:space="preserve">кількість установ, які обслуговуються групами централізованого господарського обслуговування  </t>
  </si>
  <si>
    <t>Показники ефективності:</t>
  </si>
  <si>
    <t>розрахунок (відношення кількості установ  до кількості спеціалістів)</t>
  </si>
  <si>
    <t>Показники якості:</t>
  </si>
  <si>
    <t xml:space="preserve">кількість навчальних  закладів </t>
  </si>
  <si>
    <t>осіб</t>
  </si>
  <si>
    <t>грн.</t>
  </si>
  <si>
    <t>%</t>
  </si>
  <si>
    <t>розрахунок</t>
  </si>
  <si>
    <t>середньорічне число посадових окладів (ставок педагогічного) персоналу</t>
  </si>
  <si>
    <t>кількість закладів</t>
  </si>
  <si>
    <t>обсяг витрат на надання гранту</t>
  </si>
  <si>
    <t>обсяг витрат на надання гранту учням, які навчаються за інклюзивною формою</t>
  </si>
  <si>
    <t>кількість учнів, які отримають грант</t>
  </si>
  <si>
    <t>Статистична звітність: форма 76-РВК</t>
  </si>
  <si>
    <t>кількість учнів, які отримають грант з числа учнів, які начаються за інклюзивною формою</t>
  </si>
  <si>
    <t>Довідка ПМПК</t>
  </si>
  <si>
    <t>середні витрати на 1 учня, який отримає грант</t>
  </si>
  <si>
    <t>середні витрати на 1 учня, який отримає грант, з числа учнів, які начаються за інклюзивною формою</t>
  </si>
  <si>
    <t>відсоток учнів, які отримають грант</t>
  </si>
  <si>
    <t>середньорічна кількість одержувачів допомоги</t>
  </si>
  <si>
    <t>середній розмір допомоги</t>
  </si>
  <si>
    <t>динаміка кількості одержувачів допомоги</t>
  </si>
  <si>
    <t>зведення планів по мережі, штатах і контингентах установ, що фінансуються з місцевих бюджетів на 2018 рік</t>
  </si>
  <si>
    <t>Підпрограма: Забезпечення діяльності інших закладів у сфері освіти</t>
  </si>
  <si>
    <t>Підпрограма: Інші програми та заходи у сфері освіти</t>
  </si>
  <si>
    <t>1.    0600000   Управління освіти Житомирської міської ради</t>
  </si>
  <si>
    <t xml:space="preserve"> -  Рішення міської ради від 18.12.2017 № 881 "Про міський бюджет на 2018 рік"      
</t>
  </si>
  <si>
    <t>розрахунок (60% від встановленого нормативу бюджетного забезпечення одного учня на 2018 рік)</t>
  </si>
  <si>
    <t>розрахунок (200% від встановленого нормативу бюджетного забезпечення одного учня на 2018 рік)</t>
  </si>
  <si>
    <t xml:space="preserve"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Житомира; Рішення житомирської міської ради "Про внесення змін до Положення  про грант на здобуття загальної середньої освіти у навчальних закладах, що не належать до комунальної власності територіальної громади м. Житомира </t>
  </si>
  <si>
    <t>тис.грн.</t>
  </si>
  <si>
    <t xml:space="preserve">Рішення міської ради від 18.12.2017 № 881 "Про міський бюджет на 2018 рік"     </t>
  </si>
  <si>
    <t>обсяг видатків на підтримку приватних дошкільних навчальних закладів</t>
  </si>
  <si>
    <t>кількість дітей, на яких спрямована допомога</t>
  </si>
  <si>
    <t>розрахунок до кошторису на 2018 рік</t>
  </si>
  <si>
    <t>розрахунок (50% вартості одного ліжко-місця по дошкільних навчальних закладах)</t>
  </si>
  <si>
    <t>Забезпечення фінансування закладів освіти, контроль за веденням бухгалтерського обліку та звітності, ведення централізованого господарського обслуговування, надання якісних послуг іншими закладами освіти та підтримка розвитку приватних закладів освіти.</t>
  </si>
  <si>
    <t>Завдання 1: Забезпечити складання і надання кошторисної, звітної, фінансоової документації, фінансування установ освіти згідно з затвердженими кошторисами</t>
  </si>
  <si>
    <t>Завдання 2: Забезпечення ведення централізованого господарського обслуговування</t>
  </si>
  <si>
    <t>Завдання 1 :  Забезпечити підтримку учнів навчальних закладів, що не належать до комунальної власності териториальної громади м. Житомира</t>
  </si>
  <si>
    <t>Завдання 2:  Забезпечити доступність дошкільної освіти для всіх дітей міста. Розвиток приватної дошкільної освіти</t>
  </si>
  <si>
    <t>Завдання 3: Забезпечити надання допомоги дітям-сиротам та дітям, позбавленим батьківського піклування, яким виповнюється 18 років</t>
  </si>
  <si>
    <t>Оплата праці з нарахуваннями</t>
  </si>
  <si>
    <t>Поточне утримання закладів</t>
  </si>
  <si>
    <t>Оплата комунальних послуг та енергоносіїв</t>
  </si>
  <si>
    <t xml:space="preserve">  (КПКВК МБ)    (КФКВК)¹                             (найменування бюджетної програми)</t>
  </si>
  <si>
    <r>
      <t>Завдання 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</si>
  <si>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 xml:space="preserve">Завдання  2:  </t>
    </r>
    <r>
      <rPr>
        <i/>
        <sz val="12"/>
        <rFont val="Times New Roman"/>
        <family val="1"/>
        <charset val="204"/>
      </rPr>
      <t>Забезпечити ведення централізованого господарського обслуговування</t>
    </r>
  </si>
  <si>
    <r>
      <t xml:space="preserve">Завдання 1:  </t>
    </r>
    <r>
      <rPr>
        <i/>
        <sz val="12"/>
        <rFont val="Times New Roman"/>
        <family val="1"/>
        <charset val="204"/>
      </rPr>
      <t>Забезпечити підтримку учнів навчальних закладів, що не належать до комунальної власності териториальної громади  м. Житомира</t>
    </r>
  </si>
  <si>
    <r>
      <t xml:space="preserve">Завдання 2:  </t>
    </r>
    <r>
      <rPr>
        <i/>
        <sz val="12"/>
        <rFont val="Times New Roman"/>
        <family val="1"/>
        <charset val="204"/>
      </rPr>
      <t xml:space="preserve">Забезпечити доступність дошкільної освіти для всіх дітей міста. Розвиток приватної дошкільної освіти </t>
    </r>
  </si>
  <si>
    <r>
      <t xml:space="preserve"> Завдання 3: </t>
    </r>
    <r>
      <rPr>
        <i/>
        <sz val="12"/>
        <rFont val="Times New Roman"/>
        <family val="1"/>
        <charset val="204"/>
      </rPr>
      <t>Забезпечити надання допомоги дітям-сиротам та дітям, позбавленим батьківського піклування, яким виповнюється 18 років</t>
    </r>
  </si>
  <si>
    <t>11. Джерела фінансування інвестиційних проектів у розрізі підпрогам²</t>
  </si>
  <si>
    <r>
      <rPr>
        <b/>
        <u/>
        <sz val="14"/>
        <rFont val="Times New Roman"/>
        <family val="1"/>
        <charset val="204"/>
      </rPr>
      <t xml:space="preserve">4. Обсяг бюджетних призначень/бюджетних асигнувань </t>
    </r>
    <r>
      <rPr>
        <u/>
        <sz val="14"/>
        <rFont val="Times New Roman"/>
        <family val="1"/>
        <charset val="204"/>
      </rPr>
      <t>-</t>
    </r>
    <r>
      <rPr>
        <b/>
        <u/>
        <sz val="14"/>
        <rFont val="Times New Roman"/>
        <family val="1"/>
        <charset val="204"/>
      </rPr>
      <t xml:space="preserve"> 16 330,3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грн.</t>
    </r>
    <r>
      <rPr>
        <u/>
        <sz val="14"/>
        <rFont val="Times New Roman"/>
        <family val="1"/>
        <charset val="204"/>
      </rPr>
      <t>, у тому числі  загального фонду -</t>
    </r>
    <r>
      <rPr>
        <b/>
        <u/>
        <sz val="14"/>
        <rFont val="Times New Roman"/>
        <family val="1"/>
        <charset val="204"/>
      </rPr>
      <t xml:space="preserve"> 16 330,3  тис. грн.</t>
    </r>
    <r>
      <rPr>
        <u/>
        <sz val="14"/>
        <rFont val="Times New Roman"/>
        <family val="1"/>
        <charset val="204"/>
      </rPr>
      <t xml:space="preserve"> та спеціального фонду - </t>
    </r>
    <r>
      <rPr>
        <b/>
        <u/>
        <sz val="14"/>
        <rFont val="Times New Roman"/>
        <family val="1"/>
        <charset val="204"/>
      </rPr>
      <t>0,0 тис. грн.</t>
    </r>
  </si>
  <si>
    <t>кількість штатних одиниць</t>
  </si>
  <si>
    <t>Кількість дітей-сиріт та дітей, позбавлених батьківського піклування, яким виповнюється 18 років</t>
  </si>
  <si>
    <t>Завдання 3: Забезпечити утримання будівлі закладу, земельної ділянки та збереження матеріально-технічної бази</t>
  </si>
  <si>
    <t>звіт проведення консультантами ПМПК корекційно-розвиткових занять, консультацій</t>
  </si>
  <si>
    <t>Завдання 4: Забезпечити проведення консультативно-діагностичної, координаційної роботи.</t>
  </si>
  <si>
    <t xml:space="preserve"> кількість дітей , які потребують  проведення корекційно-розвиткових занять на одного фахівця</t>
  </si>
  <si>
    <t>тарифікаційний список станом на 01.09.2017 року</t>
  </si>
  <si>
    <t xml:space="preserve"> кількість дітей , з  якими проведено корекційно-розвиткові заняття</t>
  </si>
  <si>
    <t xml:space="preserve"> кількість  проведених  корекційно-розвиткові заняття</t>
  </si>
  <si>
    <t xml:space="preserve"> кількість  консультацій з батьками</t>
  </si>
  <si>
    <t xml:space="preserve">кількість проведених  консультацій фахівців </t>
  </si>
  <si>
    <t xml:space="preserve"> кількість   корекційно-розвиткових занять на одного фахівця</t>
  </si>
  <si>
    <t>розрахунок (відношення кількості дітей  до кількості фахівців)</t>
  </si>
  <si>
    <t>розрахунок (відношення кількості корекційно - розвиткових занять до  до кількості фахівців)</t>
  </si>
  <si>
    <t xml:space="preserve"> кількість   проведених консультацій на одного  фахівця</t>
  </si>
  <si>
    <t>розрахунок (відношення кількості проведених консультацій до  до кількості фахівців)</t>
  </si>
  <si>
    <t>ефективності:</t>
  </si>
  <si>
    <t xml:space="preserve"> кількість  консультацій батьків  на одного фахівця</t>
  </si>
  <si>
    <t>розрахунок (відношення кількостіконсультацій батьків  до  до кількості фахівців)</t>
  </si>
  <si>
    <t>середні витрати на одну дитину, на яку спрямована допомога</t>
  </si>
  <si>
    <r>
      <t xml:space="preserve">Завдання 3: </t>
    </r>
    <r>
      <rPr>
        <i/>
        <sz val="12"/>
        <rFont val="Times New Roman"/>
        <family val="1"/>
        <charset val="204"/>
      </rPr>
      <t>Забезпечити належне утримання будівлі, земельної ділянки та матеріально-технічної бази</t>
    </r>
  </si>
  <si>
    <t>від 30.01.2018  року</t>
  </si>
  <si>
    <t>кількість фахівців,які проводять корекційні заняття з дітьми</t>
  </si>
  <si>
    <t>звіт проведення фахівцями ПМПК корекційно-розвиткових занять, консультацій</t>
  </si>
  <si>
    <t>9-Д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</si>
</sst>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5" applyNumberFormat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3" fillId="3" borderId="0" applyNumberFormat="0" applyBorder="0" applyAlignment="0" applyProtection="0"/>
    <xf numFmtId="0" fontId="2" fillId="23" borderId="6" applyNumberFormat="0" applyFont="0" applyAlignment="0" applyProtection="0"/>
    <xf numFmtId="0" fontId="14" fillId="20" borderId="2" applyNumberFormat="0" applyAlignment="0" applyProtection="0"/>
    <xf numFmtId="0" fontId="15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73">
    <xf numFmtId="0" fontId="0" fillId="0" borderId="0" xfId="0"/>
    <xf numFmtId="0" fontId="3" fillId="0" borderId="0" xfId="31" applyFont="1"/>
    <xf numFmtId="0" fontId="20" fillId="0" borderId="0" xfId="31" applyFont="1"/>
    <xf numFmtId="0" fontId="21" fillId="0" borderId="0" xfId="31" applyFont="1"/>
    <xf numFmtId="0" fontId="18" fillId="0" borderId="0" xfId="31" applyFont="1"/>
    <xf numFmtId="0" fontId="18" fillId="0" borderId="0" xfId="31" applyFont="1" applyBorder="1"/>
    <xf numFmtId="0" fontId="20" fillId="0" borderId="0" xfId="31" applyFont="1" applyBorder="1" applyAlignment="1">
      <alignment vertical="center" wrapText="1"/>
    </xf>
    <xf numFmtId="0" fontId="22" fillId="0" borderId="0" xfId="31" applyFont="1" applyAlignment="1">
      <alignment vertical="center" wrapText="1"/>
    </xf>
    <xf numFmtId="0" fontId="19" fillId="0" borderId="0" xfId="31" applyFont="1" applyBorder="1" applyAlignment="1">
      <alignment horizontal="left" vertical="center" wrapText="1"/>
    </xf>
    <xf numFmtId="49" fontId="23" fillId="0" borderId="0" xfId="31" applyNumberFormat="1" applyFont="1" applyBorder="1" applyAlignment="1">
      <alignment vertical="center" wrapText="1"/>
    </xf>
    <xf numFmtId="0" fontId="19" fillId="0" borderId="0" xfId="35" applyFont="1" applyFill="1" applyAlignment="1">
      <alignment horizontal="left"/>
    </xf>
    <xf numFmtId="0" fontId="24" fillId="0" borderId="9" xfId="31" applyFont="1" applyBorder="1" applyAlignment="1">
      <alignment horizontal="center" vertical="center" wrapText="1"/>
    </xf>
    <xf numFmtId="0" fontId="19" fillId="0" borderId="0" xfId="31" applyFont="1" applyBorder="1" applyAlignment="1">
      <alignment horizontal="center" vertical="center" wrapText="1"/>
    </xf>
    <xf numFmtId="0" fontId="22" fillId="0" borderId="0" xfId="31" applyFont="1" applyBorder="1" applyAlignment="1">
      <alignment vertical="center" wrapText="1"/>
    </xf>
    <xf numFmtId="49" fontId="25" fillId="0" borderId="8" xfId="31" applyNumberFormat="1" applyFont="1" applyBorder="1" applyAlignment="1">
      <alignment horizontal="center" vertical="center"/>
    </xf>
    <xf numFmtId="49" fontId="18" fillId="0" borderId="8" xfId="31" applyNumberFormat="1" applyFont="1" applyBorder="1" applyAlignment="1">
      <alignment horizontal="center" vertical="center" wrapText="1"/>
    </xf>
    <xf numFmtId="49" fontId="18" fillId="0" borderId="8" xfId="31" applyNumberFormat="1" applyFont="1" applyBorder="1" applyAlignment="1">
      <alignment horizontal="center" vertical="center"/>
    </xf>
    <xf numFmtId="49" fontId="25" fillId="0" borderId="8" xfId="31" applyNumberFormat="1" applyFont="1" applyBorder="1" applyAlignment="1">
      <alignment horizontal="center" vertical="center" wrapText="1"/>
    </xf>
    <xf numFmtId="0" fontId="3" fillId="0" borderId="8" xfId="31" applyFont="1" applyBorder="1"/>
    <xf numFmtId="49" fontId="27" fillId="0" borderId="8" xfId="31" applyNumberFormat="1" applyFont="1" applyBorder="1" applyAlignment="1">
      <alignment horizontal="center" vertical="center" wrapText="1"/>
    </xf>
    <xf numFmtId="0" fontId="29" fillId="0" borderId="8" xfId="31" applyFont="1" applyBorder="1" applyAlignment="1">
      <alignment horizontal="center" wrapText="1"/>
    </xf>
    <xf numFmtId="0" fontId="3" fillId="0" borderId="10" xfId="31" applyFont="1" applyBorder="1"/>
    <xf numFmtId="0" fontId="27" fillId="0" borderId="13" xfId="31" applyFont="1" applyBorder="1" applyAlignment="1">
      <alignment wrapText="1"/>
    </xf>
    <xf numFmtId="0" fontId="3" fillId="0" borderId="10" xfId="31" applyFont="1" applyBorder="1" applyAlignment="1">
      <alignment wrapText="1"/>
    </xf>
    <xf numFmtId="3" fontId="3" fillId="0" borderId="12" xfId="31" applyNumberFormat="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9" xfId="31" applyFont="1" applyBorder="1"/>
    <xf numFmtId="0" fontId="29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/>
    </xf>
    <xf numFmtId="0" fontId="29" fillId="0" borderId="10" xfId="31" applyFont="1" applyBorder="1" applyAlignment="1">
      <alignment horizontal="center" vertical="center" wrapText="1"/>
    </xf>
    <xf numFmtId="0" fontId="3" fillId="0" borderId="12" xfId="31" applyFont="1" applyBorder="1"/>
    <xf numFmtId="0" fontId="29" fillId="0" borderId="13" xfId="31" applyFont="1" applyBorder="1" applyAlignment="1">
      <alignment horizontal="center" vertical="top" wrapText="1"/>
    </xf>
    <xf numFmtId="0" fontId="3" fillId="0" borderId="7" xfId="31" applyFont="1" applyBorder="1"/>
    <xf numFmtId="0" fontId="3" fillId="0" borderId="8" xfId="31" applyFont="1" applyBorder="1" applyAlignment="1">
      <alignment horizontal="center" vertical="top" wrapText="1"/>
    </xf>
    <xf numFmtId="0" fontId="27" fillId="0" borderId="13" xfId="31" applyFont="1" applyBorder="1" applyAlignment="1">
      <alignment vertical="top" wrapText="1"/>
    </xf>
    <xf numFmtId="0" fontId="20" fillId="0" borderId="19" xfId="31" applyFont="1" applyBorder="1"/>
    <xf numFmtId="0" fontId="29" fillId="0" borderId="8" xfId="31" applyFont="1" applyBorder="1" applyAlignment="1">
      <alignment horizontal="center"/>
    </xf>
    <xf numFmtId="0" fontId="28" fillId="0" borderId="8" xfId="31" applyFont="1" applyFill="1" applyBorder="1" applyAlignment="1">
      <alignment horizontal="left" vertical="center" wrapText="1"/>
    </xf>
    <xf numFmtId="0" fontId="3" fillId="0" borderId="8" xfId="31" applyFont="1" applyFill="1" applyBorder="1" applyAlignment="1">
      <alignment vertical="top" wrapText="1"/>
    </xf>
    <xf numFmtId="0" fontId="3" fillId="0" borderId="10" xfId="31" applyFont="1" applyFill="1" applyBorder="1" applyAlignment="1">
      <alignment horizontal="center" vertical="center" wrapText="1"/>
    </xf>
    <xf numFmtId="0" fontId="3" fillId="0" borderId="8" xfId="31" applyFont="1" applyBorder="1" applyAlignment="1">
      <alignment horizontal="center"/>
    </xf>
    <xf numFmtId="0" fontId="20" fillId="0" borderId="20" xfId="31" applyFont="1" applyBorder="1"/>
    <xf numFmtId="0" fontId="28" fillId="0" borderId="8" xfId="31" applyFont="1" applyBorder="1" applyAlignment="1">
      <alignment vertical="center" wrapText="1"/>
    </xf>
    <xf numFmtId="0" fontId="3" fillId="0" borderId="9" xfId="31" applyFont="1" applyBorder="1" applyAlignment="1">
      <alignment vertical="top" wrapText="1"/>
    </xf>
    <xf numFmtId="49" fontId="27" fillId="0" borderId="9" xfId="31" applyNumberFormat="1" applyFont="1" applyBorder="1" applyAlignment="1">
      <alignment horizontal="center" vertical="center" wrapText="1"/>
    </xf>
    <xf numFmtId="0" fontId="27" fillId="0" borderId="8" xfId="31" applyFont="1" applyBorder="1" applyAlignment="1">
      <alignment horizontal="center" vertical="top" wrapText="1"/>
    </xf>
    <xf numFmtId="0" fontId="27" fillId="0" borderId="8" xfId="31" applyFont="1" applyBorder="1" applyAlignment="1">
      <alignment horizontal="center" vertical="top"/>
    </xf>
    <xf numFmtId="0" fontId="27" fillId="0" borderId="18" xfId="31" applyFont="1" applyBorder="1" applyAlignment="1">
      <alignment vertical="top"/>
    </xf>
    <xf numFmtId="49" fontId="3" fillId="0" borderId="12" xfId="31" applyNumberFormat="1" applyFont="1" applyFill="1" applyBorder="1" applyAlignment="1">
      <alignment vertical="top" wrapText="1"/>
    </xf>
    <xf numFmtId="0" fontId="27" fillId="0" borderId="12" xfId="31" applyFont="1" applyBorder="1" applyAlignment="1">
      <alignment vertical="top"/>
    </xf>
    <xf numFmtId="0" fontId="27" fillId="0" borderId="9" xfId="31" applyFont="1" applyBorder="1" applyAlignment="1">
      <alignment vertical="top"/>
    </xf>
    <xf numFmtId="49" fontId="3" fillId="0" borderId="9" xfId="31" applyNumberFormat="1" applyFont="1" applyFill="1" applyBorder="1" applyAlignment="1">
      <alignment vertical="top" wrapText="1"/>
    </xf>
    <xf numFmtId="49" fontId="3" fillId="0" borderId="8" xfId="31" applyNumberFormat="1" applyFont="1" applyFill="1" applyBorder="1" applyAlignment="1">
      <alignment vertical="top" wrapText="1"/>
    </xf>
    <xf numFmtId="49" fontId="3" fillId="0" borderId="18" xfId="31" applyNumberFormat="1" applyFont="1" applyFill="1" applyBorder="1" applyAlignment="1">
      <alignment vertical="top" wrapText="1"/>
    </xf>
    <xf numFmtId="0" fontId="28" fillId="0" borderId="8" xfId="31" applyFont="1" applyBorder="1" applyAlignment="1">
      <alignment horizontal="center" vertical="top"/>
    </xf>
    <xf numFmtId="0" fontId="28" fillId="0" borderId="9" xfId="31" applyFont="1" applyBorder="1" applyAlignment="1">
      <alignment vertical="top"/>
    </xf>
    <xf numFmtId="0" fontId="22" fillId="0" borderId="8" xfId="31" applyFont="1" applyBorder="1" applyAlignment="1">
      <alignment horizontal="center" vertical="top" wrapText="1"/>
    </xf>
    <xf numFmtId="0" fontId="30" fillId="0" borderId="0" xfId="31" applyFont="1"/>
    <xf numFmtId="0" fontId="31" fillId="0" borderId="0" xfId="31" applyFont="1"/>
    <xf numFmtId="0" fontId="3" fillId="0" borderId="0" xfId="31" applyFont="1" applyAlignment="1">
      <alignment horizontal="center" vertical="center"/>
    </xf>
    <xf numFmtId="49" fontId="3" fillId="0" borderId="18" xfId="31" applyNumberFormat="1" applyFont="1" applyBorder="1" applyAlignment="1">
      <alignment vertical="center"/>
    </xf>
    <xf numFmtId="49" fontId="3" fillId="0" borderId="12" xfId="31" applyNumberFormat="1" applyFont="1" applyBorder="1" applyAlignment="1">
      <alignment vertical="center"/>
    </xf>
    <xf numFmtId="49" fontId="3" fillId="0" borderId="9" xfId="31" applyNumberFormat="1" applyFont="1" applyBorder="1" applyAlignment="1">
      <alignment vertical="center"/>
    </xf>
    <xf numFmtId="49" fontId="3" fillId="0" borderId="18" xfId="31" applyNumberFormat="1" applyFont="1" applyFill="1" applyBorder="1" applyAlignment="1">
      <alignment vertical="center" wrapText="1"/>
    </xf>
    <xf numFmtId="0" fontId="3" fillId="0" borderId="18" xfId="31" applyFont="1" applyBorder="1" applyAlignment="1">
      <alignment vertical="center" wrapText="1"/>
    </xf>
    <xf numFmtId="0" fontId="3" fillId="0" borderId="12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3" fillId="0" borderId="18" xfId="31" applyFont="1" applyBorder="1" applyAlignment="1">
      <alignment vertical="top" wrapText="1"/>
    </xf>
    <xf numFmtId="0" fontId="3" fillId="0" borderId="12" xfId="31" applyFont="1" applyBorder="1" applyAlignment="1">
      <alignment vertical="top" wrapText="1"/>
    </xf>
    <xf numFmtId="0" fontId="27" fillId="0" borderId="18" xfId="31" applyFont="1" applyBorder="1" applyAlignment="1">
      <alignment vertical="top" wrapText="1"/>
    </xf>
    <xf numFmtId="0" fontId="27" fillId="0" borderId="12" xfId="31" applyFont="1" applyBorder="1" applyAlignment="1">
      <alignment vertical="top" wrapText="1"/>
    </xf>
    <xf numFmtId="0" fontId="27" fillId="0" borderId="9" xfId="31" applyFont="1" applyBorder="1" applyAlignment="1">
      <alignment vertical="top" wrapText="1"/>
    </xf>
    <xf numFmtId="166" fontId="20" fillId="0" borderId="0" xfId="31" applyNumberFormat="1" applyFont="1"/>
    <xf numFmtId="0" fontId="21" fillId="0" borderId="8" xfId="31" applyFont="1" applyBorder="1" applyAlignment="1">
      <alignment horizontal="center" vertical="top" wrapText="1"/>
    </xf>
    <xf numFmtId="0" fontId="3" fillId="0" borderId="16" xfId="31" applyFont="1" applyBorder="1"/>
    <xf numFmtId="0" fontId="24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27" fillId="0" borderId="10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22" fillId="0" borderId="0" xfId="31" applyFont="1" applyAlignment="1">
      <alignment horizontal="left" vertical="center" wrapText="1"/>
    </xf>
    <xf numFmtId="0" fontId="19" fillId="0" borderId="8" xfId="31" applyFont="1" applyBorder="1" applyAlignment="1">
      <alignment horizontal="center" vertical="center" wrapText="1"/>
    </xf>
    <xf numFmtId="0" fontId="3" fillId="0" borderId="10" xfId="31" applyFont="1" applyBorder="1" applyAlignment="1"/>
    <xf numFmtId="0" fontId="3" fillId="0" borderId="11" xfId="31" applyFont="1" applyBorder="1" applyAlignment="1"/>
    <xf numFmtId="0" fontId="3" fillId="0" borderId="15" xfId="31" applyFont="1" applyFill="1" applyBorder="1" applyAlignment="1">
      <alignment vertical="center" wrapText="1"/>
    </xf>
    <xf numFmtId="0" fontId="3" fillId="0" borderId="9" xfId="31" applyFont="1" applyBorder="1" applyAlignment="1">
      <alignment horizontal="center" vertical="center" wrapText="1"/>
    </xf>
    <xf numFmtId="0" fontId="20" fillId="0" borderId="8" xfId="31" applyFont="1" applyBorder="1" applyAlignment="1">
      <alignment horizontal="center" vertical="center" wrapText="1"/>
    </xf>
    <xf numFmtId="0" fontId="3" fillId="0" borderId="0" xfId="31" applyFont="1" applyAlignment="1">
      <alignment vertical="center" wrapText="1"/>
    </xf>
    <xf numFmtId="0" fontId="21" fillId="0" borderId="0" xfId="31" applyFont="1" applyAlignment="1">
      <alignment horizontal="left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20" fillId="0" borderId="0" xfId="31" applyFont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29" fillId="0" borderId="8" xfId="31" applyFont="1" applyBorder="1" applyAlignment="1">
      <alignment horizontal="center" vertical="top" wrapText="1"/>
    </xf>
    <xf numFmtId="0" fontId="3" fillId="0" borderId="10" xfId="31" applyFont="1" applyBorder="1" applyAlignment="1">
      <alignment vertical="top" wrapText="1"/>
    </xf>
    <xf numFmtId="0" fontId="3" fillId="0" borderId="12" xfId="31" applyFont="1" applyBorder="1" applyAlignment="1">
      <alignment horizontal="center" wrapText="1"/>
    </xf>
    <xf numFmtId="0" fontId="21" fillId="0" borderId="8" xfId="31" applyFont="1" applyBorder="1" applyAlignment="1">
      <alignment horizontal="center" vertical="center" wrapText="1"/>
    </xf>
    <xf numFmtId="0" fontId="28" fillId="0" borderId="13" xfId="31" applyFont="1" applyBorder="1" applyAlignment="1">
      <alignment horizontal="left" vertical="center" wrapText="1"/>
    </xf>
    <xf numFmtId="0" fontId="18" fillId="0" borderId="8" xfId="31" applyFont="1" applyBorder="1" applyAlignment="1">
      <alignment horizontal="center" vertical="center" wrapText="1"/>
    </xf>
    <xf numFmtId="0" fontId="22" fillId="0" borderId="0" xfId="31" applyFont="1" applyAlignment="1">
      <alignment horizontal="center" vertical="center" wrapText="1"/>
    </xf>
    <xf numFmtId="0" fontId="19" fillId="0" borderId="0" xfId="31" applyFont="1" applyBorder="1" applyAlignment="1">
      <alignment vertical="center" wrapText="1"/>
    </xf>
    <xf numFmtId="0" fontId="22" fillId="0" borderId="0" xfId="31" applyFont="1" applyBorder="1" applyAlignment="1">
      <alignment horizontal="left" vertical="center" wrapText="1"/>
    </xf>
    <xf numFmtId="0" fontId="19" fillId="0" borderId="0" xfId="31" applyFont="1" applyAlignment="1">
      <alignment vertical="center" wrapText="1"/>
    </xf>
    <xf numFmtId="0" fontId="25" fillId="0" borderId="8" xfId="31" applyFont="1" applyBorder="1" applyAlignment="1">
      <alignment horizontal="center" vertical="center" wrapText="1"/>
    </xf>
    <xf numFmtId="0" fontId="3" fillId="0" borderId="15" xfId="31" applyFont="1" applyFill="1" applyBorder="1" applyAlignment="1">
      <alignment horizontal="left" vertical="center" wrapText="1"/>
    </xf>
    <xf numFmtId="0" fontId="27" fillId="0" borderId="18" xfId="31" applyFont="1" applyBorder="1" applyAlignment="1">
      <alignment horizontal="center" vertical="top"/>
    </xf>
    <xf numFmtId="0" fontId="3" fillId="0" borderId="0" xfId="31" applyFont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left" vertical="top" wrapText="1"/>
    </xf>
    <xf numFmtId="0" fontId="27" fillId="0" borderId="10" xfId="31" applyFont="1" applyFill="1" applyBorder="1" applyAlignment="1">
      <alignment horizontal="left" vertical="top" wrapText="1"/>
    </xf>
    <xf numFmtId="0" fontId="27" fillId="0" borderId="11" xfId="31" applyFont="1" applyFill="1" applyBorder="1" applyAlignment="1">
      <alignment horizontal="left" vertical="top" wrapText="1"/>
    </xf>
    <xf numFmtId="0" fontId="3" fillId="0" borderId="8" xfId="31" applyFont="1" applyFill="1" applyBorder="1" applyAlignment="1">
      <alignment vertical="center" wrapText="1"/>
    </xf>
    <xf numFmtId="0" fontId="3" fillId="0" borderId="8" xfId="31" applyFont="1" applyBorder="1" applyAlignment="1"/>
    <xf numFmtId="0" fontId="3" fillId="0" borderId="8" xfId="31" applyFont="1" applyFill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3" fillId="0" borderId="8" xfId="31" applyFont="1" applyBorder="1" applyAlignment="1">
      <alignment horizontal="center" vertical="center" wrapText="1"/>
    </xf>
    <xf numFmtId="0" fontId="27" fillId="0" borderId="13" xfId="31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27" fillId="0" borderId="11" xfId="31" applyFont="1" applyBorder="1" applyAlignment="1">
      <alignment horizontal="center" vertical="center" wrapText="1"/>
    </xf>
    <xf numFmtId="0" fontId="27" fillId="0" borderId="13" xfId="31" applyFont="1" applyBorder="1" applyAlignment="1">
      <alignment horizontal="center" vertical="top" wrapText="1"/>
    </xf>
    <xf numFmtId="0" fontId="27" fillId="0" borderId="10" xfId="31" applyFont="1" applyBorder="1" applyAlignment="1">
      <alignment horizontal="center" vertical="top" wrapText="1"/>
    </xf>
    <xf numFmtId="0" fontId="27" fillId="0" borderId="11" xfId="31" applyFont="1" applyBorder="1" applyAlignment="1">
      <alignment horizontal="center" vertical="top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24" borderId="13" xfId="31" applyFont="1" applyFill="1" applyBorder="1" applyAlignment="1">
      <alignment horizontal="center" vertical="center" wrapText="1"/>
    </xf>
    <xf numFmtId="0" fontId="3" fillId="24" borderId="10" xfId="31" applyFont="1" applyFill="1" applyBorder="1" applyAlignment="1">
      <alignment horizontal="center" vertical="center" wrapText="1"/>
    </xf>
    <xf numFmtId="0" fontId="3" fillId="24" borderId="11" xfId="31" applyFont="1" applyFill="1" applyBorder="1" applyAlignment="1">
      <alignment horizontal="center" vertical="center" wrapText="1"/>
    </xf>
    <xf numFmtId="0" fontId="3" fillId="0" borderId="10" xfId="31" applyFont="1" applyFill="1" applyBorder="1" applyAlignment="1">
      <alignment vertical="center" wrapText="1"/>
    </xf>
    <xf numFmtId="0" fontId="3" fillId="0" borderId="10" xfId="31" applyFont="1" applyBorder="1" applyAlignment="1"/>
    <xf numFmtId="0" fontId="3" fillId="0" borderId="11" xfId="31" applyFont="1" applyBorder="1" applyAlignment="1"/>
    <xf numFmtId="0" fontId="3" fillId="0" borderId="13" xfId="31" applyFont="1" applyFill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4" fontId="3" fillId="0" borderId="13" xfId="31" applyNumberFormat="1" applyFont="1" applyFill="1" applyBorder="1" applyAlignment="1">
      <alignment horizontal="center" vertical="center" wrapText="1"/>
    </xf>
    <xf numFmtId="4" fontId="3" fillId="0" borderId="10" xfId="31" applyNumberFormat="1" applyFont="1" applyBorder="1" applyAlignment="1">
      <alignment horizontal="center" vertical="center" wrapText="1"/>
    </xf>
    <xf numFmtId="4" fontId="3" fillId="0" borderId="11" xfId="31" applyNumberFormat="1" applyFont="1" applyBorder="1" applyAlignment="1">
      <alignment horizontal="center" vertical="center" wrapText="1"/>
    </xf>
    <xf numFmtId="0" fontId="3" fillId="0" borderId="7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wrapText="1"/>
    </xf>
    <xf numFmtId="0" fontId="3" fillId="0" borderId="14" xfId="31" applyFont="1" applyBorder="1" applyAlignment="1">
      <alignment wrapText="1"/>
    </xf>
    <xf numFmtId="1" fontId="3" fillId="0" borderId="15" xfId="31" applyNumberFormat="1" applyFont="1" applyFill="1" applyBorder="1" applyAlignment="1">
      <alignment horizontal="center" vertical="center" wrapText="1"/>
    </xf>
    <xf numFmtId="1" fontId="3" fillId="0" borderId="7" xfId="31" applyNumberFormat="1" applyFont="1" applyBorder="1" applyAlignment="1">
      <alignment horizontal="center" vertical="center" wrapText="1"/>
    </xf>
    <xf numFmtId="1" fontId="3" fillId="0" borderId="14" xfId="31" applyNumberFormat="1" applyFont="1" applyBorder="1" applyAlignment="1">
      <alignment horizontal="center" vertical="center" wrapText="1"/>
    </xf>
    <xf numFmtId="0" fontId="3" fillId="0" borderId="7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3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27" fillId="0" borderId="13" xfId="33" applyFont="1" applyBorder="1" applyAlignment="1">
      <alignment horizontal="center" vertical="center" wrapText="1"/>
    </xf>
    <xf numFmtId="0" fontId="27" fillId="0" borderId="10" xfId="33" applyFont="1" applyBorder="1" applyAlignment="1">
      <alignment horizontal="center" vertical="center" wrapText="1"/>
    </xf>
    <xf numFmtId="0" fontId="27" fillId="0" borderId="11" xfId="33" applyFont="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0" fontId="27" fillId="0" borderId="13" xfId="31" applyFont="1" applyBorder="1" applyAlignment="1">
      <alignment horizontal="left" vertical="center" wrapText="1"/>
    </xf>
    <xf numFmtId="0" fontId="27" fillId="0" borderId="10" xfId="31" applyFont="1" applyBorder="1" applyAlignment="1">
      <alignment horizontal="left" vertical="center" wrapText="1"/>
    </xf>
    <xf numFmtId="0" fontId="27" fillId="0" borderId="11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left" vertical="center" wrapText="1"/>
    </xf>
    <xf numFmtId="4" fontId="3" fillId="0" borderId="8" xfId="31" applyNumberFormat="1" applyFont="1" applyBorder="1" applyAlignment="1">
      <alignment horizontal="center" vertical="center" wrapText="1"/>
    </xf>
    <xf numFmtId="0" fontId="27" fillId="0" borderId="18" xfId="31" applyFont="1" applyBorder="1" applyAlignment="1">
      <alignment horizontal="center" vertical="top"/>
    </xf>
    <xf numFmtId="0" fontId="27" fillId="0" borderId="12" xfId="31" applyFont="1" applyBorder="1" applyAlignment="1">
      <alignment horizontal="center" vertical="top"/>
    </xf>
    <xf numFmtId="0" fontId="3" fillId="0" borderId="0" xfId="31" applyFont="1" applyFill="1" applyBorder="1" applyAlignment="1">
      <alignment vertical="center" wrapText="1"/>
    </xf>
    <xf numFmtId="0" fontId="3" fillId="0" borderId="0" xfId="31" applyFont="1" applyBorder="1" applyAlignment="1"/>
    <xf numFmtId="0" fontId="3" fillId="0" borderId="23" xfId="31" applyFont="1" applyBorder="1" applyAlignment="1"/>
    <xf numFmtId="0" fontId="3" fillId="0" borderId="20" xfId="31" applyFont="1" applyFill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/>
    </xf>
    <xf numFmtId="4" fontId="3" fillId="0" borderId="19" xfId="31" applyNumberFormat="1" applyFont="1" applyFill="1" applyBorder="1" applyAlignment="1">
      <alignment horizontal="center" vertical="center" wrapText="1"/>
    </xf>
    <xf numFmtId="4" fontId="3" fillId="0" borderId="16" xfId="31" applyNumberFormat="1" applyFont="1" applyBorder="1" applyAlignment="1">
      <alignment horizontal="center" vertical="center" wrapText="1"/>
    </xf>
    <xf numFmtId="4" fontId="3" fillId="0" borderId="17" xfId="31" applyNumberFormat="1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top"/>
    </xf>
    <xf numFmtId="0" fontId="3" fillId="0" borderId="0" xfId="31" applyFont="1" applyFill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0" fontId="3" fillId="0" borderId="23" xfId="31" applyFont="1" applyBorder="1" applyAlignment="1">
      <alignment wrapText="1"/>
    </xf>
    <xf numFmtId="0" fontId="3" fillId="0" borderId="20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23" xfId="31" applyFont="1" applyBorder="1" applyAlignment="1">
      <alignment horizontal="center" vertical="center" wrapText="1"/>
    </xf>
    <xf numFmtId="1" fontId="3" fillId="0" borderId="20" xfId="31" applyNumberFormat="1" applyFont="1" applyFill="1" applyBorder="1" applyAlignment="1">
      <alignment horizontal="center" vertical="center" wrapText="1"/>
    </xf>
    <xf numFmtId="1" fontId="3" fillId="0" borderId="0" xfId="31" applyNumberFormat="1" applyFont="1" applyBorder="1" applyAlignment="1">
      <alignment horizontal="center" vertical="center" wrapText="1"/>
    </xf>
    <xf numFmtId="1" fontId="3" fillId="0" borderId="23" xfId="31" applyNumberFormat="1" applyFont="1" applyBorder="1" applyAlignment="1">
      <alignment horizontal="center" vertical="center" wrapText="1"/>
    </xf>
    <xf numFmtId="0" fontId="25" fillId="0" borderId="13" xfId="31" applyFont="1" applyBorder="1" applyAlignment="1">
      <alignment horizontal="center" vertical="center" wrapText="1"/>
    </xf>
    <xf numFmtId="0" fontId="25" fillId="0" borderId="10" xfId="31" applyFont="1" applyBorder="1" applyAlignment="1">
      <alignment horizontal="center" vertical="center" wrapText="1"/>
    </xf>
    <xf numFmtId="0" fontId="25" fillId="0" borderId="11" xfId="31" applyFont="1" applyBorder="1" applyAlignment="1">
      <alignment horizontal="center" vertical="center" wrapText="1"/>
    </xf>
    <xf numFmtId="0" fontId="3" fillId="0" borderId="19" xfId="31" applyFont="1" applyFill="1" applyBorder="1" applyAlignment="1">
      <alignment horizontal="center" vertical="center" wrapText="1"/>
    </xf>
    <xf numFmtId="0" fontId="3" fillId="0" borderId="16" xfId="31" applyFont="1" applyFill="1" applyBorder="1" applyAlignment="1">
      <alignment horizontal="center" vertical="center" wrapText="1"/>
    </xf>
    <xf numFmtId="0" fontId="3" fillId="0" borderId="17" xfId="31" applyFont="1" applyFill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center" vertical="center" wrapText="1"/>
    </xf>
    <xf numFmtId="0" fontId="3" fillId="0" borderId="23" xfId="31" applyFont="1" applyFill="1" applyBorder="1" applyAlignment="1">
      <alignment horizontal="center" vertical="center" wrapText="1"/>
    </xf>
    <xf numFmtId="0" fontId="3" fillId="0" borderId="15" xfId="31" applyFont="1" applyFill="1" applyBorder="1" applyAlignment="1">
      <alignment horizontal="center" vertical="center" wrapText="1"/>
    </xf>
    <xf numFmtId="0" fontId="3" fillId="0" borderId="7" xfId="31" applyFont="1" applyFill="1" applyBorder="1" applyAlignment="1">
      <alignment horizontal="center" vertical="center" wrapText="1"/>
    </xf>
    <xf numFmtId="0" fontId="3" fillId="0" borderId="14" xfId="31" applyFont="1" applyFill="1" applyBorder="1" applyAlignment="1">
      <alignment horizontal="center" vertical="center" wrapText="1"/>
    </xf>
    <xf numFmtId="166" fontId="3" fillId="0" borderId="13" xfId="31" applyNumberFormat="1" applyFont="1" applyFill="1" applyBorder="1" applyAlignment="1">
      <alignment horizontal="center" vertical="center" wrapText="1"/>
    </xf>
    <xf numFmtId="166" fontId="3" fillId="0" borderId="10" xfId="31" applyNumberFormat="1" applyFont="1" applyBorder="1" applyAlignment="1">
      <alignment horizontal="center" vertical="center" wrapText="1"/>
    </xf>
    <xf numFmtId="166" fontId="3" fillId="0" borderId="11" xfId="31" applyNumberFormat="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28" fillId="0" borderId="13" xfId="31" applyFont="1" applyBorder="1" applyAlignment="1">
      <alignment horizontal="center" vertical="center" wrapText="1"/>
    </xf>
    <xf numFmtId="0" fontId="28" fillId="0" borderId="10" xfId="31" applyFont="1" applyBorder="1" applyAlignment="1">
      <alignment horizontal="center" vertical="center" wrapText="1"/>
    </xf>
    <xf numFmtId="0" fontId="28" fillId="0" borderId="11" xfId="31" applyFont="1" applyBorder="1" applyAlignment="1">
      <alignment horizontal="center" vertical="center" wrapText="1"/>
    </xf>
    <xf numFmtId="0" fontId="27" fillId="25" borderId="16" xfId="31" applyFont="1" applyFill="1" applyBorder="1" applyAlignment="1">
      <alignment horizontal="center" vertical="top" wrapText="1"/>
    </xf>
    <xf numFmtId="0" fontId="27" fillId="25" borderId="17" xfId="31" applyFont="1" applyFill="1" applyBorder="1" applyAlignment="1">
      <alignment horizontal="center" vertical="top" wrapText="1"/>
    </xf>
    <xf numFmtId="0" fontId="3" fillId="0" borderId="15" xfId="31" applyFont="1" applyFill="1" applyBorder="1" applyAlignment="1">
      <alignment horizontal="left" vertical="center" wrapText="1"/>
    </xf>
    <xf numFmtId="0" fontId="3" fillId="0" borderId="13" xfId="31" applyFont="1" applyFill="1" applyBorder="1" applyAlignment="1">
      <alignment horizontal="left" vertical="center" wrapText="1"/>
    </xf>
    <xf numFmtId="0" fontId="3" fillId="0" borderId="10" xfId="31" applyFont="1" applyBorder="1" applyAlignment="1">
      <alignment vertical="center"/>
    </xf>
    <xf numFmtId="0" fontId="3" fillId="0" borderId="11" xfId="31" applyFont="1" applyBorder="1" applyAlignment="1">
      <alignment vertical="center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27" fillId="0" borderId="8" xfId="31" applyFont="1" applyFill="1" applyBorder="1" applyAlignment="1">
      <alignment vertical="top" wrapText="1"/>
    </xf>
    <xf numFmtId="0" fontId="27" fillId="0" borderId="13" xfId="31" applyFont="1" applyFill="1" applyBorder="1" applyAlignment="1">
      <alignment vertical="top" wrapText="1"/>
    </xf>
    <xf numFmtId="0" fontId="25" fillId="0" borderId="8" xfId="31" applyFont="1" applyBorder="1" applyAlignment="1">
      <alignment horizontal="center" vertical="center" wrapText="1"/>
    </xf>
    <xf numFmtId="0" fontId="18" fillId="0" borderId="8" xfId="31" applyFont="1" applyBorder="1" applyAlignment="1">
      <alignment horizontal="center"/>
    </xf>
    <xf numFmtId="165" fontId="25" fillId="0" borderId="13" xfId="31" applyNumberFormat="1" applyFont="1" applyBorder="1" applyAlignment="1">
      <alignment horizontal="center" vertical="center" wrapText="1"/>
    </xf>
    <xf numFmtId="165" fontId="25" fillId="0" borderId="10" xfId="31" applyNumberFormat="1" applyFont="1" applyBorder="1" applyAlignment="1">
      <alignment horizontal="center" vertical="center" wrapText="1"/>
    </xf>
    <xf numFmtId="165" fontId="25" fillId="0" borderId="21" xfId="31" applyNumberFormat="1" applyFont="1" applyBorder="1" applyAlignment="1">
      <alignment horizontal="center" vertical="center" wrapText="1"/>
    </xf>
    <xf numFmtId="165" fontId="25" fillId="0" borderId="11" xfId="31" applyNumberFormat="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8" fillId="0" borderId="10" xfId="3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165" fontId="18" fillId="0" borderId="13" xfId="31" applyNumberFormat="1" applyFont="1" applyBorder="1" applyAlignment="1">
      <alignment horizontal="center" vertical="center" wrapText="1"/>
    </xf>
    <xf numFmtId="0" fontId="18" fillId="0" borderId="8" xfId="31" applyFont="1" applyBorder="1" applyAlignment="1">
      <alignment horizontal="center" vertical="center" wrapText="1"/>
    </xf>
    <xf numFmtId="0" fontId="22" fillId="0" borderId="0" xfId="31" applyFont="1" applyAlignment="1">
      <alignment horizontal="left" vertical="center" wrapText="1"/>
    </xf>
    <xf numFmtId="0" fontId="18" fillId="0" borderId="8" xfId="31" applyFont="1" applyBorder="1" applyAlignment="1"/>
    <xf numFmtId="0" fontId="3" fillId="0" borderId="15" xfId="31" applyFont="1" applyBorder="1" applyAlignment="1">
      <alignment horizontal="left" vertical="center" wrapText="1"/>
    </xf>
    <xf numFmtId="0" fontId="3" fillId="0" borderId="7" xfId="31" applyFont="1" applyBorder="1" applyAlignment="1">
      <alignment vertical="center"/>
    </xf>
    <xf numFmtId="0" fontId="3" fillId="0" borderId="14" xfId="31" applyFont="1" applyBorder="1" applyAlignment="1">
      <alignment vertical="center"/>
    </xf>
    <xf numFmtId="0" fontId="3" fillId="0" borderId="0" xfId="31" applyFont="1" applyBorder="1" applyAlignment="1">
      <alignment horizontal="left" vertical="center" wrapText="1"/>
    </xf>
    <xf numFmtId="0" fontId="22" fillId="0" borderId="0" xfId="31" applyFont="1" applyAlignment="1">
      <alignment horizontal="center" vertical="center" wrapText="1"/>
    </xf>
    <xf numFmtId="0" fontId="19" fillId="0" borderId="0" xfId="31" applyFont="1" applyBorder="1" applyAlignment="1">
      <alignment vertical="center" wrapText="1"/>
    </xf>
    <xf numFmtId="49" fontId="24" fillId="0" borderId="13" xfId="31" applyNumberFormat="1" applyFont="1" applyBorder="1" applyAlignment="1">
      <alignment horizontal="center" vertical="center" wrapText="1"/>
    </xf>
    <xf numFmtId="49" fontId="24" fillId="0" borderId="21" xfId="31" applyNumberFormat="1" applyFont="1" applyBorder="1" applyAlignment="1">
      <alignment horizontal="center" vertical="center" wrapText="1"/>
    </xf>
    <xf numFmtId="49" fontId="24" fillId="0" borderId="22" xfId="31" applyNumberFormat="1" applyFont="1" applyBorder="1" applyAlignment="1">
      <alignment horizontal="center" vertical="center" wrapText="1"/>
    </xf>
    <xf numFmtId="0" fontId="24" fillId="0" borderId="22" xfId="31" applyFont="1" applyBorder="1" applyAlignment="1">
      <alignment horizontal="center" vertical="center" wrapText="1"/>
    </xf>
    <xf numFmtId="0" fontId="24" fillId="0" borderId="10" xfId="31" applyFont="1" applyBorder="1" applyAlignment="1">
      <alignment horizontal="center" vertical="center" wrapText="1"/>
    </xf>
    <xf numFmtId="0" fontId="24" fillId="0" borderId="21" xfId="31" applyFont="1" applyBorder="1" applyAlignment="1">
      <alignment horizontal="center" vertical="center" wrapText="1"/>
    </xf>
    <xf numFmtId="0" fontId="22" fillId="0" borderId="0" xfId="31" applyFont="1" applyBorder="1" applyAlignment="1">
      <alignment horizontal="left" vertical="center" wrapText="1"/>
    </xf>
    <xf numFmtId="164" fontId="19" fillId="0" borderId="0" xfId="31" applyNumberFormat="1" applyFont="1" applyAlignment="1">
      <alignment vertical="center" wrapText="1"/>
    </xf>
    <xf numFmtId="0" fontId="19" fillId="0" borderId="0" xfId="31" applyFont="1" applyAlignment="1">
      <alignment vertical="center" wrapText="1"/>
    </xf>
    <xf numFmtId="49" fontId="23" fillId="0" borderId="0" xfId="31" applyNumberFormat="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23" fillId="0" borderId="0" xfId="31" applyFont="1" applyBorder="1" applyAlignment="1">
      <alignment horizontal="left" vertical="center" wrapText="1"/>
    </xf>
    <xf numFmtId="0" fontId="32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left"/>
    </xf>
    <xf numFmtId="0" fontId="22" fillId="0" borderId="7" xfId="31" applyFont="1" applyBorder="1" applyAlignment="1">
      <alignment horizontal="center"/>
    </xf>
    <xf numFmtId="0" fontId="22" fillId="0" borderId="7" xfId="31" applyFont="1" applyBorder="1" applyAlignment="1"/>
    <xf numFmtId="0" fontId="18" fillId="0" borderId="0" xfId="31" applyFont="1" applyAlignment="1"/>
    <xf numFmtId="0" fontId="18" fillId="0" borderId="0" xfId="31" applyFont="1" applyBorder="1" applyAlignment="1">
      <alignment horizontal="center" vertical="top" wrapText="1"/>
    </xf>
    <xf numFmtId="0" fontId="20" fillId="0" borderId="0" xfId="31" applyFont="1" applyAlignment="1"/>
    <xf numFmtId="0" fontId="18" fillId="0" borderId="0" xfId="31" applyFont="1" applyAlignment="1">
      <alignment horizontal="center" wrapText="1"/>
    </xf>
    <xf numFmtId="0" fontId="20" fillId="0" borderId="0" xfId="31" applyFont="1" applyAlignment="1">
      <alignment wrapText="1"/>
    </xf>
    <xf numFmtId="0" fontId="19" fillId="0" borderId="0" xfId="35" applyFont="1" applyFill="1" applyAlignment="1">
      <alignment horizontal="left" vertical="center" wrapText="1"/>
    </xf>
    <xf numFmtId="0" fontId="19" fillId="0" borderId="13" xfId="31" applyFont="1" applyBorder="1" applyAlignment="1">
      <alignment horizontal="center" vertical="center" wrapText="1"/>
    </xf>
    <xf numFmtId="0" fontId="19" fillId="0" borderId="21" xfId="31" applyFont="1" applyBorder="1" applyAlignment="1">
      <alignment horizontal="center" vertical="center" wrapText="1"/>
    </xf>
    <xf numFmtId="0" fontId="19" fillId="0" borderId="22" xfId="31" applyFont="1" applyBorder="1" applyAlignment="1">
      <alignment horizontal="center" vertical="center" wrapText="1"/>
    </xf>
    <xf numFmtId="0" fontId="19" fillId="0" borderId="10" xfId="31" applyFont="1" applyBorder="1" applyAlignment="1">
      <alignment horizontal="center" vertical="center" wrapText="1"/>
    </xf>
    <xf numFmtId="0" fontId="20" fillId="0" borderId="13" xfId="31" applyFont="1" applyBorder="1" applyAlignment="1">
      <alignment horizontal="center" vertical="center" wrapText="1"/>
    </xf>
    <xf numFmtId="0" fontId="20" fillId="0" borderId="11" xfId="31" applyFont="1" applyBorder="1" applyAlignment="1">
      <alignment horizontal="center" vertical="center" wrapText="1"/>
    </xf>
    <xf numFmtId="0" fontId="20" fillId="0" borderId="10" xfId="31" applyFont="1" applyBorder="1" applyAlignment="1">
      <alignment horizontal="center" vertical="center" wrapText="1"/>
    </xf>
    <xf numFmtId="0" fontId="20" fillId="0" borderId="21" xfId="3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11" xfId="31" applyNumberFormat="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/>
    </xf>
    <xf numFmtId="165" fontId="21" fillId="0" borderId="13" xfId="31" applyNumberFormat="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49" fontId="25" fillId="0" borderId="18" xfId="31" applyNumberFormat="1" applyFont="1" applyBorder="1" applyAlignment="1">
      <alignment horizontal="center" vertical="top"/>
    </xf>
    <xf numFmtId="49" fontId="25" fillId="0" borderId="12" xfId="31" applyNumberFormat="1" applyFont="1" applyBorder="1" applyAlignment="1">
      <alignment horizontal="center" vertical="top"/>
    </xf>
    <xf numFmtId="49" fontId="25" fillId="0" borderId="9" xfId="31" applyNumberFormat="1" applyFont="1" applyBorder="1" applyAlignment="1">
      <alignment horizontal="center" vertical="top"/>
    </xf>
    <xf numFmtId="165" fontId="21" fillId="0" borderId="10" xfId="31" applyNumberFormat="1" applyFont="1" applyBorder="1" applyAlignment="1">
      <alignment horizontal="center" vertical="center" wrapText="1"/>
    </xf>
    <xf numFmtId="165" fontId="21" fillId="0" borderId="11" xfId="31" applyNumberFormat="1" applyFont="1" applyBorder="1" applyAlignment="1">
      <alignment horizontal="center" vertical="center" wrapText="1"/>
    </xf>
    <xf numFmtId="0" fontId="21" fillId="0" borderId="8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20" fillId="0" borderId="8" xfId="31" applyFont="1" applyBorder="1" applyAlignment="1">
      <alignment horizontal="center" vertical="center" wrapText="1"/>
    </xf>
    <xf numFmtId="0" fontId="20" fillId="0" borderId="8" xfId="31" applyFont="1" applyBorder="1" applyAlignment="1"/>
    <xf numFmtId="0" fontId="28" fillId="0" borderId="13" xfId="31" applyFont="1" applyBorder="1" applyAlignment="1">
      <alignment horizontal="left" vertical="center" wrapText="1"/>
    </xf>
    <xf numFmtId="0" fontId="28" fillId="0" borderId="10" xfId="31" applyFont="1" applyBorder="1" applyAlignment="1">
      <alignment horizontal="left" vertical="center" wrapText="1"/>
    </xf>
    <xf numFmtId="0" fontId="28" fillId="0" borderId="11" xfId="31" applyFont="1" applyBorder="1" applyAlignment="1">
      <alignment horizontal="left" vertical="center" wrapText="1"/>
    </xf>
    <xf numFmtId="0" fontId="3" fillId="0" borderId="12" xfId="31" applyFont="1" applyBorder="1" applyAlignment="1">
      <alignment horizontal="center" wrapText="1"/>
    </xf>
    <xf numFmtId="0" fontId="3" fillId="0" borderId="20" xfId="31" applyFont="1" applyBorder="1" applyAlignment="1">
      <alignment horizontal="center" wrapText="1"/>
    </xf>
    <xf numFmtId="0" fontId="29" fillId="0" borderId="8" xfId="31" applyFont="1" applyBorder="1" applyAlignment="1">
      <alignment horizontal="center" vertical="top" wrapText="1"/>
    </xf>
    <xf numFmtId="0" fontId="3" fillId="0" borderId="13" xfId="31" applyFont="1" applyBorder="1" applyAlignment="1">
      <alignment vertical="center" wrapText="1"/>
    </xf>
    <xf numFmtId="0" fontId="27" fillId="0" borderId="10" xfId="31" applyFont="1" applyBorder="1" applyAlignment="1">
      <alignment vertical="top" wrapText="1"/>
    </xf>
    <xf numFmtId="0" fontId="3" fillId="0" borderId="10" xfId="31" applyFont="1" applyBorder="1" applyAlignment="1">
      <alignment vertical="top" wrapText="1"/>
    </xf>
    <xf numFmtId="3" fontId="3" fillId="0" borderId="13" xfId="31" applyNumberFormat="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top" wrapText="1"/>
    </xf>
    <xf numFmtId="0" fontId="3" fillId="0" borderId="15" xfId="31" applyFont="1" applyBorder="1" applyAlignment="1">
      <alignment horizontal="center" vertical="top" wrapText="1"/>
    </xf>
    <xf numFmtId="0" fontId="3" fillId="0" borderId="7" xfId="31" applyFont="1" applyBorder="1" applyAlignment="1"/>
    <xf numFmtId="0" fontId="3" fillId="0" borderId="14" xfId="31" applyFont="1" applyBorder="1" applyAlignment="1"/>
    <xf numFmtId="0" fontId="3" fillId="24" borderId="15" xfId="31" applyFont="1" applyFill="1" applyBorder="1" applyAlignment="1">
      <alignment horizontal="center" vertical="center"/>
    </xf>
    <xf numFmtId="0" fontId="3" fillId="24" borderId="7" xfId="31" applyFont="1" applyFill="1" applyBorder="1" applyAlignment="1">
      <alignment horizontal="center" vertical="center"/>
    </xf>
    <xf numFmtId="0" fontId="3" fillId="24" borderId="14" xfId="31" applyFont="1" applyFill="1" applyBorder="1" applyAlignment="1">
      <alignment horizontal="center" vertical="center"/>
    </xf>
    <xf numFmtId="0" fontId="3" fillId="24" borderId="13" xfId="31" applyFont="1" applyFill="1" applyBorder="1" applyAlignment="1">
      <alignment horizontal="center" vertical="center"/>
    </xf>
    <xf numFmtId="0" fontId="3" fillId="24" borderId="10" xfId="31" applyFont="1" applyFill="1" applyBorder="1" applyAlignment="1">
      <alignment horizontal="center" vertical="center"/>
    </xf>
    <xf numFmtId="0" fontId="3" fillId="24" borderId="11" xfId="31" applyFont="1" applyFill="1" applyBorder="1" applyAlignment="1">
      <alignment horizontal="center" vertical="center"/>
    </xf>
    <xf numFmtId="0" fontId="3" fillId="0" borderId="0" xfId="31" applyFont="1" applyAlignment="1">
      <alignment vertical="center" wrapText="1"/>
    </xf>
    <xf numFmtId="0" fontId="21" fillId="0" borderId="0" xfId="31" applyFont="1" applyAlignment="1">
      <alignment horizontal="left" vertical="center" wrapText="1"/>
    </xf>
    <xf numFmtId="0" fontId="19" fillId="0" borderId="7" xfId="31" applyFont="1" applyBorder="1" applyAlignment="1">
      <alignment horizontal="center" vertical="center" wrapText="1"/>
    </xf>
    <xf numFmtId="0" fontId="22" fillId="0" borderId="7" xfId="31" applyFont="1" applyBorder="1" applyAlignment="1">
      <alignment horizontal="center" wrapText="1"/>
    </xf>
    <xf numFmtId="0" fontId="26" fillId="0" borderId="13" xfId="31" applyFont="1" applyBorder="1" applyAlignment="1">
      <alignment horizontal="left" vertical="center" wrapText="1"/>
    </xf>
    <xf numFmtId="0" fontId="26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vertical="center" wrapText="1"/>
    </xf>
    <xf numFmtId="0" fontId="20" fillId="0" borderId="11" xfId="31" applyFont="1" applyBorder="1" applyAlignment="1">
      <alignment vertical="center" wrapText="1"/>
    </xf>
    <xf numFmtId="0" fontId="3" fillId="0" borderId="8" xfId="31" applyFont="1" applyBorder="1" applyAlignment="1">
      <alignment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20" fillId="0" borderId="0" xfId="31" applyFont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22" fillId="0" borderId="7" xfId="31" applyFont="1" applyBorder="1" applyAlignment="1">
      <alignment horizontal="center" vertical="center" wrapText="1"/>
    </xf>
    <xf numFmtId="0" fontId="18" fillId="0" borderId="10" xfId="31" applyFont="1" applyBorder="1" applyAlignment="1">
      <alignment horizontal="left" vertical="center" wrapText="1"/>
    </xf>
    <xf numFmtId="0" fontId="18" fillId="0" borderId="13" xfId="31" applyFont="1" applyBorder="1" applyAlignment="1">
      <alignment horizontal="left" vertical="center" wrapText="1"/>
    </xf>
    <xf numFmtId="0" fontId="18" fillId="0" borderId="16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20" fillId="0" borderId="16" xfId="31" applyFont="1" applyBorder="1" applyAlignment="1">
      <alignment horizontal="center" vertical="center" wrapText="1"/>
    </xf>
    <xf numFmtId="0" fontId="20" fillId="0" borderId="17" xfId="31" applyFont="1" applyBorder="1" applyAlignment="1">
      <alignment horizontal="center" vertical="center" wrapText="1"/>
    </xf>
    <xf numFmtId="0" fontId="20" fillId="0" borderId="7" xfId="31" applyFont="1" applyBorder="1" applyAlignment="1">
      <alignment horizontal="center" vertical="center" wrapText="1"/>
    </xf>
    <xf numFmtId="0" fontId="20" fillId="0" borderId="14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27" fillId="0" borderId="8" xfId="31" applyFont="1" applyBorder="1" applyAlignment="1">
      <alignment horizontal="left" wrapText="1"/>
    </xf>
    <xf numFmtId="0" fontId="27" fillId="0" borderId="8" xfId="31" applyFont="1" applyBorder="1" applyAlignment="1">
      <alignment horizontal="left" vertical="center" wrapText="1"/>
    </xf>
    <xf numFmtId="3" fontId="3" fillId="0" borderId="10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27" fillId="0" borderId="11" xfId="31" applyFont="1" applyFill="1" applyBorder="1" applyAlignment="1">
      <alignment vertical="top" wrapText="1"/>
    </xf>
    <xf numFmtId="0" fontId="3" fillId="0" borderId="15" xfId="31" applyFont="1" applyFill="1" applyBorder="1" applyAlignment="1">
      <alignment vertical="center" wrapText="1"/>
    </xf>
    <xf numFmtId="3" fontId="3" fillId="0" borderId="15" xfId="31" applyNumberFormat="1" applyFont="1" applyBorder="1" applyAlignment="1">
      <alignment horizontal="center" vertical="center"/>
    </xf>
    <xf numFmtId="3" fontId="3" fillId="0" borderId="7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0" fontId="27" fillId="0" borderId="13" xfId="31" applyFont="1" applyBorder="1" applyAlignment="1">
      <alignment horizontal="left" wrapText="1"/>
    </xf>
    <xf numFmtId="0" fontId="27" fillId="0" borderId="10" xfId="31" applyFont="1" applyBorder="1" applyAlignment="1">
      <alignment horizontal="left" wrapText="1"/>
    </xf>
    <xf numFmtId="0" fontId="27" fillId="0" borderId="11" xfId="31" applyFont="1" applyBorder="1" applyAlignment="1">
      <alignment horizontal="left" wrapText="1"/>
    </xf>
    <xf numFmtId="0" fontId="19" fillId="0" borderId="8" xfId="31" applyFont="1" applyBorder="1" applyAlignment="1">
      <alignment horizontal="center" vertical="center" wrapText="1"/>
    </xf>
    <xf numFmtId="0" fontId="19" fillId="0" borderId="8" xfId="31" applyFont="1" applyBorder="1" applyAlignment="1"/>
    <xf numFmtId="0" fontId="18" fillId="0" borderId="8" xfId="31" applyFont="1" applyBorder="1" applyAlignment="1">
      <alignment horizontal="center" vertical="center"/>
    </xf>
    <xf numFmtId="1" fontId="20" fillId="0" borderId="13" xfId="31" applyNumberFormat="1" applyFont="1" applyBorder="1" applyAlignment="1">
      <alignment horizontal="center" vertical="center"/>
    </xf>
    <xf numFmtId="1" fontId="20" fillId="0" borderId="10" xfId="31" applyNumberFormat="1" applyFont="1" applyBorder="1" applyAlignment="1">
      <alignment horizontal="center" vertical="center"/>
    </xf>
    <xf numFmtId="1" fontId="3" fillId="0" borderId="13" xfId="31" applyNumberFormat="1" applyFont="1" applyBorder="1" applyAlignment="1">
      <alignment horizontal="center" vertical="center"/>
    </xf>
    <xf numFmtId="1" fontId="3" fillId="0" borderId="10" xfId="31" applyNumberFormat="1" applyFont="1" applyBorder="1" applyAlignment="1">
      <alignment horizontal="center" vertical="center"/>
    </xf>
    <xf numFmtId="0" fontId="22" fillId="0" borderId="7" xfId="31" applyFont="1" applyBorder="1" applyAlignment="1">
      <alignment horizontal="left" vertical="center" wrapText="1"/>
    </xf>
    <xf numFmtId="49" fontId="25" fillId="0" borderId="13" xfId="31" applyNumberFormat="1" applyFont="1" applyBorder="1" applyAlignment="1">
      <alignment horizontal="center" vertical="center" wrapText="1"/>
    </xf>
    <xf numFmtId="49" fontId="25" fillId="0" borderId="10" xfId="31" applyNumberFormat="1" applyFont="1" applyBorder="1" applyAlignment="1">
      <alignment horizontal="center" vertical="center" wrapText="1"/>
    </xf>
    <xf numFmtId="49" fontId="25" fillId="0" borderId="11" xfId="31" applyNumberFormat="1" applyFont="1" applyBorder="1" applyAlignment="1">
      <alignment horizontal="center" vertical="center" wrapText="1"/>
    </xf>
    <xf numFmtId="49" fontId="18" fillId="0" borderId="18" xfId="31" applyNumberFormat="1" applyFont="1" applyBorder="1" applyAlignment="1">
      <alignment horizontal="center" vertical="center" wrapText="1"/>
    </xf>
    <xf numFmtId="49" fontId="18" fillId="0" borderId="12" xfId="31" applyNumberFormat="1" applyFont="1" applyBorder="1" applyAlignment="1">
      <alignment horizontal="center" vertical="center" wrapText="1"/>
    </xf>
    <xf numFmtId="49" fontId="18" fillId="0" borderId="9" xfId="31" applyNumberFormat="1" applyFont="1" applyBorder="1" applyAlignment="1">
      <alignment horizontal="center" vertical="center" wrapText="1"/>
    </xf>
    <xf numFmtId="49" fontId="3" fillId="0" borderId="18" xfId="31" applyNumberFormat="1" applyFont="1" applyFill="1" applyBorder="1" applyAlignment="1">
      <alignment horizontal="center" vertical="top" wrapText="1"/>
    </xf>
    <xf numFmtId="49" fontId="3" fillId="0" borderId="9" xfId="31" applyNumberFormat="1" applyFont="1" applyFill="1" applyBorder="1" applyAlignment="1">
      <alignment horizontal="center" vertical="top" wrapText="1"/>
    </xf>
    <xf numFmtId="0" fontId="20" fillId="0" borderId="18" xfId="31" applyFont="1" applyBorder="1" applyAlignment="1">
      <alignment horizontal="center"/>
    </xf>
    <xf numFmtId="0" fontId="20" fillId="0" borderId="12" xfId="31" applyFont="1" applyBorder="1" applyAlignment="1">
      <alignment horizontal="center"/>
    </xf>
    <xf numFmtId="0" fontId="20" fillId="0" borderId="9" xfId="31" applyFont="1" applyBorder="1" applyAlignment="1">
      <alignment horizontal="center"/>
    </xf>
    <xf numFmtId="0" fontId="18" fillId="0" borderId="10" xfId="31" applyFont="1" applyBorder="1" applyAlignment="1">
      <alignment horizontal="center" vertical="center"/>
    </xf>
    <xf numFmtId="0" fontId="18" fillId="0" borderId="11" xfId="31" applyFont="1" applyBorder="1" applyAlignment="1">
      <alignment horizontal="center" vertical="center"/>
    </xf>
    <xf numFmtId="0" fontId="27" fillId="0" borderId="13" xfId="31" applyFont="1" applyBorder="1" applyAlignment="1">
      <alignment horizontal="left" vertical="top" wrapText="1"/>
    </xf>
    <xf numFmtId="0" fontId="27" fillId="0" borderId="10" xfId="31" applyFont="1" applyBorder="1" applyAlignment="1">
      <alignment horizontal="left" vertical="top" wrapText="1"/>
    </xf>
    <xf numFmtId="0" fontId="27" fillId="0" borderId="11" xfId="31" applyFont="1" applyBorder="1" applyAlignment="1">
      <alignment horizontal="left" vertical="top" wrapText="1"/>
    </xf>
    <xf numFmtId="166" fontId="3" fillId="0" borderId="13" xfId="31" applyNumberFormat="1" applyFont="1" applyBorder="1" applyAlignment="1">
      <alignment horizontal="center" vertical="center" wrapText="1"/>
    </xf>
    <xf numFmtId="14" fontId="21" fillId="0" borderId="7" xfId="31" applyNumberFormat="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vertical="center"/>
    </xf>
    <xf numFmtId="0" fontId="21" fillId="0" borderId="7" xfId="31" applyFont="1" applyBorder="1" applyAlignment="1">
      <alignment horizontal="left" vertical="center" wrapText="1"/>
    </xf>
    <xf numFmtId="0" fontId="21" fillId="0" borderId="7" xfId="31" applyFont="1" applyBorder="1" applyAlignment="1">
      <alignment horizontal="left" vertical="center"/>
    </xf>
    <xf numFmtId="164" fontId="19" fillId="0" borderId="0" xfId="31" applyNumberFormat="1" applyFont="1" applyAlignment="1">
      <alignment horizontal="left" vertical="center" wrapText="1"/>
    </xf>
    <xf numFmtId="0" fontId="3" fillId="0" borderId="12" xfId="0" applyFont="1" applyBorder="1" applyAlignment="1"/>
    <xf numFmtId="0" fontId="3" fillId="0" borderId="9" xfId="0" applyFont="1" applyBorder="1" applyAlignment="1"/>
    <xf numFmtId="0" fontId="3" fillId="0" borderId="10" xfId="0" applyFont="1" applyBorder="1"/>
    <xf numFmtId="0" fontId="3" fillId="0" borderId="11" xfId="0" applyFont="1" applyBorder="1"/>
    <xf numFmtId="49" fontId="3" fillId="0" borderId="8" xfId="31" applyNumberFormat="1" applyFont="1" applyFill="1" applyBorder="1" applyAlignment="1">
      <alignment horizontal="center" vertical="top" wrapText="1"/>
    </xf>
    <xf numFmtId="0" fontId="26" fillId="0" borderId="13" xfId="31" applyFont="1" applyBorder="1" applyAlignment="1">
      <alignment horizontal="center" vertical="center" wrapText="1"/>
    </xf>
    <xf numFmtId="0" fontId="26" fillId="0" borderId="11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T296"/>
  <sheetViews>
    <sheetView tabSelected="1" view="pageBreakPreview" zoomScale="75" zoomScaleNormal="75" zoomScaleSheetLayoutView="75" workbookViewId="0">
      <selection activeCell="N18" sqref="N18"/>
    </sheetView>
  </sheetViews>
  <sheetFormatPr defaultRowHeight="12.75"/>
  <cols>
    <col min="1" max="1" width="12.140625" style="2" customWidth="1"/>
    <col min="2" max="2" width="16.140625" style="2" customWidth="1"/>
    <col min="3" max="3" width="20.140625" style="2" customWidth="1"/>
    <col min="4" max="4" width="9.7109375" style="2" customWidth="1"/>
    <col min="5" max="5" width="31.7109375" style="2" customWidth="1"/>
    <col min="6" max="6" width="11.140625" style="2" customWidth="1"/>
    <col min="7" max="7" width="10.28515625" style="2" customWidth="1"/>
    <col min="8" max="8" width="12.28515625" style="2" customWidth="1"/>
    <col min="9" max="9" width="10.5703125" style="2" customWidth="1"/>
    <col min="10" max="10" width="10.140625" style="2" customWidth="1"/>
    <col min="11" max="11" width="11.7109375" style="2" customWidth="1"/>
    <col min="12" max="12" width="11" style="2" customWidth="1"/>
    <col min="13" max="13" width="8.5703125" style="2" customWidth="1"/>
    <col min="14" max="14" width="9" style="2" customWidth="1"/>
    <col min="15" max="15" width="8.42578125" style="2" customWidth="1"/>
    <col min="16" max="16" width="10" style="2" customWidth="1"/>
    <col min="17" max="17" width="8.42578125" style="2" customWidth="1"/>
    <col min="18" max="16384" width="9.140625" style="2"/>
  </cols>
  <sheetData>
    <row r="1" spans="11:17" ht="15.75">
      <c r="K1" s="3" t="s">
        <v>2</v>
      </c>
      <c r="L1" s="4"/>
      <c r="M1" s="4"/>
      <c r="N1" s="4"/>
      <c r="O1" s="4"/>
      <c r="P1" s="4"/>
      <c r="Q1" s="4"/>
    </row>
    <row r="2" spans="11:17" ht="15.75">
      <c r="K2" s="247" t="s">
        <v>3</v>
      </c>
      <c r="L2" s="247"/>
      <c r="M2" s="247"/>
      <c r="N2" s="247"/>
      <c r="O2" s="247"/>
      <c r="P2" s="247"/>
      <c r="Q2" s="247"/>
    </row>
    <row r="3" spans="11:17" ht="15.75">
      <c r="K3" s="4" t="s">
        <v>4</v>
      </c>
      <c r="L3" s="4"/>
      <c r="M3" s="4"/>
      <c r="N3" s="4"/>
      <c r="O3" s="4"/>
      <c r="P3" s="4"/>
      <c r="Q3" s="4"/>
    </row>
    <row r="4" spans="11:17" ht="15.75">
      <c r="K4" s="4"/>
      <c r="L4" s="4"/>
      <c r="M4" s="4"/>
      <c r="N4" s="4"/>
      <c r="O4" s="4"/>
      <c r="P4" s="4"/>
      <c r="Q4" s="4"/>
    </row>
    <row r="5" spans="11:17" ht="15.75">
      <c r="K5" s="4"/>
      <c r="L5" s="4"/>
      <c r="M5" s="4"/>
      <c r="N5" s="4"/>
      <c r="O5" s="4"/>
      <c r="P5" s="4"/>
      <c r="Q5" s="4"/>
    </row>
    <row r="6" spans="11:17" ht="15.75">
      <c r="K6" s="3" t="s">
        <v>2</v>
      </c>
      <c r="L6" s="4"/>
      <c r="M6" s="4"/>
      <c r="N6" s="4"/>
      <c r="O6" s="4"/>
      <c r="P6" s="4"/>
      <c r="Q6" s="4"/>
    </row>
    <row r="7" spans="11:17" ht="15.75">
      <c r="K7" s="4" t="s">
        <v>5</v>
      </c>
      <c r="L7" s="4"/>
      <c r="M7" s="4"/>
      <c r="N7" s="4"/>
      <c r="O7" s="4"/>
      <c r="P7" s="4"/>
      <c r="Q7" s="4"/>
    </row>
    <row r="8" spans="11:17" ht="15.75">
      <c r="K8" s="4"/>
      <c r="L8" s="4"/>
      <c r="M8" s="4"/>
      <c r="N8" s="4"/>
      <c r="O8" s="4"/>
      <c r="P8" s="4"/>
      <c r="Q8" s="4"/>
    </row>
    <row r="9" spans="11:17" ht="18.75">
      <c r="K9" s="245" t="s">
        <v>6</v>
      </c>
      <c r="L9" s="245"/>
      <c r="M9" s="245"/>
      <c r="N9" s="245"/>
      <c r="O9" s="246"/>
      <c r="P9" s="246"/>
      <c r="Q9" s="246"/>
    </row>
    <row r="10" spans="11:17" ht="28.5" customHeight="1">
      <c r="K10" s="248" t="s">
        <v>7</v>
      </c>
      <c r="L10" s="248"/>
      <c r="M10" s="248"/>
      <c r="N10" s="248"/>
      <c r="O10" s="249"/>
      <c r="P10" s="249"/>
      <c r="Q10" s="249"/>
    </row>
    <row r="11" spans="11:17" ht="23.25" customHeight="1">
      <c r="K11" s="361" t="s">
        <v>177</v>
      </c>
      <c r="L11" s="361"/>
      <c r="M11" s="362" t="s">
        <v>8</v>
      </c>
      <c r="N11" s="363">
        <v>41</v>
      </c>
      <c r="O11" s="5"/>
      <c r="P11" s="4"/>
      <c r="Q11" s="4"/>
    </row>
    <row r="12" spans="11:17" ht="15.75">
      <c r="K12" s="5"/>
      <c r="L12" s="5"/>
      <c r="M12" s="5"/>
      <c r="N12" s="5"/>
      <c r="O12" s="5"/>
      <c r="P12" s="4"/>
      <c r="Q12" s="4"/>
    </row>
    <row r="13" spans="11:17" ht="15.75">
      <c r="K13" s="244" t="s">
        <v>9</v>
      </c>
      <c r="L13" s="244"/>
      <c r="M13" s="244"/>
      <c r="N13" s="4"/>
      <c r="O13" s="4"/>
      <c r="P13" s="4"/>
      <c r="Q13" s="4"/>
    </row>
    <row r="14" spans="11:17" ht="18.75">
      <c r="K14" s="245" t="s">
        <v>57</v>
      </c>
      <c r="L14" s="245"/>
      <c r="M14" s="245"/>
      <c r="N14" s="245"/>
      <c r="O14" s="246"/>
      <c r="P14" s="246"/>
      <c r="Q14" s="246"/>
    </row>
    <row r="15" spans="11:17" ht="15.75">
      <c r="K15" s="250" t="s">
        <v>10</v>
      </c>
      <c r="L15" s="250"/>
      <c r="M15" s="250"/>
      <c r="N15" s="250"/>
      <c r="O15" s="251"/>
      <c r="P15" s="251"/>
      <c r="Q15" s="251"/>
    </row>
    <row r="16" spans="11:17" ht="15.75">
      <c r="K16" s="4"/>
      <c r="L16" s="4"/>
      <c r="M16" s="4"/>
      <c r="N16" s="4"/>
      <c r="O16" s="4"/>
      <c r="P16" s="4"/>
      <c r="Q16" s="4"/>
    </row>
    <row r="17" spans="1:17" ht="20.25" customHeight="1">
      <c r="A17" s="93"/>
      <c r="B17" s="93"/>
      <c r="C17" s="93"/>
      <c r="D17" s="93"/>
      <c r="E17" s="93"/>
      <c r="F17" s="93"/>
      <c r="G17" s="93"/>
      <c r="H17" s="6"/>
      <c r="I17" s="6"/>
      <c r="J17" s="6"/>
      <c r="K17" s="361" t="str">
        <f>K11</f>
        <v>від 30.01.2018  року</v>
      </c>
      <c r="L17" s="361"/>
      <c r="M17" s="362" t="s">
        <v>8</v>
      </c>
      <c r="N17" s="364" t="s">
        <v>180</v>
      </c>
      <c r="O17" s="91"/>
      <c r="P17" s="92"/>
      <c r="Q17" s="92"/>
    </row>
    <row r="18" spans="1:17" ht="15.7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2"/>
      <c r="L18" s="5"/>
      <c r="M18" s="5"/>
      <c r="N18" s="5"/>
      <c r="O18" s="5"/>
      <c r="P18" s="5"/>
      <c r="Q18" s="5"/>
    </row>
    <row r="19" spans="1:17" ht="15.7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2"/>
      <c r="L19" s="5"/>
      <c r="M19" s="5"/>
      <c r="N19" s="5"/>
      <c r="O19" s="5"/>
      <c r="P19" s="5"/>
      <c r="Q19" s="5"/>
    </row>
    <row r="20" spans="1:17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ht="18.75">
      <c r="A21" s="229" t="s">
        <v>11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1:17" ht="18" customHeight="1">
      <c r="A22" s="229" t="s">
        <v>80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7" ht="18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ht="27" customHeight="1">
      <c r="A24" s="242" t="s">
        <v>128</v>
      </c>
      <c r="B24" s="242"/>
      <c r="C24" s="242"/>
      <c r="D24" s="242"/>
      <c r="E24" s="242"/>
      <c r="F24" s="242"/>
      <c r="G24" s="242"/>
      <c r="H24" s="242"/>
      <c r="I24" s="242"/>
      <c r="J24" s="242"/>
      <c r="K24" s="7"/>
      <c r="L24" s="7"/>
      <c r="M24" s="7"/>
      <c r="N24" s="7"/>
      <c r="O24" s="7"/>
      <c r="P24" s="7"/>
      <c r="Q24" s="7"/>
    </row>
    <row r="25" spans="1:17" ht="18.75">
      <c r="A25" s="228" t="s">
        <v>12</v>
      </c>
      <c r="B25" s="228"/>
      <c r="C25" s="228"/>
      <c r="D25" s="228"/>
      <c r="E25" s="228"/>
      <c r="F25" s="228"/>
      <c r="G25" s="228"/>
      <c r="H25" s="228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 ht="18.75">
      <c r="A26" s="8"/>
      <c r="B26" s="8"/>
      <c r="C26" s="8"/>
      <c r="D26" s="8"/>
      <c r="E26" s="8"/>
      <c r="F26" s="8"/>
      <c r="G26" s="8"/>
      <c r="H26" s="8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17" ht="19.5" customHeight="1">
      <c r="A27" s="343" t="s">
        <v>81</v>
      </c>
      <c r="B27" s="343"/>
      <c r="C27" s="343"/>
      <c r="D27" s="343"/>
      <c r="E27" s="343"/>
      <c r="F27" s="13"/>
      <c r="G27" s="13"/>
      <c r="H27" s="13"/>
      <c r="I27" s="13"/>
      <c r="J27" s="105"/>
      <c r="K27" s="105"/>
      <c r="L27" s="105"/>
      <c r="M27" s="105"/>
      <c r="N27" s="105"/>
      <c r="O27" s="105"/>
      <c r="P27" s="105"/>
      <c r="Q27" s="105"/>
    </row>
    <row r="28" spans="1:17" ht="18.75">
      <c r="A28" s="228" t="s">
        <v>13</v>
      </c>
      <c r="B28" s="228"/>
      <c r="C28" s="228"/>
      <c r="D28" s="228"/>
      <c r="E28" s="228"/>
      <c r="F28" s="228"/>
      <c r="G28" s="228"/>
      <c r="H28" s="228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ht="18.75">
      <c r="A29" s="8"/>
      <c r="B29" s="8"/>
      <c r="C29" s="8"/>
      <c r="D29" s="8"/>
      <c r="E29" s="8"/>
      <c r="F29" s="8"/>
      <c r="G29" s="8"/>
      <c r="H29" s="8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ht="27" customHeight="1">
      <c r="A30" s="240" t="s">
        <v>82</v>
      </c>
      <c r="B30" s="240"/>
      <c r="C30" s="240"/>
      <c r="D30" s="240"/>
      <c r="E30" s="240"/>
      <c r="F30" s="240"/>
      <c r="G30" s="240"/>
      <c r="H30" s="240"/>
      <c r="I30" s="240"/>
      <c r="J30" s="240"/>
      <c r="K30" s="9"/>
      <c r="L30" s="9"/>
      <c r="M30" s="9"/>
      <c r="N30" s="9"/>
      <c r="O30" s="9"/>
      <c r="P30" s="9"/>
      <c r="Q30" s="9"/>
    </row>
    <row r="31" spans="1:17" ht="21" customHeight="1">
      <c r="A31" s="241" t="s">
        <v>148</v>
      </c>
      <c r="B31" s="241"/>
      <c r="C31" s="241"/>
      <c r="D31" s="241"/>
      <c r="E31" s="241"/>
      <c r="F31" s="241"/>
      <c r="G31" s="241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ht="18.75">
      <c r="A32" s="8"/>
      <c r="B32" s="8"/>
      <c r="C32" s="8"/>
      <c r="D32" s="8"/>
      <c r="E32" s="8"/>
      <c r="F32" s="8"/>
      <c r="G32" s="8"/>
      <c r="H32" s="8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7" ht="33" customHeight="1">
      <c r="A33" s="243" t="s">
        <v>155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</row>
    <row r="34" spans="1:17" ht="25.5" customHeight="1">
      <c r="A34" s="242" t="s">
        <v>14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105"/>
      <c r="O34" s="105"/>
      <c r="P34" s="105"/>
      <c r="Q34" s="105"/>
    </row>
    <row r="35" spans="1:17" ht="27.75" customHeight="1">
      <c r="A35" s="238" t="s">
        <v>76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7" ht="26.25" customHeight="1">
      <c r="A36" s="365" t="s">
        <v>129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</row>
    <row r="37" spans="1:17" ht="25.5" customHeight="1">
      <c r="A37" s="237" t="s">
        <v>15</v>
      </c>
      <c r="B37" s="237"/>
      <c r="C37" s="237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1:17" ht="48.75" customHeight="1">
      <c r="A38" s="252" t="s">
        <v>139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ht="27" customHeight="1">
      <c r="A39" s="223" t="s">
        <v>83</v>
      </c>
      <c r="B39" s="223"/>
      <c r="C39" s="223"/>
      <c r="D39" s="223"/>
      <c r="E39" s="223"/>
      <c r="F39" s="223"/>
      <c r="G39" s="223"/>
      <c r="H39" s="223"/>
      <c r="I39" s="223"/>
      <c r="J39" s="223"/>
      <c r="K39" s="10"/>
      <c r="L39" s="10"/>
      <c r="M39" s="10"/>
      <c r="N39" s="10"/>
      <c r="O39" s="10"/>
      <c r="P39" s="10"/>
      <c r="Q39" s="10"/>
    </row>
    <row r="40" spans="1:17" ht="17.25" customHeight="1">
      <c r="A40" s="83" t="s">
        <v>16</v>
      </c>
      <c r="B40" s="253" t="s">
        <v>17</v>
      </c>
      <c r="C40" s="254"/>
      <c r="D40" s="255" t="s">
        <v>18</v>
      </c>
      <c r="E40" s="254"/>
      <c r="F40" s="255" t="s">
        <v>19</v>
      </c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4"/>
    </row>
    <row r="41" spans="1:17" ht="17.25" customHeight="1">
      <c r="A41" s="75">
        <v>1</v>
      </c>
      <c r="B41" s="231" t="s">
        <v>84</v>
      </c>
      <c r="C41" s="232"/>
      <c r="D41" s="233" t="s">
        <v>65</v>
      </c>
      <c r="E41" s="232"/>
      <c r="F41" s="234" t="s">
        <v>86</v>
      </c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6"/>
    </row>
    <row r="42" spans="1:17" ht="18" customHeight="1">
      <c r="A42" s="11">
        <v>2</v>
      </c>
      <c r="B42" s="231" t="s">
        <v>85</v>
      </c>
      <c r="C42" s="232"/>
      <c r="D42" s="233" t="s">
        <v>65</v>
      </c>
      <c r="E42" s="232"/>
      <c r="F42" s="234" t="s">
        <v>87</v>
      </c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</row>
    <row r="43" spans="1:17" ht="18.75">
      <c r="A43" s="223" t="s">
        <v>20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</row>
    <row r="44" spans="1:17" ht="20.25" customHeight="1">
      <c r="A44" s="104"/>
      <c r="B44" s="104"/>
      <c r="C44" s="104"/>
      <c r="D44" s="104"/>
      <c r="E44" s="13"/>
      <c r="F44" s="13"/>
      <c r="G44" s="13"/>
      <c r="H44" s="8"/>
      <c r="I44" s="105"/>
      <c r="J44" s="105"/>
      <c r="K44" s="105"/>
      <c r="L44" s="105"/>
      <c r="M44" s="105"/>
      <c r="N44" s="105"/>
      <c r="O44" s="230" t="s">
        <v>21</v>
      </c>
      <c r="P44" s="230"/>
      <c r="Q44" s="105"/>
    </row>
    <row r="45" spans="1:17" ht="42.75" customHeight="1">
      <c r="A45" s="101" t="s">
        <v>16</v>
      </c>
      <c r="B45" s="101" t="s">
        <v>17</v>
      </c>
      <c r="C45" s="101" t="s">
        <v>18</v>
      </c>
      <c r="D45" s="222" t="s">
        <v>22</v>
      </c>
      <c r="E45" s="222"/>
      <c r="F45" s="222" t="s">
        <v>23</v>
      </c>
      <c r="G45" s="222"/>
      <c r="H45" s="222"/>
      <c r="I45" s="222"/>
      <c r="J45" s="222" t="s">
        <v>24</v>
      </c>
      <c r="K45" s="222"/>
      <c r="L45" s="222"/>
      <c r="M45" s="222"/>
      <c r="N45" s="222" t="s">
        <v>25</v>
      </c>
      <c r="O45" s="222"/>
      <c r="P45" s="222"/>
      <c r="Q45" s="222"/>
    </row>
    <row r="46" spans="1:17" ht="16.5" customHeight="1">
      <c r="A46" s="88">
        <v>1</v>
      </c>
      <c r="B46" s="88">
        <v>2</v>
      </c>
      <c r="C46" s="88">
        <v>3</v>
      </c>
      <c r="D46" s="257">
        <v>4</v>
      </c>
      <c r="E46" s="258"/>
      <c r="F46" s="257">
        <v>5</v>
      </c>
      <c r="G46" s="259"/>
      <c r="H46" s="259"/>
      <c r="I46" s="260"/>
      <c r="J46" s="257">
        <v>6</v>
      </c>
      <c r="K46" s="259"/>
      <c r="L46" s="259"/>
      <c r="M46" s="260"/>
      <c r="N46" s="257">
        <v>7</v>
      </c>
      <c r="O46" s="259"/>
      <c r="P46" s="259"/>
      <c r="Q46" s="258"/>
    </row>
    <row r="47" spans="1:17" ht="49.5" customHeight="1">
      <c r="A47" s="106">
        <v>1</v>
      </c>
      <c r="B47" s="268" t="s">
        <v>84</v>
      </c>
      <c r="C47" s="14" t="s">
        <v>65</v>
      </c>
      <c r="D47" s="182" t="s">
        <v>126</v>
      </c>
      <c r="E47" s="184"/>
      <c r="F47" s="214">
        <f>F48+F49+F50+F51</f>
        <v>11865.8</v>
      </c>
      <c r="G47" s="183"/>
      <c r="H47" s="183"/>
      <c r="I47" s="184"/>
      <c r="J47" s="264">
        <f t="shared" ref="J47" si="0">J48+J49+J50+J51</f>
        <v>0</v>
      </c>
      <c r="K47" s="265"/>
      <c r="L47" s="265"/>
      <c r="M47" s="266"/>
      <c r="N47" s="264">
        <f t="shared" ref="N47" si="1">N48+N49+N50+N51</f>
        <v>11865.8</v>
      </c>
      <c r="O47" s="265"/>
      <c r="P47" s="265"/>
      <c r="Q47" s="266"/>
    </row>
    <row r="48" spans="1:17" ht="95.25" customHeight="1">
      <c r="A48" s="15" t="s">
        <v>88</v>
      </c>
      <c r="B48" s="269"/>
      <c r="C48" s="16" t="s">
        <v>65</v>
      </c>
      <c r="D48" s="182" t="s">
        <v>149</v>
      </c>
      <c r="E48" s="263"/>
      <c r="F48" s="221">
        <v>6013.4</v>
      </c>
      <c r="G48" s="261"/>
      <c r="H48" s="261"/>
      <c r="I48" s="267"/>
      <c r="J48" s="221">
        <v>0</v>
      </c>
      <c r="K48" s="261"/>
      <c r="L48" s="261"/>
      <c r="M48" s="267"/>
      <c r="N48" s="221">
        <f>F48+J48</f>
        <v>6013.4</v>
      </c>
      <c r="O48" s="261"/>
      <c r="P48" s="261"/>
      <c r="Q48" s="262"/>
    </row>
    <row r="49" spans="1:17" ht="68.25" customHeight="1">
      <c r="A49" s="15" t="s">
        <v>89</v>
      </c>
      <c r="B49" s="269"/>
      <c r="C49" s="16" t="s">
        <v>65</v>
      </c>
      <c r="D49" s="182" t="s">
        <v>150</v>
      </c>
      <c r="E49" s="263"/>
      <c r="F49" s="221">
        <v>3943.7</v>
      </c>
      <c r="G49" s="261"/>
      <c r="H49" s="261"/>
      <c r="I49" s="262"/>
      <c r="J49" s="221">
        <v>0</v>
      </c>
      <c r="K49" s="261"/>
      <c r="L49" s="261"/>
      <c r="M49" s="262"/>
      <c r="N49" s="221">
        <f t="shared" ref="N49:N51" si="2">F49+J49</f>
        <v>3943.7</v>
      </c>
      <c r="O49" s="261"/>
      <c r="P49" s="261"/>
      <c r="Q49" s="262"/>
    </row>
    <row r="50" spans="1:17" ht="59.25" customHeight="1">
      <c r="A50" s="15" t="s">
        <v>90</v>
      </c>
      <c r="B50" s="269"/>
      <c r="C50" s="16" t="s">
        <v>65</v>
      </c>
      <c r="D50" s="182" t="s">
        <v>176</v>
      </c>
      <c r="E50" s="184"/>
      <c r="F50" s="221">
        <v>343.5</v>
      </c>
      <c r="G50" s="261"/>
      <c r="H50" s="261"/>
      <c r="I50" s="262"/>
      <c r="J50" s="221">
        <v>0</v>
      </c>
      <c r="K50" s="261"/>
      <c r="L50" s="261"/>
      <c r="M50" s="262"/>
      <c r="N50" s="221">
        <f t="shared" si="2"/>
        <v>343.5</v>
      </c>
      <c r="O50" s="261"/>
      <c r="P50" s="261"/>
      <c r="Q50" s="262"/>
    </row>
    <row r="51" spans="1:17" ht="52.5" customHeight="1">
      <c r="A51" s="15" t="s">
        <v>91</v>
      </c>
      <c r="B51" s="269"/>
      <c r="C51" s="16" t="s">
        <v>65</v>
      </c>
      <c r="D51" s="371" t="s">
        <v>160</v>
      </c>
      <c r="E51" s="372"/>
      <c r="F51" s="221">
        <v>1565.2</v>
      </c>
      <c r="G51" s="261"/>
      <c r="H51" s="261"/>
      <c r="I51" s="262"/>
      <c r="J51" s="221">
        <v>0</v>
      </c>
      <c r="K51" s="261"/>
      <c r="L51" s="261"/>
      <c r="M51" s="262"/>
      <c r="N51" s="221">
        <f t="shared" si="2"/>
        <v>1565.2</v>
      </c>
      <c r="O51" s="261"/>
      <c r="P51" s="261"/>
      <c r="Q51" s="262"/>
    </row>
    <row r="52" spans="1:17" ht="23.25" customHeight="1">
      <c r="A52" s="347"/>
      <c r="B52" s="269"/>
      <c r="C52" s="218" t="s">
        <v>145</v>
      </c>
      <c r="D52" s="219"/>
      <c r="E52" s="220"/>
      <c r="F52" s="221">
        <f>9057.7+1992.7</f>
        <v>11050.400000000001</v>
      </c>
      <c r="G52" s="261"/>
      <c r="H52" s="261"/>
      <c r="I52" s="262"/>
      <c r="J52" s="221">
        <v>0</v>
      </c>
      <c r="K52" s="261"/>
      <c r="L52" s="261"/>
      <c r="M52" s="262"/>
      <c r="N52" s="221">
        <f t="shared" ref="N52:N54" si="3">F52+J52</f>
        <v>11050.400000000001</v>
      </c>
      <c r="O52" s="261"/>
      <c r="P52" s="261"/>
      <c r="Q52" s="262"/>
    </row>
    <row r="53" spans="1:17" ht="23.25" customHeight="1">
      <c r="A53" s="348"/>
      <c r="B53" s="269"/>
      <c r="C53" s="218" t="s">
        <v>146</v>
      </c>
      <c r="D53" s="219"/>
      <c r="E53" s="220"/>
      <c r="F53" s="221">
        <f>294.3+225.3+5.4</f>
        <v>525</v>
      </c>
      <c r="G53" s="261"/>
      <c r="H53" s="261"/>
      <c r="I53" s="262"/>
      <c r="J53" s="221">
        <v>0</v>
      </c>
      <c r="K53" s="261"/>
      <c r="L53" s="261"/>
      <c r="M53" s="262"/>
      <c r="N53" s="221">
        <f t="shared" si="3"/>
        <v>525</v>
      </c>
      <c r="O53" s="261"/>
      <c r="P53" s="261"/>
      <c r="Q53" s="262"/>
    </row>
    <row r="54" spans="1:17" ht="23.25" customHeight="1">
      <c r="A54" s="349"/>
      <c r="B54" s="270"/>
      <c r="C54" s="218" t="s">
        <v>147</v>
      </c>
      <c r="D54" s="219"/>
      <c r="E54" s="220"/>
      <c r="F54" s="221">
        <v>290.39999999999998</v>
      </c>
      <c r="G54" s="261"/>
      <c r="H54" s="261"/>
      <c r="I54" s="262"/>
      <c r="J54" s="221">
        <v>0</v>
      </c>
      <c r="K54" s="261"/>
      <c r="L54" s="261"/>
      <c r="M54" s="262"/>
      <c r="N54" s="221">
        <f t="shared" si="3"/>
        <v>290.39999999999998</v>
      </c>
      <c r="O54" s="261"/>
      <c r="P54" s="261"/>
      <c r="Q54" s="262"/>
    </row>
    <row r="55" spans="1:17" ht="23.25" customHeight="1">
      <c r="A55" s="344" t="s">
        <v>28</v>
      </c>
      <c r="B55" s="345"/>
      <c r="C55" s="345"/>
      <c r="D55" s="345"/>
      <c r="E55" s="346"/>
      <c r="F55" s="214">
        <f>F52+F53+F54</f>
        <v>11865.800000000001</v>
      </c>
      <c r="G55" s="215"/>
      <c r="H55" s="215"/>
      <c r="I55" s="217"/>
      <c r="J55" s="214">
        <f t="shared" ref="J55" si="4">J52+J53+J54</f>
        <v>0</v>
      </c>
      <c r="K55" s="215"/>
      <c r="L55" s="215"/>
      <c r="M55" s="217"/>
      <c r="N55" s="214">
        <f t="shared" ref="N55" si="5">N52+N53+N54</f>
        <v>11865.800000000001</v>
      </c>
      <c r="O55" s="215"/>
      <c r="P55" s="215"/>
      <c r="Q55" s="217"/>
    </row>
    <row r="56" spans="1:17" ht="46.5" customHeight="1">
      <c r="A56" s="17" t="s">
        <v>92</v>
      </c>
      <c r="B56" s="268" t="s">
        <v>85</v>
      </c>
      <c r="C56" s="14" t="s">
        <v>65</v>
      </c>
      <c r="D56" s="182" t="s">
        <v>127</v>
      </c>
      <c r="E56" s="184"/>
      <c r="F56" s="264">
        <f>F57+F58+F59</f>
        <v>4464.5</v>
      </c>
      <c r="G56" s="271"/>
      <c r="H56" s="271"/>
      <c r="I56" s="272"/>
      <c r="J56" s="264">
        <f t="shared" ref="J56" si="6">J57+J58+J59</f>
        <v>0</v>
      </c>
      <c r="K56" s="271"/>
      <c r="L56" s="271"/>
      <c r="M56" s="272"/>
      <c r="N56" s="264">
        <f t="shared" ref="N56" si="7">N57+N58+N59</f>
        <v>4464.5</v>
      </c>
      <c r="O56" s="271"/>
      <c r="P56" s="271"/>
      <c r="Q56" s="272"/>
    </row>
    <row r="57" spans="1:17" ht="96.75" customHeight="1">
      <c r="A57" s="15" t="s">
        <v>93</v>
      </c>
      <c r="B57" s="269"/>
      <c r="C57" s="16" t="s">
        <v>65</v>
      </c>
      <c r="D57" s="182" t="s">
        <v>151</v>
      </c>
      <c r="E57" s="184"/>
      <c r="F57" s="221">
        <v>1868.5</v>
      </c>
      <c r="G57" s="261"/>
      <c r="H57" s="261"/>
      <c r="I57" s="262"/>
      <c r="J57" s="221">
        <v>0</v>
      </c>
      <c r="K57" s="261"/>
      <c r="L57" s="261"/>
      <c r="M57" s="262"/>
      <c r="N57" s="221">
        <f t="shared" ref="N57" si="8">F57+J57</f>
        <v>1868.5</v>
      </c>
      <c r="O57" s="261"/>
      <c r="P57" s="261"/>
      <c r="Q57" s="262"/>
    </row>
    <row r="58" spans="1:17" ht="64.5" customHeight="1">
      <c r="A58" s="15" t="s">
        <v>94</v>
      </c>
      <c r="B58" s="269"/>
      <c r="C58" s="16" t="s">
        <v>65</v>
      </c>
      <c r="D58" s="182" t="s">
        <v>152</v>
      </c>
      <c r="E58" s="184"/>
      <c r="F58" s="221">
        <v>2500</v>
      </c>
      <c r="G58" s="261"/>
      <c r="H58" s="261"/>
      <c r="I58" s="262"/>
      <c r="J58" s="221">
        <v>0</v>
      </c>
      <c r="K58" s="261"/>
      <c r="L58" s="261"/>
      <c r="M58" s="262"/>
      <c r="N58" s="221">
        <f t="shared" ref="N58" si="9">F58+J58</f>
        <v>2500</v>
      </c>
      <c r="O58" s="261"/>
      <c r="P58" s="261"/>
      <c r="Q58" s="262"/>
    </row>
    <row r="59" spans="1:17" ht="95.25" customHeight="1">
      <c r="A59" s="15" t="s">
        <v>95</v>
      </c>
      <c r="B59" s="270"/>
      <c r="C59" s="16" t="s">
        <v>65</v>
      </c>
      <c r="D59" s="182" t="s">
        <v>153</v>
      </c>
      <c r="E59" s="184"/>
      <c r="F59" s="221">
        <v>96</v>
      </c>
      <c r="G59" s="261"/>
      <c r="H59" s="261"/>
      <c r="I59" s="262"/>
      <c r="J59" s="221">
        <v>0</v>
      </c>
      <c r="K59" s="261"/>
      <c r="L59" s="261"/>
      <c r="M59" s="262"/>
      <c r="N59" s="221">
        <f t="shared" ref="N59" si="10">F59+J59</f>
        <v>96</v>
      </c>
      <c r="O59" s="261"/>
      <c r="P59" s="261"/>
      <c r="Q59" s="262"/>
    </row>
    <row r="60" spans="1:17" ht="25.5" customHeight="1">
      <c r="A60" s="15"/>
      <c r="B60" s="16"/>
      <c r="C60" s="16"/>
      <c r="D60" s="212" t="s">
        <v>28</v>
      </c>
      <c r="E60" s="213"/>
      <c r="F60" s="214">
        <f>F47+F56</f>
        <v>16330.3</v>
      </c>
      <c r="G60" s="215"/>
      <c r="H60" s="215"/>
      <c r="I60" s="216"/>
      <c r="J60" s="214">
        <f>J47+J56</f>
        <v>0</v>
      </c>
      <c r="K60" s="215"/>
      <c r="L60" s="215"/>
      <c r="M60" s="216"/>
      <c r="N60" s="214">
        <f>N47+N56</f>
        <v>16330.3</v>
      </c>
      <c r="O60" s="215"/>
      <c r="P60" s="215"/>
      <c r="Q60" s="217"/>
    </row>
    <row r="61" spans="1:17" ht="27.75" customHeight="1">
      <c r="A61" s="223" t="s">
        <v>26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105"/>
      <c r="Q61" s="105"/>
    </row>
    <row r="62" spans="1:17" ht="41.25" customHeight="1">
      <c r="A62" s="222" t="s">
        <v>27</v>
      </c>
      <c r="B62" s="222"/>
      <c r="C62" s="222"/>
      <c r="D62" s="222"/>
      <c r="E62" s="101" t="s">
        <v>17</v>
      </c>
      <c r="F62" s="222" t="s">
        <v>23</v>
      </c>
      <c r="G62" s="222"/>
      <c r="H62" s="222"/>
      <c r="I62" s="222"/>
      <c r="J62" s="222" t="s">
        <v>24</v>
      </c>
      <c r="K62" s="222"/>
      <c r="L62" s="222"/>
      <c r="M62" s="222"/>
      <c r="N62" s="222" t="s">
        <v>25</v>
      </c>
      <c r="O62" s="222"/>
      <c r="P62" s="224"/>
      <c r="Q62" s="224"/>
    </row>
    <row r="63" spans="1:17" ht="24" customHeight="1">
      <c r="A63" s="222">
        <v>1</v>
      </c>
      <c r="B63" s="222"/>
      <c r="C63" s="222"/>
      <c r="D63" s="222"/>
      <c r="E63" s="101">
        <v>2</v>
      </c>
      <c r="F63" s="218">
        <v>3</v>
      </c>
      <c r="G63" s="219"/>
      <c r="H63" s="219"/>
      <c r="I63" s="220"/>
      <c r="J63" s="218">
        <v>4</v>
      </c>
      <c r="K63" s="219"/>
      <c r="L63" s="219"/>
      <c r="M63" s="220"/>
      <c r="N63" s="218">
        <v>5</v>
      </c>
      <c r="O63" s="219"/>
      <c r="P63" s="219"/>
      <c r="Q63" s="220"/>
    </row>
    <row r="64" spans="1:17" ht="33" customHeight="1">
      <c r="A64" s="218" t="s">
        <v>77</v>
      </c>
      <c r="B64" s="219"/>
      <c r="C64" s="219"/>
      <c r="D64" s="220"/>
      <c r="E64" s="15" t="s">
        <v>96</v>
      </c>
      <c r="F64" s="221">
        <f>F60</f>
        <v>16330.3</v>
      </c>
      <c r="G64" s="219"/>
      <c r="H64" s="219"/>
      <c r="I64" s="220"/>
      <c r="J64" s="221">
        <f t="shared" ref="J64" si="11">J60</f>
        <v>0</v>
      </c>
      <c r="K64" s="219"/>
      <c r="L64" s="219"/>
      <c r="M64" s="220"/>
      <c r="N64" s="221">
        <f t="shared" ref="N64" si="12">N60</f>
        <v>16330.3</v>
      </c>
      <c r="O64" s="219"/>
      <c r="P64" s="219"/>
      <c r="Q64" s="220"/>
    </row>
    <row r="65" spans="1:17" ht="15.75">
      <c r="A65" s="273" t="s">
        <v>28</v>
      </c>
      <c r="B65" s="273"/>
      <c r="C65" s="273"/>
      <c r="D65" s="273"/>
      <c r="E65" s="99"/>
      <c r="F65" s="264">
        <f>F64</f>
        <v>16330.3</v>
      </c>
      <c r="G65" s="265"/>
      <c r="H65" s="265"/>
      <c r="I65" s="266"/>
      <c r="J65" s="264">
        <f t="shared" ref="J65" si="13">J64</f>
        <v>0</v>
      </c>
      <c r="K65" s="265"/>
      <c r="L65" s="265"/>
      <c r="M65" s="266"/>
      <c r="N65" s="264">
        <f t="shared" ref="N65" si="14">N64</f>
        <v>16330.3</v>
      </c>
      <c r="O65" s="265"/>
      <c r="P65" s="265"/>
      <c r="Q65" s="266"/>
    </row>
    <row r="66" spans="1:17" ht="15.75" customHeight="1">
      <c r="A66" s="12"/>
      <c r="B66" s="12"/>
      <c r="C66" s="12"/>
      <c r="D66" s="12"/>
      <c r="E66" s="12"/>
      <c r="F66" s="103"/>
      <c r="G66" s="103"/>
      <c r="H66" s="8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ht="33" customHeight="1">
      <c r="A67" s="223" t="s">
        <v>29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</row>
    <row r="68" spans="1:17" ht="18.75" customHeight="1">
      <c r="A68" s="83" t="s">
        <v>16</v>
      </c>
      <c r="B68" s="83" t="s">
        <v>17</v>
      </c>
      <c r="C68" s="336" t="s">
        <v>30</v>
      </c>
      <c r="D68" s="337"/>
      <c r="E68" s="337"/>
      <c r="F68" s="336" t="s">
        <v>31</v>
      </c>
      <c r="G68" s="337"/>
      <c r="H68" s="337"/>
      <c r="I68" s="337"/>
      <c r="J68" s="336" t="s">
        <v>32</v>
      </c>
      <c r="K68" s="336"/>
      <c r="L68" s="336"/>
      <c r="M68" s="336"/>
      <c r="N68" s="336" t="s">
        <v>33</v>
      </c>
      <c r="O68" s="336"/>
      <c r="P68" s="336"/>
      <c r="Q68" s="336"/>
    </row>
    <row r="69" spans="1:17" ht="13.5" customHeight="1">
      <c r="A69" s="88">
        <v>1</v>
      </c>
      <c r="B69" s="88">
        <v>2</v>
      </c>
      <c r="C69" s="275">
        <v>3</v>
      </c>
      <c r="D69" s="276"/>
      <c r="E69" s="276"/>
      <c r="F69" s="275">
        <v>4</v>
      </c>
      <c r="G69" s="276"/>
      <c r="H69" s="276"/>
      <c r="I69" s="276"/>
      <c r="J69" s="275">
        <v>5</v>
      </c>
      <c r="K69" s="275"/>
      <c r="L69" s="275"/>
      <c r="M69" s="275"/>
      <c r="N69" s="275">
        <v>6</v>
      </c>
      <c r="O69" s="275"/>
      <c r="P69" s="275"/>
      <c r="Q69" s="275"/>
    </row>
    <row r="70" spans="1:17" ht="20.25" customHeight="1">
      <c r="A70" s="106">
        <v>1</v>
      </c>
      <c r="B70" s="17" t="s">
        <v>84</v>
      </c>
      <c r="C70" s="182" t="s">
        <v>126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4"/>
    </row>
    <row r="71" spans="1:17" ht="27.75" customHeight="1">
      <c r="A71" s="18"/>
      <c r="B71" s="19" t="s">
        <v>84</v>
      </c>
      <c r="C71" s="277" t="s">
        <v>140</v>
      </c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9"/>
    </row>
    <row r="72" spans="1:17" ht="21.75" customHeight="1">
      <c r="A72" s="20">
        <v>1</v>
      </c>
      <c r="B72" s="21"/>
      <c r="C72" s="22" t="s">
        <v>64</v>
      </c>
      <c r="D72" s="23"/>
      <c r="E72" s="23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5"/>
    </row>
    <row r="73" spans="1:17" ht="50.25" customHeight="1">
      <c r="A73" s="24"/>
      <c r="B73" s="25"/>
      <c r="C73" s="225" t="s">
        <v>66</v>
      </c>
      <c r="D73" s="226"/>
      <c r="E73" s="227"/>
      <c r="F73" s="124" t="s">
        <v>58</v>
      </c>
      <c r="G73" s="208"/>
      <c r="H73" s="208"/>
      <c r="I73" s="209"/>
      <c r="J73" s="124" t="s">
        <v>97</v>
      </c>
      <c r="K73" s="208"/>
      <c r="L73" s="208"/>
      <c r="M73" s="209"/>
      <c r="N73" s="274">
        <v>1</v>
      </c>
      <c r="O73" s="208"/>
      <c r="P73" s="208"/>
      <c r="Q73" s="209"/>
    </row>
    <row r="74" spans="1:17" ht="50.25" customHeight="1">
      <c r="A74" s="98"/>
      <c r="B74" s="25"/>
      <c r="C74" s="153" t="s">
        <v>60</v>
      </c>
      <c r="D74" s="206"/>
      <c r="E74" s="207"/>
      <c r="F74" s="147" t="s">
        <v>58</v>
      </c>
      <c r="G74" s="134"/>
      <c r="H74" s="134"/>
      <c r="I74" s="135"/>
      <c r="J74" s="124" t="s">
        <v>97</v>
      </c>
      <c r="K74" s="208"/>
      <c r="L74" s="208"/>
      <c r="M74" s="209"/>
      <c r="N74" s="196">
        <v>36</v>
      </c>
      <c r="O74" s="134"/>
      <c r="P74" s="134"/>
      <c r="Q74" s="135"/>
    </row>
    <row r="75" spans="1:17" ht="53.25" customHeight="1">
      <c r="A75" s="280"/>
      <c r="B75" s="25"/>
      <c r="C75" s="153" t="s">
        <v>67</v>
      </c>
      <c r="D75" s="206"/>
      <c r="E75" s="207"/>
      <c r="F75" s="147" t="s">
        <v>58</v>
      </c>
      <c r="G75" s="134"/>
      <c r="H75" s="134"/>
      <c r="I75" s="135"/>
      <c r="J75" s="124" t="s">
        <v>97</v>
      </c>
      <c r="K75" s="208"/>
      <c r="L75" s="208"/>
      <c r="M75" s="209"/>
      <c r="N75" s="196">
        <v>4.25</v>
      </c>
      <c r="O75" s="134"/>
      <c r="P75" s="134"/>
      <c r="Q75" s="135"/>
    </row>
    <row r="76" spans="1:17" ht="49.5" customHeight="1">
      <c r="A76" s="281"/>
      <c r="B76" s="26"/>
      <c r="C76" s="154" t="s">
        <v>61</v>
      </c>
      <c r="D76" s="206"/>
      <c r="E76" s="207"/>
      <c r="F76" s="147" t="s">
        <v>58</v>
      </c>
      <c r="G76" s="134"/>
      <c r="H76" s="134"/>
      <c r="I76" s="135"/>
      <c r="J76" s="124" t="s">
        <v>97</v>
      </c>
      <c r="K76" s="208"/>
      <c r="L76" s="208"/>
      <c r="M76" s="209"/>
      <c r="N76" s="147">
        <f>SUM(N74:Q75)</f>
        <v>40.25</v>
      </c>
      <c r="O76" s="134"/>
      <c r="P76" s="134"/>
      <c r="Q76" s="135"/>
    </row>
    <row r="77" spans="1:17" ht="18.75" customHeight="1">
      <c r="A77" s="27">
        <v>2</v>
      </c>
      <c r="B77" s="18"/>
      <c r="C77" s="79" t="s">
        <v>62</v>
      </c>
      <c r="D77" s="84"/>
      <c r="E77" s="84"/>
      <c r="F77" s="84"/>
      <c r="G77" s="84"/>
      <c r="H77" s="84"/>
      <c r="I77" s="84"/>
      <c r="J77" s="28"/>
      <c r="K77" s="28"/>
      <c r="L77" s="77"/>
      <c r="M77" s="77"/>
      <c r="N77" s="77"/>
      <c r="O77" s="29"/>
      <c r="P77" s="80"/>
      <c r="Q77" s="81"/>
    </row>
    <row r="78" spans="1:17" ht="48" customHeight="1">
      <c r="A78" s="287"/>
      <c r="B78" s="30"/>
      <c r="C78" s="225" t="s">
        <v>68</v>
      </c>
      <c r="D78" s="289"/>
      <c r="E78" s="290"/>
      <c r="F78" s="124" t="s">
        <v>58</v>
      </c>
      <c r="G78" s="208"/>
      <c r="H78" s="208"/>
      <c r="I78" s="209"/>
      <c r="J78" s="124" t="s">
        <v>97</v>
      </c>
      <c r="K78" s="208"/>
      <c r="L78" s="208"/>
      <c r="M78" s="209"/>
      <c r="N78" s="291">
        <v>103</v>
      </c>
      <c r="O78" s="292"/>
      <c r="P78" s="292"/>
      <c r="Q78" s="293"/>
    </row>
    <row r="79" spans="1:17" ht="32.25" customHeight="1">
      <c r="A79" s="287"/>
      <c r="B79" s="30"/>
      <c r="C79" s="153" t="s">
        <v>0</v>
      </c>
      <c r="D79" s="131"/>
      <c r="E79" s="132"/>
      <c r="F79" s="147" t="s">
        <v>58</v>
      </c>
      <c r="G79" s="134"/>
      <c r="H79" s="134"/>
      <c r="I79" s="135"/>
      <c r="J79" s="147" t="s">
        <v>69</v>
      </c>
      <c r="K79" s="134"/>
      <c r="L79" s="134"/>
      <c r="M79" s="135"/>
      <c r="N79" s="294">
        <v>79</v>
      </c>
      <c r="O79" s="295"/>
      <c r="P79" s="295"/>
      <c r="Q79" s="296"/>
    </row>
    <row r="80" spans="1:17" ht="29.25" customHeight="1">
      <c r="A80" s="288"/>
      <c r="B80" s="26"/>
      <c r="C80" s="154" t="s">
        <v>70</v>
      </c>
      <c r="D80" s="131"/>
      <c r="E80" s="132"/>
      <c r="F80" s="147" t="s">
        <v>58</v>
      </c>
      <c r="G80" s="134"/>
      <c r="H80" s="134"/>
      <c r="I80" s="135"/>
      <c r="J80" s="147" t="s">
        <v>71</v>
      </c>
      <c r="K80" s="134"/>
      <c r="L80" s="134"/>
      <c r="M80" s="135"/>
      <c r="N80" s="196">
        <v>150</v>
      </c>
      <c r="O80" s="134"/>
      <c r="P80" s="134"/>
      <c r="Q80" s="135"/>
    </row>
    <row r="81" spans="1:17" ht="20.25" customHeight="1">
      <c r="A81" s="31">
        <v>3</v>
      </c>
      <c r="B81" s="18"/>
      <c r="C81" s="284" t="s">
        <v>63</v>
      </c>
      <c r="D81" s="285"/>
      <c r="E81" s="97"/>
      <c r="F81" s="80"/>
      <c r="G81" s="77"/>
      <c r="H81" s="77"/>
      <c r="I81" s="77"/>
      <c r="J81" s="77"/>
      <c r="K81" s="77"/>
      <c r="L81" s="77"/>
      <c r="M81" s="77"/>
      <c r="N81" s="77"/>
      <c r="O81" s="29"/>
      <c r="P81" s="77"/>
      <c r="Q81" s="78"/>
    </row>
    <row r="82" spans="1:17" ht="33.75" customHeight="1">
      <c r="A82" s="282"/>
      <c r="B82" s="74"/>
      <c r="C82" s="283" t="s">
        <v>72</v>
      </c>
      <c r="D82" s="131"/>
      <c r="E82" s="132"/>
      <c r="F82" s="147" t="s">
        <v>58</v>
      </c>
      <c r="G82" s="134"/>
      <c r="H82" s="134"/>
      <c r="I82" s="135"/>
      <c r="J82" s="147" t="s">
        <v>73</v>
      </c>
      <c r="K82" s="134"/>
      <c r="L82" s="134"/>
      <c r="M82" s="135"/>
      <c r="N82" s="286">
        <f>N78/N74</f>
        <v>2.8611111111111112</v>
      </c>
      <c r="O82" s="134"/>
      <c r="P82" s="134"/>
      <c r="Q82" s="135"/>
    </row>
    <row r="83" spans="1:17" ht="44.25" customHeight="1">
      <c r="A83" s="282"/>
      <c r="B83" s="32"/>
      <c r="C83" s="283" t="s">
        <v>1</v>
      </c>
      <c r="D83" s="131"/>
      <c r="E83" s="132"/>
      <c r="F83" s="147" t="s">
        <v>58</v>
      </c>
      <c r="G83" s="134"/>
      <c r="H83" s="134"/>
      <c r="I83" s="135"/>
      <c r="J83" s="147" t="s">
        <v>74</v>
      </c>
      <c r="K83" s="134"/>
      <c r="L83" s="134"/>
      <c r="M83" s="135"/>
      <c r="N83" s="286">
        <f>N79/N74</f>
        <v>2.1944444444444446</v>
      </c>
      <c r="O83" s="326"/>
      <c r="P83" s="326"/>
      <c r="Q83" s="327"/>
    </row>
    <row r="84" spans="1:17" ht="20.25" customHeight="1">
      <c r="A84" s="33"/>
      <c r="B84" s="18"/>
      <c r="C84" s="34"/>
      <c r="D84" s="97"/>
      <c r="E84" s="97"/>
      <c r="F84" s="80"/>
      <c r="G84" s="77"/>
      <c r="H84" s="77"/>
      <c r="I84" s="77"/>
      <c r="J84" s="77"/>
      <c r="K84" s="77"/>
      <c r="L84" s="77"/>
      <c r="M84" s="77"/>
      <c r="N84" s="77"/>
      <c r="O84" s="29"/>
      <c r="P84" s="77"/>
      <c r="Q84" s="78"/>
    </row>
    <row r="85" spans="1:17" ht="20.25" customHeight="1">
      <c r="A85" s="35"/>
      <c r="B85" s="19" t="s">
        <v>84</v>
      </c>
      <c r="C85" s="199" t="s">
        <v>141</v>
      </c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1"/>
    </row>
    <row r="86" spans="1:17" ht="20.25" customHeight="1">
      <c r="A86" s="36">
        <v>1</v>
      </c>
      <c r="B86" s="37"/>
      <c r="C86" s="328" t="s">
        <v>98</v>
      </c>
      <c r="D86" s="210"/>
      <c r="E86" s="211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8"/>
    </row>
    <row r="87" spans="1:17" ht="47.25" customHeight="1">
      <c r="A87" s="60"/>
      <c r="B87" s="63"/>
      <c r="C87" s="329" t="s">
        <v>99</v>
      </c>
      <c r="D87" s="226"/>
      <c r="E87" s="227"/>
      <c r="F87" s="124" t="s">
        <v>58</v>
      </c>
      <c r="G87" s="125"/>
      <c r="H87" s="125"/>
      <c r="I87" s="126"/>
      <c r="J87" s="124" t="s">
        <v>97</v>
      </c>
      <c r="K87" s="208"/>
      <c r="L87" s="208"/>
      <c r="M87" s="209"/>
      <c r="N87" s="190">
        <v>1</v>
      </c>
      <c r="O87" s="125"/>
      <c r="P87" s="125"/>
      <c r="Q87" s="126"/>
    </row>
    <row r="88" spans="1:17" ht="46.5" customHeight="1">
      <c r="A88" s="61"/>
      <c r="B88" s="366"/>
      <c r="C88" s="205" t="s">
        <v>60</v>
      </c>
      <c r="D88" s="206"/>
      <c r="E88" s="207"/>
      <c r="F88" s="147" t="s">
        <v>58</v>
      </c>
      <c r="G88" s="148"/>
      <c r="H88" s="148"/>
      <c r="I88" s="149"/>
      <c r="J88" s="124" t="s">
        <v>97</v>
      </c>
      <c r="K88" s="208"/>
      <c r="L88" s="208"/>
      <c r="M88" s="209"/>
      <c r="N88" s="133">
        <v>25</v>
      </c>
      <c r="O88" s="148"/>
      <c r="P88" s="148"/>
      <c r="Q88" s="149"/>
    </row>
    <row r="89" spans="1:17" ht="48" customHeight="1">
      <c r="A89" s="61"/>
      <c r="B89" s="366"/>
      <c r="C89" s="205" t="s">
        <v>100</v>
      </c>
      <c r="D89" s="206"/>
      <c r="E89" s="207"/>
      <c r="F89" s="147" t="s">
        <v>58</v>
      </c>
      <c r="G89" s="148"/>
      <c r="H89" s="148"/>
      <c r="I89" s="149"/>
      <c r="J89" s="124" t="s">
        <v>97</v>
      </c>
      <c r="K89" s="208"/>
      <c r="L89" s="208"/>
      <c r="M89" s="209"/>
      <c r="N89" s="133">
        <v>1</v>
      </c>
      <c r="O89" s="148"/>
      <c r="P89" s="148"/>
      <c r="Q89" s="149"/>
    </row>
    <row r="90" spans="1:17" ht="56.25" customHeight="1">
      <c r="A90" s="62"/>
      <c r="B90" s="367"/>
      <c r="C90" s="153" t="s">
        <v>61</v>
      </c>
      <c r="D90" s="206"/>
      <c r="E90" s="207"/>
      <c r="F90" s="147" t="s">
        <v>58</v>
      </c>
      <c r="G90" s="148"/>
      <c r="H90" s="148"/>
      <c r="I90" s="149"/>
      <c r="J90" s="124" t="s">
        <v>97</v>
      </c>
      <c r="K90" s="208"/>
      <c r="L90" s="208"/>
      <c r="M90" s="209"/>
      <c r="N90" s="196">
        <f>SUM(N88:Q89)</f>
        <v>26</v>
      </c>
      <c r="O90" s="134"/>
      <c r="P90" s="134"/>
      <c r="Q90" s="135"/>
    </row>
    <row r="91" spans="1:17" ht="20.25" customHeight="1">
      <c r="A91" s="36">
        <v>2</v>
      </c>
      <c r="B91" s="38"/>
      <c r="C91" s="210" t="s">
        <v>101</v>
      </c>
      <c r="D91" s="210"/>
      <c r="E91" s="211"/>
      <c r="F91" s="39"/>
      <c r="G91" s="77"/>
      <c r="H91" s="39"/>
      <c r="I91" s="77"/>
      <c r="J91" s="77"/>
      <c r="K91" s="77"/>
      <c r="L91" s="77"/>
      <c r="M91" s="77"/>
      <c r="N91" s="39"/>
      <c r="O91" s="29"/>
      <c r="P91" s="77"/>
      <c r="Q91" s="81"/>
    </row>
    <row r="92" spans="1:17" ht="47.25" customHeight="1">
      <c r="A92" s="26"/>
      <c r="B92" s="107"/>
      <c r="C92" s="204" t="s">
        <v>102</v>
      </c>
      <c r="D92" s="140"/>
      <c r="E92" s="141"/>
      <c r="F92" s="124" t="s">
        <v>58</v>
      </c>
      <c r="G92" s="125"/>
      <c r="H92" s="125"/>
      <c r="I92" s="126"/>
      <c r="J92" s="124" t="s">
        <v>97</v>
      </c>
      <c r="K92" s="208"/>
      <c r="L92" s="208"/>
      <c r="M92" s="209"/>
      <c r="N92" s="190">
        <v>98</v>
      </c>
      <c r="O92" s="125"/>
      <c r="P92" s="125"/>
      <c r="Q92" s="126"/>
    </row>
    <row r="93" spans="1:17" ht="20.25" customHeight="1">
      <c r="A93" s="36">
        <v>3</v>
      </c>
      <c r="B93" s="38"/>
      <c r="C93" s="328" t="s">
        <v>103</v>
      </c>
      <c r="D93" s="210"/>
      <c r="E93" s="211"/>
      <c r="F93" s="39"/>
      <c r="G93" s="77"/>
      <c r="H93" s="39"/>
      <c r="I93" s="77"/>
      <c r="J93" s="77"/>
      <c r="K93" s="77"/>
      <c r="L93" s="77"/>
      <c r="M93" s="77"/>
      <c r="N93" s="39"/>
      <c r="O93" s="29"/>
      <c r="P93" s="77"/>
      <c r="Q93" s="81"/>
    </row>
    <row r="94" spans="1:17" ht="36" customHeight="1">
      <c r="A94" s="26"/>
      <c r="B94" s="86"/>
      <c r="C94" s="329" t="s">
        <v>72</v>
      </c>
      <c r="D94" s="289"/>
      <c r="E94" s="290"/>
      <c r="F94" s="190" t="s">
        <v>58</v>
      </c>
      <c r="G94" s="208"/>
      <c r="H94" s="208"/>
      <c r="I94" s="209"/>
      <c r="J94" s="190" t="s">
        <v>104</v>
      </c>
      <c r="K94" s="208"/>
      <c r="L94" s="208"/>
      <c r="M94" s="209"/>
      <c r="N94" s="330">
        <f>N92/N88</f>
        <v>3.92</v>
      </c>
      <c r="O94" s="331"/>
      <c r="P94" s="331"/>
      <c r="Q94" s="332"/>
    </row>
    <row r="95" spans="1:17" ht="20.25" customHeight="1">
      <c r="A95" s="40"/>
      <c r="B95" s="38"/>
      <c r="C95" s="328"/>
      <c r="D95" s="210"/>
      <c r="E95" s="211"/>
      <c r="F95" s="39"/>
      <c r="G95" s="77"/>
      <c r="H95" s="39"/>
      <c r="I95" s="77"/>
      <c r="J95" s="77"/>
      <c r="K95" s="77"/>
      <c r="L95" s="77"/>
      <c r="M95" s="77"/>
      <c r="N95" s="39"/>
      <c r="O95" s="29"/>
      <c r="P95" s="77"/>
      <c r="Q95" s="81"/>
    </row>
    <row r="96" spans="1:17" ht="20.25" customHeight="1">
      <c r="A96" s="41"/>
      <c r="B96" s="19" t="s">
        <v>84</v>
      </c>
      <c r="C96" s="202" t="s">
        <v>158</v>
      </c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3"/>
    </row>
    <row r="97" spans="1:17" ht="20.25" customHeight="1">
      <c r="A97" s="96">
        <v>1</v>
      </c>
      <c r="B97" s="42"/>
      <c r="C97" s="333" t="s">
        <v>64</v>
      </c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5"/>
    </row>
    <row r="98" spans="1:17" ht="52.5" customHeight="1">
      <c r="A98" s="67"/>
      <c r="B98" s="64"/>
      <c r="C98" s="117" t="s">
        <v>112</v>
      </c>
      <c r="D98" s="117"/>
      <c r="E98" s="117"/>
      <c r="F98" s="117" t="s">
        <v>58</v>
      </c>
      <c r="G98" s="116"/>
      <c r="H98" s="116"/>
      <c r="I98" s="116"/>
      <c r="J98" s="148" t="s">
        <v>97</v>
      </c>
      <c r="K98" s="134"/>
      <c r="L98" s="134"/>
      <c r="M98" s="135"/>
      <c r="N98" s="196">
        <v>1</v>
      </c>
      <c r="O98" s="134"/>
      <c r="P98" s="134"/>
      <c r="Q98" s="135"/>
    </row>
    <row r="99" spans="1:17" ht="58.5" customHeight="1">
      <c r="A99" s="68"/>
      <c r="B99" s="65"/>
      <c r="C99" s="117" t="s">
        <v>59</v>
      </c>
      <c r="D99" s="117"/>
      <c r="E99" s="117"/>
      <c r="F99" s="117" t="s">
        <v>58</v>
      </c>
      <c r="G99" s="116"/>
      <c r="H99" s="116"/>
      <c r="I99" s="116"/>
      <c r="J99" s="148" t="s">
        <v>97</v>
      </c>
      <c r="K99" s="134"/>
      <c r="L99" s="134"/>
      <c r="M99" s="135"/>
      <c r="N99" s="196">
        <v>1</v>
      </c>
      <c r="O99" s="134"/>
      <c r="P99" s="134"/>
      <c r="Q99" s="135"/>
    </row>
    <row r="100" spans="1:17" ht="46.5" customHeight="1">
      <c r="A100" s="68"/>
      <c r="B100" s="65"/>
      <c r="C100" s="117" t="s">
        <v>100</v>
      </c>
      <c r="D100" s="117"/>
      <c r="E100" s="117"/>
      <c r="F100" s="117" t="s">
        <v>58</v>
      </c>
      <c r="G100" s="116"/>
      <c r="H100" s="116"/>
      <c r="I100" s="116"/>
      <c r="J100" s="148" t="s">
        <v>97</v>
      </c>
      <c r="K100" s="134"/>
      <c r="L100" s="134"/>
      <c r="M100" s="135"/>
      <c r="N100" s="196">
        <v>4</v>
      </c>
      <c r="O100" s="134"/>
      <c r="P100" s="134"/>
      <c r="Q100" s="135"/>
    </row>
    <row r="101" spans="1:17" ht="45.75" customHeight="1">
      <c r="A101" s="43"/>
      <c r="B101" s="66"/>
      <c r="C101" s="117" t="s">
        <v>61</v>
      </c>
      <c r="D101" s="117"/>
      <c r="E101" s="117"/>
      <c r="F101" s="117" t="s">
        <v>58</v>
      </c>
      <c r="G101" s="116"/>
      <c r="H101" s="116"/>
      <c r="I101" s="116"/>
      <c r="J101" s="148" t="s">
        <v>97</v>
      </c>
      <c r="K101" s="134"/>
      <c r="L101" s="134"/>
      <c r="M101" s="135"/>
      <c r="N101" s="196">
        <f>SUM(N99:Q100)</f>
        <v>5</v>
      </c>
      <c r="O101" s="134"/>
      <c r="P101" s="134"/>
      <c r="Q101" s="135"/>
    </row>
    <row r="102" spans="1:17" ht="20.25" customHeight="1">
      <c r="A102" s="76">
        <v>2</v>
      </c>
      <c r="B102" s="79"/>
      <c r="C102" s="325" t="s">
        <v>62</v>
      </c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</row>
    <row r="103" spans="1:17" ht="62.25" customHeight="1">
      <c r="A103" s="43"/>
      <c r="B103" s="100"/>
      <c r="C103" s="147" t="s">
        <v>156</v>
      </c>
      <c r="D103" s="148"/>
      <c r="E103" s="149"/>
      <c r="F103" s="117" t="s">
        <v>58</v>
      </c>
      <c r="G103" s="116"/>
      <c r="H103" s="116"/>
      <c r="I103" s="116"/>
      <c r="J103" s="148" t="s">
        <v>97</v>
      </c>
      <c r="K103" s="134"/>
      <c r="L103" s="134"/>
      <c r="M103" s="135"/>
      <c r="N103" s="196">
        <v>5</v>
      </c>
      <c r="O103" s="134"/>
      <c r="P103" s="134"/>
      <c r="Q103" s="135"/>
    </row>
    <row r="104" spans="1:17" ht="20.25" customHeight="1">
      <c r="A104" s="87"/>
      <c r="B104" s="44" t="str">
        <f>B96</f>
        <v>0611161</v>
      </c>
      <c r="C104" s="118" t="s">
        <v>160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20"/>
    </row>
    <row r="105" spans="1:17" ht="20.25" customHeight="1">
      <c r="A105" s="45">
        <v>1</v>
      </c>
      <c r="B105" s="42"/>
      <c r="C105" s="324" t="s">
        <v>64</v>
      </c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</row>
    <row r="106" spans="1:17" ht="45" customHeight="1">
      <c r="A106" s="69"/>
      <c r="B106" s="64"/>
      <c r="C106" s="117" t="s">
        <v>106</v>
      </c>
      <c r="D106" s="117"/>
      <c r="E106" s="117"/>
      <c r="F106" s="117" t="s">
        <v>58</v>
      </c>
      <c r="G106" s="116"/>
      <c r="H106" s="116"/>
      <c r="I106" s="116"/>
      <c r="J106" s="117" t="s">
        <v>97</v>
      </c>
      <c r="K106" s="116"/>
      <c r="L106" s="116"/>
      <c r="M106" s="116"/>
      <c r="N106" s="116">
        <v>76</v>
      </c>
      <c r="O106" s="116"/>
      <c r="P106" s="116"/>
      <c r="Q106" s="116"/>
    </row>
    <row r="107" spans="1:17" ht="51.75" customHeight="1">
      <c r="A107" s="71"/>
      <c r="B107" s="66"/>
      <c r="C107" s="117" t="s">
        <v>111</v>
      </c>
      <c r="D107" s="117"/>
      <c r="E107" s="117"/>
      <c r="F107" s="117" t="s">
        <v>58</v>
      </c>
      <c r="G107" s="116"/>
      <c r="H107" s="116"/>
      <c r="I107" s="116"/>
      <c r="J107" s="117" t="s">
        <v>97</v>
      </c>
      <c r="K107" s="116"/>
      <c r="L107" s="116"/>
      <c r="M107" s="116"/>
      <c r="N107" s="116">
        <v>4</v>
      </c>
      <c r="O107" s="116"/>
      <c r="P107" s="116"/>
      <c r="Q107" s="116"/>
    </row>
    <row r="108" spans="1:17" ht="60.75" customHeight="1">
      <c r="A108" s="70"/>
      <c r="B108" s="65"/>
      <c r="C108" s="197" t="s">
        <v>59</v>
      </c>
      <c r="D108" s="197"/>
      <c r="E108" s="197"/>
      <c r="F108" s="197" t="s">
        <v>58</v>
      </c>
      <c r="G108" s="198"/>
      <c r="H108" s="198"/>
      <c r="I108" s="198"/>
      <c r="J108" s="197" t="s">
        <v>97</v>
      </c>
      <c r="K108" s="198"/>
      <c r="L108" s="198"/>
      <c r="M108" s="198"/>
      <c r="N108" s="198">
        <v>3</v>
      </c>
      <c r="O108" s="198"/>
      <c r="P108" s="198"/>
      <c r="Q108" s="198"/>
    </row>
    <row r="109" spans="1:17" ht="50.25" customHeight="1">
      <c r="A109" s="70"/>
      <c r="B109" s="65"/>
      <c r="C109" s="117" t="s">
        <v>60</v>
      </c>
      <c r="D109" s="117"/>
      <c r="E109" s="117"/>
      <c r="F109" s="117" t="s">
        <v>58</v>
      </c>
      <c r="G109" s="116"/>
      <c r="H109" s="116"/>
      <c r="I109" s="116"/>
      <c r="J109" s="117" t="s">
        <v>97</v>
      </c>
      <c r="K109" s="116"/>
      <c r="L109" s="116"/>
      <c r="M109" s="116"/>
      <c r="N109" s="116">
        <v>1</v>
      </c>
      <c r="O109" s="116"/>
      <c r="P109" s="116"/>
      <c r="Q109" s="116"/>
    </row>
    <row r="110" spans="1:17" ht="50.25" customHeight="1">
      <c r="A110" s="71"/>
      <c r="B110" s="66"/>
      <c r="C110" s="117" t="s">
        <v>61</v>
      </c>
      <c r="D110" s="117"/>
      <c r="E110" s="117"/>
      <c r="F110" s="117" t="s">
        <v>58</v>
      </c>
      <c r="G110" s="116"/>
      <c r="H110" s="116"/>
      <c r="I110" s="116"/>
      <c r="J110" s="117" t="s">
        <v>97</v>
      </c>
      <c r="K110" s="116"/>
      <c r="L110" s="116"/>
      <c r="M110" s="116"/>
      <c r="N110" s="116">
        <f>N107+N108+N109</f>
        <v>8</v>
      </c>
      <c r="O110" s="116"/>
      <c r="P110" s="116"/>
      <c r="Q110" s="116"/>
    </row>
    <row r="111" spans="1:17" ht="50.25" customHeight="1">
      <c r="A111" s="71"/>
      <c r="B111" s="66"/>
      <c r="C111" s="117" t="s">
        <v>178</v>
      </c>
      <c r="D111" s="117"/>
      <c r="E111" s="117"/>
      <c r="F111" s="117" t="s">
        <v>107</v>
      </c>
      <c r="G111" s="117"/>
      <c r="H111" s="117"/>
      <c r="I111" s="117"/>
      <c r="J111" s="117" t="s">
        <v>162</v>
      </c>
      <c r="K111" s="117"/>
      <c r="L111" s="117"/>
      <c r="M111" s="117"/>
      <c r="N111" s="134">
        <v>10</v>
      </c>
      <c r="O111" s="134"/>
      <c r="P111" s="134"/>
      <c r="Q111" s="135"/>
    </row>
    <row r="112" spans="1:17" ht="31.5" customHeight="1">
      <c r="A112" s="76">
        <v>2</v>
      </c>
      <c r="B112" s="66"/>
      <c r="C112" s="156" t="s">
        <v>62</v>
      </c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8"/>
    </row>
    <row r="113" spans="1:20" ht="50.25" customHeight="1">
      <c r="A113" s="71"/>
      <c r="B113" s="66"/>
      <c r="C113" s="117" t="s">
        <v>163</v>
      </c>
      <c r="D113" s="117"/>
      <c r="E113" s="117"/>
      <c r="F113" s="218" t="s">
        <v>107</v>
      </c>
      <c r="G113" s="355"/>
      <c r="H113" s="355"/>
      <c r="I113" s="356"/>
      <c r="J113" s="117" t="s">
        <v>179</v>
      </c>
      <c r="K113" s="117"/>
      <c r="L113" s="117"/>
      <c r="M113" s="117"/>
      <c r="N113" s="134">
        <v>520</v>
      </c>
      <c r="O113" s="134"/>
      <c r="P113" s="134"/>
      <c r="Q113" s="135"/>
    </row>
    <row r="114" spans="1:20" ht="50.25" customHeight="1">
      <c r="A114" s="71"/>
      <c r="B114" s="66"/>
      <c r="C114" s="117" t="s">
        <v>164</v>
      </c>
      <c r="D114" s="117"/>
      <c r="E114" s="117"/>
      <c r="F114" s="117" t="s">
        <v>58</v>
      </c>
      <c r="G114" s="116"/>
      <c r="H114" s="116"/>
      <c r="I114" s="116"/>
      <c r="J114" s="117" t="s">
        <v>159</v>
      </c>
      <c r="K114" s="117"/>
      <c r="L114" s="117"/>
      <c r="M114" s="117"/>
      <c r="N114" s="196">
        <v>865</v>
      </c>
      <c r="O114" s="134"/>
      <c r="P114" s="134"/>
      <c r="Q114" s="135"/>
    </row>
    <row r="115" spans="1:20" ht="50.25" customHeight="1">
      <c r="A115" s="71"/>
      <c r="B115" s="66"/>
      <c r="C115" s="117" t="s">
        <v>165</v>
      </c>
      <c r="D115" s="117"/>
      <c r="E115" s="117"/>
      <c r="F115" s="117" t="s">
        <v>58</v>
      </c>
      <c r="G115" s="116"/>
      <c r="H115" s="116"/>
      <c r="I115" s="116"/>
      <c r="J115" s="117" t="s">
        <v>159</v>
      </c>
      <c r="K115" s="117"/>
      <c r="L115" s="117"/>
      <c r="M115" s="117"/>
      <c r="N115" s="196">
        <v>745</v>
      </c>
      <c r="O115" s="134"/>
      <c r="P115" s="134"/>
      <c r="Q115" s="135"/>
    </row>
    <row r="116" spans="1:20" ht="50.25" customHeight="1">
      <c r="A116" s="71"/>
      <c r="B116" s="66"/>
      <c r="C116" s="117" t="s">
        <v>166</v>
      </c>
      <c r="D116" s="117"/>
      <c r="E116" s="117"/>
      <c r="F116" s="117" t="s">
        <v>58</v>
      </c>
      <c r="G116" s="116"/>
      <c r="H116" s="116"/>
      <c r="I116" s="116"/>
      <c r="J116" s="117" t="s">
        <v>159</v>
      </c>
      <c r="K116" s="117"/>
      <c r="L116" s="117"/>
      <c r="M116" s="117"/>
      <c r="N116" s="196">
        <v>245</v>
      </c>
      <c r="O116" s="134"/>
      <c r="P116" s="134"/>
      <c r="Q116" s="135"/>
    </row>
    <row r="117" spans="1:20" ht="33" customHeight="1">
      <c r="A117" s="71">
        <v>3</v>
      </c>
      <c r="B117" s="66"/>
      <c r="C117" s="110" t="s">
        <v>172</v>
      </c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78"/>
    </row>
    <row r="118" spans="1:20" ht="50.25" customHeight="1">
      <c r="A118" s="71"/>
      <c r="B118" s="66"/>
      <c r="C118" s="117" t="s">
        <v>161</v>
      </c>
      <c r="D118" s="117"/>
      <c r="E118" s="117"/>
      <c r="F118" s="218" t="s">
        <v>107</v>
      </c>
      <c r="G118" s="355"/>
      <c r="H118" s="355"/>
      <c r="I118" s="356"/>
      <c r="J118" s="222" t="s">
        <v>168</v>
      </c>
      <c r="K118" s="338"/>
      <c r="L118" s="338"/>
      <c r="M118" s="338"/>
      <c r="N118" s="116">
        <f>N113/N111</f>
        <v>52</v>
      </c>
      <c r="O118" s="116"/>
      <c r="P118" s="116"/>
      <c r="Q118" s="116"/>
    </row>
    <row r="119" spans="1:20" ht="50.25" customHeight="1">
      <c r="A119" s="71"/>
      <c r="B119" s="66"/>
      <c r="C119" s="117" t="s">
        <v>173</v>
      </c>
      <c r="D119" s="117"/>
      <c r="E119" s="117"/>
      <c r="F119" s="117" t="s">
        <v>58</v>
      </c>
      <c r="G119" s="116"/>
      <c r="H119" s="116"/>
      <c r="I119" s="116"/>
      <c r="J119" s="222" t="s">
        <v>174</v>
      </c>
      <c r="K119" s="338"/>
      <c r="L119" s="338"/>
      <c r="M119" s="338"/>
      <c r="N119" s="341">
        <f>N114/N111-1</f>
        <v>85.5</v>
      </c>
      <c r="O119" s="368"/>
      <c r="P119" s="368"/>
      <c r="Q119" s="369"/>
    </row>
    <row r="120" spans="1:20" ht="50.25" customHeight="1">
      <c r="A120" s="71"/>
      <c r="B120" s="66"/>
      <c r="C120" s="117" t="s">
        <v>167</v>
      </c>
      <c r="D120" s="117"/>
      <c r="E120" s="117"/>
      <c r="F120" s="117" t="s">
        <v>58</v>
      </c>
      <c r="G120" s="116"/>
      <c r="H120" s="116"/>
      <c r="I120" s="116"/>
      <c r="J120" s="222" t="s">
        <v>169</v>
      </c>
      <c r="K120" s="338"/>
      <c r="L120" s="338"/>
      <c r="M120" s="338"/>
      <c r="N120" s="341">
        <f>N115/N111-1</f>
        <v>73.5</v>
      </c>
      <c r="O120" s="342"/>
      <c r="P120" s="342"/>
      <c r="Q120" s="342"/>
    </row>
    <row r="121" spans="1:20" ht="50.25" customHeight="1">
      <c r="A121" s="71"/>
      <c r="B121" s="66"/>
      <c r="C121" s="117" t="s">
        <v>170</v>
      </c>
      <c r="D121" s="117"/>
      <c r="E121" s="117"/>
      <c r="F121" s="117" t="s">
        <v>58</v>
      </c>
      <c r="G121" s="116"/>
      <c r="H121" s="116"/>
      <c r="I121" s="116"/>
      <c r="J121" s="222" t="s">
        <v>171</v>
      </c>
      <c r="K121" s="338"/>
      <c r="L121" s="338"/>
      <c r="M121" s="338"/>
      <c r="N121" s="339">
        <f>N116/N111-1</f>
        <v>23.5</v>
      </c>
      <c r="O121" s="340"/>
      <c r="P121" s="340"/>
      <c r="Q121" s="340"/>
    </row>
    <row r="122" spans="1:20" ht="20.25" customHeight="1">
      <c r="A122" s="106">
        <v>2</v>
      </c>
      <c r="B122" s="17" t="s">
        <v>85</v>
      </c>
      <c r="C122" s="182" t="s">
        <v>127</v>
      </c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4"/>
    </row>
    <row r="123" spans="1:20" ht="20.25" customHeight="1">
      <c r="A123" s="42"/>
      <c r="B123" s="19"/>
      <c r="C123" s="118" t="s">
        <v>142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20"/>
    </row>
    <row r="124" spans="1:20" ht="20.25" customHeight="1">
      <c r="A124" s="46">
        <v>1</v>
      </c>
      <c r="B124" s="370"/>
      <c r="C124" s="111" t="s">
        <v>98</v>
      </c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2"/>
    </row>
    <row r="125" spans="1:20" ht="36" customHeight="1">
      <c r="A125" s="47"/>
      <c r="B125" s="48"/>
      <c r="C125" s="139" t="s">
        <v>112</v>
      </c>
      <c r="D125" s="145"/>
      <c r="E125" s="146"/>
      <c r="F125" s="124" t="s">
        <v>58</v>
      </c>
      <c r="G125" s="125"/>
      <c r="H125" s="125"/>
      <c r="I125" s="126"/>
      <c r="J125" s="185" t="s">
        <v>132</v>
      </c>
      <c r="K125" s="186"/>
      <c r="L125" s="186"/>
      <c r="M125" s="187"/>
      <c r="N125" s="190">
        <v>3</v>
      </c>
      <c r="O125" s="125"/>
      <c r="P125" s="125"/>
      <c r="Q125" s="126"/>
    </row>
    <row r="126" spans="1:20" ht="42" customHeight="1">
      <c r="A126" s="49"/>
      <c r="B126" s="48"/>
      <c r="C126" s="139" t="s">
        <v>113</v>
      </c>
      <c r="D126" s="145"/>
      <c r="E126" s="146"/>
      <c r="F126" s="147" t="s">
        <v>34</v>
      </c>
      <c r="G126" s="148"/>
      <c r="H126" s="148"/>
      <c r="I126" s="149"/>
      <c r="J126" s="166"/>
      <c r="K126" s="188"/>
      <c r="L126" s="188"/>
      <c r="M126" s="189"/>
      <c r="N126" s="193">
        <f>N129*N132/1000-2</f>
        <v>1571.4123999999999</v>
      </c>
      <c r="O126" s="194"/>
      <c r="P126" s="194"/>
      <c r="Q126" s="195"/>
    </row>
    <row r="127" spans="1:20" ht="81" customHeight="1">
      <c r="A127" s="50"/>
      <c r="B127" s="51"/>
      <c r="C127" s="139" t="s">
        <v>114</v>
      </c>
      <c r="D127" s="145"/>
      <c r="E127" s="146"/>
      <c r="F127" s="147" t="s">
        <v>34</v>
      </c>
      <c r="G127" s="148"/>
      <c r="H127" s="148"/>
      <c r="I127" s="149"/>
      <c r="J127" s="190"/>
      <c r="K127" s="191"/>
      <c r="L127" s="191"/>
      <c r="M127" s="192"/>
      <c r="N127" s="193">
        <f>N133*N130/1000</f>
        <v>297.11399999999998</v>
      </c>
      <c r="O127" s="194"/>
      <c r="P127" s="194"/>
      <c r="Q127" s="195"/>
      <c r="S127" s="72"/>
      <c r="T127" s="72"/>
    </row>
    <row r="128" spans="1:20" ht="20.25" customHeight="1">
      <c r="A128" s="46">
        <v>2</v>
      </c>
      <c r="B128" s="52"/>
      <c r="C128" s="111" t="s">
        <v>101</v>
      </c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2"/>
    </row>
    <row r="129" spans="1:17" ht="31.5" customHeight="1">
      <c r="A129" s="161"/>
      <c r="B129" s="48"/>
      <c r="C129" s="139" t="s">
        <v>115</v>
      </c>
      <c r="D129" s="140"/>
      <c r="E129" s="141"/>
      <c r="F129" s="124" t="s">
        <v>107</v>
      </c>
      <c r="G129" s="125"/>
      <c r="H129" s="125"/>
      <c r="I129" s="126"/>
      <c r="J129" s="127" t="s">
        <v>116</v>
      </c>
      <c r="K129" s="128"/>
      <c r="L129" s="128"/>
      <c r="M129" s="129"/>
      <c r="N129" s="142">
        <v>406</v>
      </c>
      <c r="O129" s="143"/>
      <c r="P129" s="143"/>
      <c r="Q129" s="144"/>
    </row>
    <row r="130" spans="1:17" ht="34.5" customHeight="1">
      <c r="A130" s="172"/>
      <c r="B130" s="48"/>
      <c r="C130" s="173" t="s">
        <v>117</v>
      </c>
      <c r="D130" s="174"/>
      <c r="E130" s="175"/>
      <c r="F130" s="176" t="s">
        <v>107</v>
      </c>
      <c r="G130" s="177"/>
      <c r="H130" s="177"/>
      <c r="I130" s="178"/>
      <c r="J130" s="127" t="s">
        <v>118</v>
      </c>
      <c r="K130" s="128"/>
      <c r="L130" s="128"/>
      <c r="M130" s="129"/>
      <c r="N130" s="179">
        <v>23</v>
      </c>
      <c r="O130" s="180"/>
      <c r="P130" s="180"/>
      <c r="Q130" s="181"/>
    </row>
    <row r="131" spans="1:17" ht="20.25" customHeight="1">
      <c r="A131" s="46">
        <v>3</v>
      </c>
      <c r="B131" s="52"/>
      <c r="C131" s="111" t="s">
        <v>103</v>
      </c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2"/>
    </row>
    <row r="132" spans="1:17" ht="51" customHeight="1">
      <c r="A132" s="161"/>
      <c r="B132" s="53"/>
      <c r="C132" s="130" t="s">
        <v>119</v>
      </c>
      <c r="D132" s="131"/>
      <c r="E132" s="132"/>
      <c r="F132" s="133" t="s">
        <v>108</v>
      </c>
      <c r="G132" s="134"/>
      <c r="H132" s="134"/>
      <c r="I132" s="135"/>
      <c r="J132" s="115" t="s">
        <v>130</v>
      </c>
      <c r="K132" s="115"/>
      <c r="L132" s="115"/>
      <c r="M132" s="115"/>
      <c r="N132" s="136">
        <f>N133*0.3</f>
        <v>3875.3999999999996</v>
      </c>
      <c r="O132" s="137"/>
      <c r="P132" s="137"/>
      <c r="Q132" s="138"/>
    </row>
    <row r="133" spans="1:17" ht="55.5" customHeight="1">
      <c r="A133" s="162"/>
      <c r="B133" s="48"/>
      <c r="C133" s="163" t="s">
        <v>120</v>
      </c>
      <c r="D133" s="164"/>
      <c r="E133" s="165"/>
      <c r="F133" s="166" t="s">
        <v>108</v>
      </c>
      <c r="G133" s="167"/>
      <c r="H133" s="167"/>
      <c r="I133" s="168"/>
      <c r="J133" s="115" t="s">
        <v>131</v>
      </c>
      <c r="K133" s="115"/>
      <c r="L133" s="115"/>
      <c r="M133" s="115"/>
      <c r="N133" s="169">
        <v>12918</v>
      </c>
      <c r="O133" s="170"/>
      <c r="P133" s="170"/>
      <c r="Q133" s="171"/>
    </row>
    <row r="134" spans="1:17" ht="34.5" customHeight="1">
      <c r="A134" s="54">
        <v>4</v>
      </c>
      <c r="B134" s="350"/>
      <c r="C134" s="110" t="s">
        <v>105</v>
      </c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2"/>
    </row>
    <row r="135" spans="1:17" ht="29.25" customHeight="1">
      <c r="A135" s="55"/>
      <c r="B135" s="351"/>
      <c r="C135" s="113" t="s">
        <v>121</v>
      </c>
      <c r="D135" s="114"/>
      <c r="E135" s="114"/>
      <c r="F135" s="115" t="s">
        <v>109</v>
      </c>
      <c r="G135" s="116"/>
      <c r="H135" s="116"/>
      <c r="I135" s="116"/>
      <c r="J135" s="116" t="s">
        <v>110</v>
      </c>
      <c r="K135" s="116"/>
      <c r="L135" s="116"/>
      <c r="M135" s="116"/>
      <c r="N135" s="115">
        <v>100</v>
      </c>
      <c r="O135" s="117"/>
      <c r="P135" s="117"/>
      <c r="Q135" s="117"/>
    </row>
    <row r="136" spans="1:17" ht="30" customHeight="1">
      <c r="A136" s="56"/>
      <c r="B136" s="19" t="s">
        <v>85</v>
      </c>
      <c r="C136" s="121" t="s">
        <v>143</v>
      </c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3"/>
    </row>
    <row r="137" spans="1:17" ht="30" customHeight="1">
      <c r="A137" s="73">
        <v>1</v>
      </c>
      <c r="B137" s="352"/>
      <c r="C137" s="357" t="s">
        <v>98</v>
      </c>
      <c r="D137" s="358"/>
      <c r="E137" s="359"/>
      <c r="F137" s="147"/>
      <c r="G137" s="148"/>
      <c r="H137" s="148"/>
      <c r="I137" s="149"/>
      <c r="J137" s="196"/>
      <c r="K137" s="134"/>
      <c r="L137" s="134"/>
      <c r="M137" s="135"/>
      <c r="N137" s="196"/>
      <c r="O137" s="134"/>
      <c r="P137" s="134"/>
      <c r="Q137" s="135"/>
    </row>
    <row r="138" spans="1:17" ht="49.5" customHeight="1">
      <c r="A138" s="73"/>
      <c r="B138" s="353"/>
      <c r="C138" s="153" t="s">
        <v>135</v>
      </c>
      <c r="D138" s="154"/>
      <c r="E138" s="155"/>
      <c r="F138" s="147" t="s">
        <v>133</v>
      </c>
      <c r="G138" s="148"/>
      <c r="H138" s="148"/>
      <c r="I138" s="149"/>
      <c r="J138" s="147" t="s">
        <v>134</v>
      </c>
      <c r="K138" s="148"/>
      <c r="L138" s="148"/>
      <c r="M138" s="149"/>
      <c r="N138" s="360">
        <v>2500</v>
      </c>
      <c r="O138" s="194"/>
      <c r="P138" s="194"/>
      <c r="Q138" s="195"/>
    </row>
    <row r="139" spans="1:17" ht="32.25" customHeight="1">
      <c r="A139" s="73">
        <v>2</v>
      </c>
      <c r="B139" s="353"/>
      <c r="C139" s="156" t="s">
        <v>101</v>
      </c>
      <c r="D139" s="157"/>
      <c r="E139" s="158"/>
      <c r="F139" s="147"/>
      <c r="G139" s="148"/>
      <c r="H139" s="148"/>
      <c r="I139" s="149"/>
      <c r="J139" s="147"/>
      <c r="K139" s="148"/>
      <c r="L139" s="148"/>
      <c r="M139" s="149"/>
      <c r="N139" s="147"/>
      <c r="O139" s="148"/>
      <c r="P139" s="148"/>
      <c r="Q139" s="149"/>
    </row>
    <row r="140" spans="1:17" ht="35.25" customHeight="1">
      <c r="A140" s="73"/>
      <c r="B140" s="353"/>
      <c r="C140" s="153" t="s">
        <v>136</v>
      </c>
      <c r="D140" s="154"/>
      <c r="E140" s="155"/>
      <c r="F140" s="147" t="s">
        <v>107</v>
      </c>
      <c r="G140" s="148"/>
      <c r="H140" s="148"/>
      <c r="I140" s="149"/>
      <c r="J140" s="147" t="s">
        <v>137</v>
      </c>
      <c r="K140" s="148"/>
      <c r="L140" s="148"/>
      <c r="M140" s="149"/>
      <c r="N140" s="147">
        <v>213</v>
      </c>
      <c r="O140" s="148"/>
      <c r="P140" s="148"/>
      <c r="Q140" s="149"/>
    </row>
    <row r="141" spans="1:17" ht="32.25" customHeight="1">
      <c r="A141" s="73">
        <v>3</v>
      </c>
      <c r="B141" s="353"/>
      <c r="C141" s="156" t="s">
        <v>103</v>
      </c>
      <c r="D141" s="157"/>
      <c r="E141" s="158"/>
      <c r="F141" s="147"/>
      <c r="G141" s="148"/>
      <c r="H141" s="148"/>
      <c r="I141" s="149"/>
      <c r="J141" s="147"/>
      <c r="K141" s="148"/>
      <c r="L141" s="148"/>
      <c r="M141" s="149"/>
      <c r="N141" s="147"/>
      <c r="O141" s="148"/>
      <c r="P141" s="148"/>
      <c r="Q141" s="149"/>
    </row>
    <row r="142" spans="1:17" ht="49.5" customHeight="1">
      <c r="A142" s="56"/>
      <c r="B142" s="354"/>
      <c r="C142" s="159" t="s">
        <v>175</v>
      </c>
      <c r="D142" s="159"/>
      <c r="E142" s="159"/>
      <c r="F142" s="117" t="s">
        <v>108</v>
      </c>
      <c r="G142" s="117"/>
      <c r="H142" s="117"/>
      <c r="I142" s="117"/>
      <c r="J142" s="117" t="s">
        <v>138</v>
      </c>
      <c r="K142" s="117"/>
      <c r="L142" s="117"/>
      <c r="M142" s="117"/>
      <c r="N142" s="160">
        <v>11745</v>
      </c>
      <c r="O142" s="160"/>
      <c r="P142" s="160"/>
      <c r="Q142" s="160"/>
    </row>
    <row r="143" spans="1:17" ht="20.25" customHeight="1">
      <c r="A143" s="56"/>
      <c r="B143" s="19" t="s">
        <v>85</v>
      </c>
      <c r="C143" s="150" t="s">
        <v>144</v>
      </c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2"/>
    </row>
    <row r="144" spans="1:17" ht="20.25" customHeight="1">
      <c r="A144" s="46">
        <v>1</v>
      </c>
      <c r="B144" s="370"/>
      <c r="C144" s="111" t="s">
        <v>98</v>
      </c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2"/>
    </row>
    <row r="145" spans="1:17" ht="55.5" customHeight="1">
      <c r="A145" s="47"/>
      <c r="B145" s="48"/>
      <c r="C145" s="139" t="s">
        <v>157</v>
      </c>
      <c r="D145" s="145"/>
      <c r="E145" s="146"/>
      <c r="F145" s="124" t="s">
        <v>107</v>
      </c>
      <c r="G145" s="125"/>
      <c r="H145" s="125"/>
      <c r="I145" s="126"/>
      <c r="J145" s="127" t="s">
        <v>125</v>
      </c>
      <c r="K145" s="128"/>
      <c r="L145" s="128"/>
      <c r="M145" s="129"/>
      <c r="N145" s="142">
        <v>53</v>
      </c>
      <c r="O145" s="143"/>
      <c r="P145" s="143"/>
      <c r="Q145" s="144"/>
    </row>
    <row r="146" spans="1:17" ht="20.25" customHeight="1">
      <c r="A146" s="46">
        <v>2</v>
      </c>
      <c r="B146" s="52"/>
      <c r="C146" s="111" t="s">
        <v>101</v>
      </c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2"/>
    </row>
    <row r="147" spans="1:17" ht="49.5" customHeight="1">
      <c r="A147" s="108"/>
      <c r="B147" s="48"/>
      <c r="C147" s="139" t="s">
        <v>122</v>
      </c>
      <c r="D147" s="140"/>
      <c r="E147" s="141"/>
      <c r="F147" s="124" t="s">
        <v>107</v>
      </c>
      <c r="G147" s="125"/>
      <c r="H147" s="125"/>
      <c r="I147" s="126"/>
      <c r="J147" s="127" t="s">
        <v>125</v>
      </c>
      <c r="K147" s="128"/>
      <c r="L147" s="128"/>
      <c r="M147" s="129"/>
      <c r="N147" s="142">
        <v>53</v>
      </c>
      <c r="O147" s="143"/>
      <c r="P147" s="143"/>
      <c r="Q147" s="144"/>
    </row>
    <row r="148" spans="1:17" ht="20.25" customHeight="1">
      <c r="A148" s="46">
        <v>3</v>
      </c>
      <c r="B148" s="52"/>
      <c r="C148" s="111" t="s">
        <v>103</v>
      </c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2"/>
    </row>
    <row r="149" spans="1:17" ht="53.25" customHeight="1">
      <c r="A149" s="108"/>
      <c r="B149" s="53"/>
      <c r="C149" s="130" t="s">
        <v>123</v>
      </c>
      <c r="D149" s="131"/>
      <c r="E149" s="132"/>
      <c r="F149" s="133" t="s">
        <v>108</v>
      </c>
      <c r="G149" s="134"/>
      <c r="H149" s="134"/>
      <c r="I149" s="135"/>
      <c r="J149" s="127" t="s">
        <v>125</v>
      </c>
      <c r="K149" s="128"/>
      <c r="L149" s="128"/>
      <c r="M149" s="129"/>
      <c r="N149" s="136">
        <v>1810</v>
      </c>
      <c r="O149" s="137"/>
      <c r="P149" s="137"/>
      <c r="Q149" s="138"/>
    </row>
    <row r="150" spans="1:17" ht="20.25" customHeight="1">
      <c r="A150" s="54">
        <v>4</v>
      </c>
      <c r="B150" s="52"/>
      <c r="C150" s="110" t="s">
        <v>105</v>
      </c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2"/>
    </row>
    <row r="151" spans="1:17" ht="20.25" customHeight="1">
      <c r="A151" s="55"/>
      <c r="B151" s="51"/>
      <c r="C151" s="113" t="s">
        <v>124</v>
      </c>
      <c r="D151" s="114"/>
      <c r="E151" s="114"/>
      <c r="F151" s="124" t="s">
        <v>107</v>
      </c>
      <c r="G151" s="125"/>
      <c r="H151" s="125"/>
      <c r="I151" s="126"/>
      <c r="J151" s="116" t="s">
        <v>110</v>
      </c>
      <c r="K151" s="116"/>
      <c r="L151" s="116"/>
      <c r="M151" s="116"/>
      <c r="N151" s="115">
        <v>11</v>
      </c>
      <c r="O151" s="117"/>
      <c r="P151" s="117"/>
      <c r="Q151" s="117"/>
    </row>
    <row r="152" spans="1:17" ht="15" customHeight="1">
      <c r="A152" s="3" t="s">
        <v>154</v>
      </c>
      <c r="B152" s="57"/>
      <c r="C152" s="57"/>
      <c r="D152" s="57"/>
      <c r="E152" s="57"/>
      <c r="F152" s="58"/>
      <c r="G152" s="59"/>
      <c r="H152" s="59"/>
      <c r="I152" s="59"/>
      <c r="J152" s="59"/>
      <c r="K152" s="59"/>
      <c r="L152" s="59"/>
      <c r="M152" s="59"/>
      <c r="N152" s="59"/>
      <c r="O152" s="1"/>
      <c r="P152" s="1"/>
      <c r="Q152" s="1"/>
    </row>
    <row r="153" spans="1:17" ht="29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 t="s">
        <v>34</v>
      </c>
      <c r="O153" s="1"/>
      <c r="P153" s="1"/>
      <c r="Q153" s="1"/>
    </row>
    <row r="154" spans="1:17" ht="32.25" customHeight="1">
      <c r="A154" s="117" t="s">
        <v>35</v>
      </c>
      <c r="B154" s="316" t="s">
        <v>36</v>
      </c>
      <c r="C154" s="317"/>
      <c r="D154" s="318"/>
      <c r="E154" s="319"/>
      <c r="F154" s="322" t="s">
        <v>17</v>
      </c>
      <c r="G154" s="147" t="s">
        <v>37</v>
      </c>
      <c r="H154" s="148"/>
      <c r="I154" s="149"/>
      <c r="J154" s="147" t="s">
        <v>38</v>
      </c>
      <c r="K154" s="148"/>
      <c r="L154" s="149"/>
      <c r="M154" s="117" t="s">
        <v>39</v>
      </c>
      <c r="N154" s="117"/>
      <c r="O154" s="117"/>
      <c r="P154" s="117" t="s">
        <v>40</v>
      </c>
      <c r="Q154" s="275"/>
    </row>
    <row r="155" spans="1:17" ht="30">
      <c r="A155" s="117"/>
      <c r="B155" s="124"/>
      <c r="C155" s="125"/>
      <c r="D155" s="320"/>
      <c r="E155" s="321"/>
      <c r="F155" s="323"/>
      <c r="G155" s="76" t="s">
        <v>41</v>
      </c>
      <c r="H155" s="76" t="s">
        <v>42</v>
      </c>
      <c r="I155" s="76" t="s">
        <v>25</v>
      </c>
      <c r="J155" s="76" t="s">
        <v>41</v>
      </c>
      <c r="K155" s="76" t="s">
        <v>42</v>
      </c>
      <c r="L155" s="76" t="s">
        <v>25</v>
      </c>
      <c r="M155" s="76" t="s">
        <v>41</v>
      </c>
      <c r="N155" s="76" t="s">
        <v>42</v>
      </c>
      <c r="O155" s="76" t="s">
        <v>43</v>
      </c>
      <c r="P155" s="275"/>
      <c r="Q155" s="275"/>
    </row>
    <row r="156" spans="1:17" ht="15" customHeight="1">
      <c r="A156" s="76">
        <v>1</v>
      </c>
      <c r="B156" s="147">
        <v>2</v>
      </c>
      <c r="C156" s="148"/>
      <c r="D156" s="259"/>
      <c r="E156" s="258"/>
      <c r="F156" s="76">
        <v>3</v>
      </c>
      <c r="G156" s="76">
        <v>4</v>
      </c>
      <c r="H156" s="76">
        <v>5</v>
      </c>
      <c r="I156" s="76">
        <v>6</v>
      </c>
      <c r="J156" s="76">
        <v>7</v>
      </c>
      <c r="K156" s="76">
        <v>8</v>
      </c>
      <c r="L156" s="76">
        <v>9</v>
      </c>
      <c r="M156" s="76">
        <v>10</v>
      </c>
      <c r="N156" s="76">
        <v>11</v>
      </c>
      <c r="O156" s="76">
        <v>12</v>
      </c>
      <c r="P156" s="117">
        <v>13</v>
      </c>
      <c r="Q156" s="117"/>
    </row>
    <row r="157" spans="1:17" ht="21.75" customHeight="1">
      <c r="A157" s="76"/>
      <c r="B157" s="314" t="s">
        <v>44</v>
      </c>
      <c r="C157" s="313"/>
      <c r="D157" s="303"/>
      <c r="E157" s="304"/>
      <c r="F157" s="76"/>
      <c r="G157" s="76"/>
      <c r="H157" s="76"/>
      <c r="I157" s="76"/>
      <c r="J157" s="76"/>
      <c r="K157" s="76"/>
      <c r="L157" s="76"/>
      <c r="M157" s="76"/>
      <c r="N157" s="88"/>
      <c r="O157" s="88"/>
      <c r="P157" s="305"/>
      <c r="Q157" s="305"/>
    </row>
    <row r="158" spans="1:17" ht="23.25" customHeight="1">
      <c r="A158" s="76"/>
      <c r="B158" s="314" t="s">
        <v>45</v>
      </c>
      <c r="C158" s="313"/>
      <c r="D158" s="303"/>
      <c r="E158" s="304"/>
      <c r="F158" s="76"/>
      <c r="G158" s="76"/>
      <c r="H158" s="76"/>
      <c r="I158" s="76"/>
      <c r="J158" s="76"/>
      <c r="K158" s="76"/>
      <c r="L158" s="76"/>
      <c r="M158" s="76"/>
      <c r="N158" s="88"/>
      <c r="O158" s="88"/>
      <c r="P158" s="305"/>
      <c r="Q158" s="305"/>
    </row>
    <row r="159" spans="1:17" ht="36" customHeight="1">
      <c r="A159" s="76"/>
      <c r="B159" s="301" t="s">
        <v>46</v>
      </c>
      <c r="C159" s="302"/>
      <c r="D159" s="303"/>
      <c r="E159" s="304"/>
      <c r="F159" s="76"/>
      <c r="G159" s="76"/>
      <c r="H159" s="76"/>
      <c r="I159" s="76"/>
      <c r="J159" s="76"/>
      <c r="K159" s="76"/>
      <c r="L159" s="76"/>
      <c r="M159" s="76"/>
      <c r="N159" s="88"/>
      <c r="O159" s="88"/>
      <c r="P159" s="305"/>
      <c r="Q159" s="305"/>
    </row>
    <row r="160" spans="1:17" ht="18.75" customHeight="1">
      <c r="A160" s="76"/>
      <c r="B160" s="301" t="s">
        <v>47</v>
      </c>
      <c r="C160" s="313"/>
      <c r="D160" s="303"/>
      <c r="E160" s="304"/>
      <c r="F160" s="76"/>
      <c r="G160" s="76" t="s">
        <v>48</v>
      </c>
      <c r="H160" s="76"/>
      <c r="I160" s="76"/>
      <c r="J160" s="76" t="s">
        <v>48</v>
      </c>
      <c r="K160" s="76"/>
      <c r="L160" s="76"/>
      <c r="M160" s="76" t="s">
        <v>48</v>
      </c>
      <c r="N160" s="88"/>
      <c r="O160" s="88"/>
      <c r="P160" s="305"/>
      <c r="Q160" s="305"/>
    </row>
    <row r="161" spans="1:17" ht="15.75">
      <c r="A161" s="76"/>
      <c r="B161" s="314" t="s">
        <v>28</v>
      </c>
      <c r="C161" s="313"/>
      <c r="D161" s="303"/>
      <c r="E161" s="304"/>
      <c r="F161" s="76"/>
      <c r="G161" s="76"/>
      <c r="H161" s="76"/>
      <c r="I161" s="76"/>
      <c r="J161" s="76"/>
      <c r="K161" s="76"/>
      <c r="L161" s="76"/>
      <c r="M161" s="76"/>
      <c r="N161" s="88"/>
      <c r="O161" s="88"/>
      <c r="P161" s="305"/>
      <c r="Q161" s="305"/>
    </row>
    <row r="162" spans="1:17" ht="15" customHeight="1">
      <c r="A162" s="109"/>
      <c r="B162" s="94"/>
      <c r="C162" s="94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89"/>
      <c r="Q162" s="89"/>
    </row>
    <row r="163" spans="1:17" ht="15.75">
      <c r="A163" s="307" t="s">
        <v>49</v>
      </c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8"/>
      <c r="P163" s="308"/>
      <c r="Q163" s="89"/>
    </row>
    <row r="164" spans="1:17" ht="15" customHeight="1">
      <c r="A164" s="309" t="s">
        <v>50</v>
      </c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89"/>
    </row>
    <row r="165" spans="1:17" ht="15" customHeight="1">
      <c r="A165" s="307" t="s">
        <v>51</v>
      </c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</row>
    <row r="166" spans="1:17" ht="15.75" customHeight="1">
      <c r="A166" s="92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1:17" ht="15.75" customHeight="1">
      <c r="A167" s="92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1:17" ht="22.5" customHeight="1">
      <c r="A168" s="223" t="s">
        <v>52</v>
      </c>
      <c r="B168" s="223"/>
      <c r="C168" s="223"/>
      <c r="D168" s="223"/>
      <c r="E168" s="223"/>
      <c r="F168" s="105"/>
      <c r="G168" s="299"/>
      <c r="H168" s="299"/>
      <c r="I168" s="299"/>
      <c r="J168" s="105"/>
      <c r="K168" s="312" t="s">
        <v>53</v>
      </c>
      <c r="L168" s="312"/>
      <c r="M168" s="312"/>
      <c r="N168" s="312"/>
      <c r="O168" s="89"/>
      <c r="P168" s="89"/>
      <c r="Q168" s="89"/>
    </row>
    <row r="169" spans="1:17" ht="15.75">
      <c r="A169" s="90"/>
      <c r="B169" s="90"/>
      <c r="C169" s="90"/>
      <c r="D169" s="90"/>
      <c r="E169" s="90"/>
      <c r="F169" s="95"/>
      <c r="G169" s="306" t="s">
        <v>54</v>
      </c>
      <c r="H169" s="306"/>
      <c r="I169" s="306"/>
      <c r="J169" s="95"/>
      <c r="K169" s="306" t="s">
        <v>55</v>
      </c>
      <c r="L169" s="306"/>
      <c r="M169" s="306"/>
      <c r="N169" s="306"/>
      <c r="O169" s="89"/>
      <c r="P169" s="89"/>
      <c r="Q169" s="89"/>
    </row>
    <row r="170" spans="1:17" ht="15.75" customHeight="1">
      <c r="A170" s="95"/>
      <c r="B170" s="95"/>
      <c r="C170" s="95"/>
      <c r="D170" s="95"/>
      <c r="E170" s="95"/>
      <c r="F170" s="95"/>
      <c r="O170" s="89"/>
      <c r="P170" s="89"/>
      <c r="Q170" s="89"/>
    </row>
    <row r="171" spans="1:17" ht="15" customHeight="1">
      <c r="A171" s="298" t="s">
        <v>56</v>
      </c>
      <c r="B171" s="298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89"/>
      <c r="P171" s="89"/>
      <c r="Q171" s="89"/>
    </row>
    <row r="172" spans="1:17" ht="15.75">
      <c r="A172" s="90"/>
      <c r="B172" s="90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89"/>
      <c r="P172" s="89"/>
      <c r="Q172" s="89"/>
    </row>
    <row r="173" spans="1:17" ht="24.75" customHeight="1">
      <c r="A173" s="223" t="s">
        <v>78</v>
      </c>
      <c r="B173" s="223"/>
      <c r="C173" s="223"/>
      <c r="D173" s="223"/>
      <c r="E173" s="223"/>
      <c r="F173" s="82"/>
      <c r="G173" s="299"/>
      <c r="H173" s="299"/>
      <c r="I173" s="299"/>
      <c r="J173" s="105"/>
      <c r="K173" s="300" t="s">
        <v>79</v>
      </c>
      <c r="L173" s="300"/>
      <c r="M173" s="300"/>
      <c r="N173" s="300"/>
      <c r="O173" s="89"/>
      <c r="P173" s="89"/>
      <c r="Q173" s="89"/>
    </row>
    <row r="174" spans="1:17" ht="15" customHeight="1">
      <c r="A174" s="95"/>
      <c r="B174" s="95"/>
      <c r="C174" s="95"/>
      <c r="D174" s="95"/>
      <c r="E174" s="95"/>
      <c r="F174" s="95"/>
      <c r="G174" s="315" t="s">
        <v>54</v>
      </c>
      <c r="H174" s="315"/>
      <c r="I174" s="315"/>
      <c r="J174" s="95"/>
      <c r="K174" s="315" t="s">
        <v>55</v>
      </c>
      <c r="L174" s="315"/>
      <c r="M174" s="315"/>
      <c r="N174" s="315"/>
      <c r="O174" s="89"/>
      <c r="P174" s="89"/>
      <c r="Q174" s="89"/>
    </row>
    <row r="175" spans="1:17" ht="15" customHeight="1">
      <c r="A175" s="95"/>
      <c r="B175" s="95"/>
      <c r="C175" s="95"/>
      <c r="D175" s="95"/>
      <c r="E175" s="95"/>
      <c r="F175" s="95"/>
      <c r="G175" s="91"/>
      <c r="H175" s="91"/>
      <c r="I175" s="91"/>
      <c r="J175" s="95"/>
      <c r="K175" s="91"/>
      <c r="L175" s="91"/>
      <c r="M175" s="91"/>
      <c r="N175" s="91"/>
      <c r="O175" s="89"/>
      <c r="P175" s="89"/>
      <c r="Q175" s="89"/>
    </row>
    <row r="176" spans="1:17" ht="15.75">
      <c r="A176" s="95"/>
      <c r="B176" s="95"/>
      <c r="C176" s="95"/>
      <c r="D176" s="95"/>
      <c r="E176" s="95"/>
      <c r="F176" s="95"/>
      <c r="G176" s="91"/>
      <c r="H176" s="91"/>
      <c r="I176" s="91"/>
      <c r="J176" s="95"/>
      <c r="K176" s="91"/>
      <c r="L176" s="91"/>
      <c r="M176" s="91"/>
      <c r="N176" s="91"/>
      <c r="O176" s="89"/>
      <c r="P176" s="89"/>
      <c r="Q176" s="89"/>
    </row>
    <row r="177" spans="1:17" ht="15" customHeight="1">
      <c r="A177" s="95"/>
      <c r="B177" s="95"/>
      <c r="C177" s="95"/>
      <c r="D177" s="95"/>
      <c r="E177" s="95"/>
      <c r="F177" s="95"/>
      <c r="G177" s="91"/>
      <c r="H177" s="91"/>
      <c r="I177" s="91"/>
      <c r="J177" s="95"/>
      <c r="K177" s="91"/>
      <c r="L177" s="91"/>
      <c r="M177" s="91"/>
      <c r="N177" s="91"/>
      <c r="O177" s="89"/>
      <c r="P177" s="89"/>
      <c r="Q177" s="89"/>
    </row>
    <row r="178" spans="1:17" ht="15">
      <c r="A178" s="297" t="s">
        <v>75</v>
      </c>
      <c r="B178" s="297"/>
      <c r="C178" s="297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</row>
    <row r="179" spans="1:1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</sheetData>
  <mergeCells count="401">
    <mergeCell ref="B134:B135"/>
    <mergeCell ref="B137:B142"/>
    <mergeCell ref="F116:I116"/>
    <mergeCell ref="J116:M116"/>
    <mergeCell ref="N116:Q116"/>
    <mergeCell ref="C113:E113"/>
    <mergeCell ref="F113:I113"/>
    <mergeCell ref="J113:M113"/>
    <mergeCell ref="N113:Q113"/>
    <mergeCell ref="C114:E114"/>
    <mergeCell ref="F114:I114"/>
    <mergeCell ref="C139:E139"/>
    <mergeCell ref="C137:E137"/>
    <mergeCell ref="F137:I137"/>
    <mergeCell ref="J137:M137"/>
    <mergeCell ref="N137:Q137"/>
    <mergeCell ref="C138:E138"/>
    <mergeCell ref="F138:I138"/>
    <mergeCell ref="C118:E118"/>
    <mergeCell ref="F118:I118"/>
    <mergeCell ref="J118:M118"/>
    <mergeCell ref="N118:Q118"/>
    <mergeCell ref="J138:M138"/>
    <mergeCell ref="N138:Q138"/>
    <mergeCell ref="A27:E27"/>
    <mergeCell ref="F55:I55"/>
    <mergeCell ref="J55:M55"/>
    <mergeCell ref="N55:Q55"/>
    <mergeCell ref="A55:E55"/>
    <mergeCell ref="B47:B54"/>
    <mergeCell ref="A52:A54"/>
    <mergeCell ref="F54:I54"/>
    <mergeCell ref="J54:M54"/>
    <mergeCell ref="N54:Q54"/>
    <mergeCell ref="F52:I52"/>
    <mergeCell ref="J52:M52"/>
    <mergeCell ref="N52:Q52"/>
    <mergeCell ref="F53:I53"/>
    <mergeCell ref="J53:M53"/>
    <mergeCell ref="N53:Q53"/>
    <mergeCell ref="C52:E52"/>
    <mergeCell ref="F50:I50"/>
    <mergeCell ref="D50:E50"/>
    <mergeCell ref="D51:E51"/>
    <mergeCell ref="C53:E53"/>
    <mergeCell ref="C54:E54"/>
    <mergeCell ref="J50:M50"/>
    <mergeCell ref="N50:Q50"/>
    <mergeCell ref="N75:Q75"/>
    <mergeCell ref="N76:Q76"/>
    <mergeCell ref="A67:Q67"/>
    <mergeCell ref="C68:E68"/>
    <mergeCell ref="F68:I68"/>
    <mergeCell ref="J68:M68"/>
    <mergeCell ref="N68:Q68"/>
    <mergeCell ref="C121:E121"/>
    <mergeCell ref="F121:I121"/>
    <mergeCell ref="J119:M119"/>
    <mergeCell ref="J121:M121"/>
    <mergeCell ref="N121:Q121"/>
    <mergeCell ref="C112:Q112"/>
    <mergeCell ref="C117:P117"/>
    <mergeCell ref="C120:E120"/>
    <mergeCell ref="F120:I120"/>
    <mergeCell ref="J120:M120"/>
    <mergeCell ref="N120:Q120"/>
    <mergeCell ref="C119:E119"/>
    <mergeCell ref="N119:Q119"/>
    <mergeCell ref="F119:I119"/>
    <mergeCell ref="J115:M115"/>
    <mergeCell ref="N115:Q115"/>
    <mergeCell ref="C116:E116"/>
    <mergeCell ref="C102:Q102"/>
    <mergeCell ref="F101:I101"/>
    <mergeCell ref="J101:M101"/>
    <mergeCell ref="N101:Q101"/>
    <mergeCell ref="C83:E83"/>
    <mergeCell ref="F83:I83"/>
    <mergeCell ref="J83:M83"/>
    <mergeCell ref="N83:Q83"/>
    <mergeCell ref="C76:E76"/>
    <mergeCell ref="J76:M76"/>
    <mergeCell ref="C93:E93"/>
    <mergeCell ref="C94:E94"/>
    <mergeCell ref="F94:I94"/>
    <mergeCell ref="J94:M94"/>
    <mergeCell ref="N94:Q94"/>
    <mergeCell ref="C98:E98"/>
    <mergeCell ref="C99:E99"/>
    <mergeCell ref="C95:E95"/>
    <mergeCell ref="C86:E86"/>
    <mergeCell ref="C87:E87"/>
    <mergeCell ref="F87:I87"/>
    <mergeCell ref="J87:M87"/>
    <mergeCell ref="N87:Q87"/>
    <mergeCell ref="C97:Q97"/>
    <mergeCell ref="C105:Q105"/>
    <mergeCell ref="C106:E106"/>
    <mergeCell ref="C107:E107"/>
    <mergeCell ref="C108:E108"/>
    <mergeCell ref="C109:E109"/>
    <mergeCell ref="N99:Q99"/>
    <mergeCell ref="P156:Q156"/>
    <mergeCell ref="B157:E157"/>
    <mergeCell ref="P157:Q157"/>
    <mergeCell ref="F100:I100"/>
    <mergeCell ref="J100:M100"/>
    <mergeCell ref="N100:Q100"/>
    <mergeCell ref="C100:E100"/>
    <mergeCell ref="F109:I109"/>
    <mergeCell ref="J109:M109"/>
    <mergeCell ref="N109:Q109"/>
    <mergeCell ref="F110:I110"/>
    <mergeCell ref="J110:M110"/>
    <mergeCell ref="N110:Q110"/>
    <mergeCell ref="F103:I103"/>
    <mergeCell ref="J103:M103"/>
    <mergeCell ref="N103:Q103"/>
    <mergeCell ref="C104:Q104"/>
    <mergeCell ref="C101:E101"/>
    <mergeCell ref="B158:E158"/>
    <mergeCell ref="P158:Q158"/>
    <mergeCell ref="A154:A155"/>
    <mergeCell ref="B154:E155"/>
    <mergeCell ref="F154:F155"/>
    <mergeCell ref="G154:I154"/>
    <mergeCell ref="J154:L154"/>
    <mergeCell ref="M154:O154"/>
    <mergeCell ref="P154:Q155"/>
    <mergeCell ref="B156:E156"/>
    <mergeCell ref="A178:C178"/>
    <mergeCell ref="A171:B171"/>
    <mergeCell ref="A173:E173"/>
    <mergeCell ref="G173:I173"/>
    <mergeCell ref="K173:N173"/>
    <mergeCell ref="B159:E159"/>
    <mergeCell ref="P159:Q159"/>
    <mergeCell ref="G169:I169"/>
    <mergeCell ref="K169:N169"/>
    <mergeCell ref="A163:P163"/>
    <mergeCell ref="A164:P164"/>
    <mergeCell ref="A165:Q165"/>
    <mergeCell ref="A168:E168"/>
    <mergeCell ref="G168:I168"/>
    <mergeCell ref="K168:N168"/>
    <mergeCell ref="B160:E160"/>
    <mergeCell ref="P160:Q160"/>
    <mergeCell ref="B161:E161"/>
    <mergeCell ref="P161:Q161"/>
    <mergeCell ref="G174:I174"/>
    <mergeCell ref="K174:N174"/>
    <mergeCell ref="A82:A83"/>
    <mergeCell ref="C82:E82"/>
    <mergeCell ref="F82:I82"/>
    <mergeCell ref="J82:M82"/>
    <mergeCell ref="C81:D81"/>
    <mergeCell ref="N82:Q82"/>
    <mergeCell ref="A78:A80"/>
    <mergeCell ref="C78:E78"/>
    <mergeCell ref="F78:I78"/>
    <mergeCell ref="C80:E80"/>
    <mergeCell ref="F80:I80"/>
    <mergeCell ref="N80:Q80"/>
    <mergeCell ref="N78:Q78"/>
    <mergeCell ref="J80:M80"/>
    <mergeCell ref="N79:Q79"/>
    <mergeCell ref="A75:A76"/>
    <mergeCell ref="C75:E75"/>
    <mergeCell ref="F75:I75"/>
    <mergeCell ref="J75:M75"/>
    <mergeCell ref="C79:E79"/>
    <mergeCell ref="F79:I79"/>
    <mergeCell ref="J79:M79"/>
    <mergeCell ref="F76:I76"/>
    <mergeCell ref="J78:M78"/>
    <mergeCell ref="A65:D65"/>
    <mergeCell ref="F65:I65"/>
    <mergeCell ref="J65:M65"/>
    <mergeCell ref="N65:Q65"/>
    <mergeCell ref="F73:I73"/>
    <mergeCell ref="J73:M73"/>
    <mergeCell ref="N73:Q73"/>
    <mergeCell ref="C69:E69"/>
    <mergeCell ref="F69:I69"/>
    <mergeCell ref="J69:M69"/>
    <mergeCell ref="N69:Q69"/>
    <mergeCell ref="C71:Q71"/>
    <mergeCell ref="C70:Q70"/>
    <mergeCell ref="B56:B59"/>
    <mergeCell ref="D59:E59"/>
    <mergeCell ref="F59:I59"/>
    <mergeCell ref="J59:M59"/>
    <mergeCell ref="N59:Q59"/>
    <mergeCell ref="N56:Q56"/>
    <mergeCell ref="F57:I57"/>
    <mergeCell ref="J57:M57"/>
    <mergeCell ref="N57:Q57"/>
    <mergeCell ref="D57:E57"/>
    <mergeCell ref="F56:I56"/>
    <mergeCell ref="J56:M56"/>
    <mergeCell ref="F51:I51"/>
    <mergeCell ref="J51:M51"/>
    <mergeCell ref="N51:Q51"/>
    <mergeCell ref="D58:E58"/>
    <mergeCell ref="F58:I58"/>
    <mergeCell ref="J58:M58"/>
    <mergeCell ref="N58:Q58"/>
    <mergeCell ref="D49:E49"/>
    <mergeCell ref="D45:E45"/>
    <mergeCell ref="F45:I45"/>
    <mergeCell ref="J45:M45"/>
    <mergeCell ref="N45:Q45"/>
    <mergeCell ref="N47:Q47"/>
    <mergeCell ref="F49:I49"/>
    <mergeCell ref="J49:M49"/>
    <mergeCell ref="N49:Q49"/>
    <mergeCell ref="D47:E47"/>
    <mergeCell ref="F47:I47"/>
    <mergeCell ref="J47:M47"/>
    <mergeCell ref="N48:Q48"/>
    <mergeCell ref="D48:E48"/>
    <mergeCell ref="F48:I48"/>
    <mergeCell ref="J48:M48"/>
    <mergeCell ref="D56:E56"/>
    <mergeCell ref="A38:Q38"/>
    <mergeCell ref="A39:J39"/>
    <mergeCell ref="B40:C40"/>
    <mergeCell ref="D40:E40"/>
    <mergeCell ref="F40:Q40"/>
    <mergeCell ref="D46:E46"/>
    <mergeCell ref="F46:I46"/>
    <mergeCell ref="J46:M46"/>
    <mergeCell ref="N46:Q46"/>
    <mergeCell ref="K13:M13"/>
    <mergeCell ref="K14:Q14"/>
    <mergeCell ref="K2:Q2"/>
    <mergeCell ref="K9:Q9"/>
    <mergeCell ref="K10:Q10"/>
    <mergeCell ref="K11:L11"/>
    <mergeCell ref="K15:Q15"/>
    <mergeCell ref="K17:L17"/>
    <mergeCell ref="A21:Q21"/>
    <mergeCell ref="C74:E74"/>
    <mergeCell ref="F74:I74"/>
    <mergeCell ref="J74:M74"/>
    <mergeCell ref="N74:Q74"/>
    <mergeCell ref="C73:E73"/>
    <mergeCell ref="A25:H25"/>
    <mergeCell ref="A28:H28"/>
    <mergeCell ref="A22:Q22"/>
    <mergeCell ref="A24:J24"/>
    <mergeCell ref="O44:P44"/>
    <mergeCell ref="B41:C41"/>
    <mergeCell ref="D41:E41"/>
    <mergeCell ref="F41:Q41"/>
    <mergeCell ref="A37:C37"/>
    <mergeCell ref="A35:Q35"/>
    <mergeCell ref="A30:J30"/>
    <mergeCell ref="A31:G31"/>
    <mergeCell ref="A34:M34"/>
    <mergeCell ref="A33:Q33"/>
    <mergeCell ref="A36:Q36"/>
    <mergeCell ref="B42:C42"/>
    <mergeCell ref="D42:E42"/>
    <mergeCell ref="F42:Q42"/>
    <mergeCell ref="A43:Q43"/>
    <mergeCell ref="D60:E60"/>
    <mergeCell ref="F60:I60"/>
    <mergeCell ref="J60:M60"/>
    <mergeCell ref="N60:Q60"/>
    <mergeCell ref="A64:D64"/>
    <mergeCell ref="F64:I64"/>
    <mergeCell ref="J64:M64"/>
    <mergeCell ref="N64:Q64"/>
    <mergeCell ref="A63:D63"/>
    <mergeCell ref="F63:I63"/>
    <mergeCell ref="J63:M63"/>
    <mergeCell ref="N63:Q63"/>
    <mergeCell ref="A61:O61"/>
    <mergeCell ref="A62:D62"/>
    <mergeCell ref="F62:I62"/>
    <mergeCell ref="J62:M62"/>
    <mergeCell ref="N62:Q62"/>
    <mergeCell ref="C85:Q85"/>
    <mergeCell ref="C96:Q96"/>
    <mergeCell ref="F98:I98"/>
    <mergeCell ref="J98:M98"/>
    <mergeCell ref="N98:Q98"/>
    <mergeCell ref="F99:I99"/>
    <mergeCell ref="J99:M99"/>
    <mergeCell ref="C92:E92"/>
    <mergeCell ref="F92:I92"/>
    <mergeCell ref="C89:E89"/>
    <mergeCell ref="F89:I89"/>
    <mergeCell ref="J89:M89"/>
    <mergeCell ref="N89:Q89"/>
    <mergeCell ref="C90:E90"/>
    <mergeCell ref="F90:I90"/>
    <mergeCell ref="J90:M90"/>
    <mergeCell ref="N90:Q90"/>
    <mergeCell ref="C91:E91"/>
    <mergeCell ref="C88:E88"/>
    <mergeCell ref="F88:I88"/>
    <mergeCell ref="J88:M88"/>
    <mergeCell ref="N88:Q88"/>
    <mergeCell ref="J92:M92"/>
    <mergeCell ref="N92:Q92"/>
    <mergeCell ref="J111:M111"/>
    <mergeCell ref="N111:Q111"/>
    <mergeCell ref="C111:E111"/>
    <mergeCell ref="F111:I111"/>
    <mergeCell ref="C115:E115"/>
    <mergeCell ref="F115:I115"/>
    <mergeCell ref="F106:I106"/>
    <mergeCell ref="J106:M106"/>
    <mergeCell ref="N106:Q106"/>
    <mergeCell ref="F107:I107"/>
    <mergeCell ref="J107:M107"/>
    <mergeCell ref="N107:Q107"/>
    <mergeCell ref="F108:I108"/>
    <mergeCell ref="J108:M108"/>
    <mergeCell ref="N108:Q108"/>
    <mergeCell ref="C110:E110"/>
    <mergeCell ref="A129:A130"/>
    <mergeCell ref="C129:E129"/>
    <mergeCell ref="F129:I129"/>
    <mergeCell ref="J129:M129"/>
    <mergeCell ref="N129:Q129"/>
    <mergeCell ref="C130:E130"/>
    <mergeCell ref="C103:E103"/>
    <mergeCell ref="F130:I130"/>
    <mergeCell ref="J130:M130"/>
    <mergeCell ref="N130:Q130"/>
    <mergeCell ref="C122:Q122"/>
    <mergeCell ref="C124:Q124"/>
    <mergeCell ref="C125:E125"/>
    <mergeCell ref="F125:I125"/>
    <mergeCell ref="J125:M127"/>
    <mergeCell ref="N125:Q125"/>
    <mergeCell ref="C126:E126"/>
    <mergeCell ref="F126:I126"/>
    <mergeCell ref="N126:Q126"/>
    <mergeCell ref="C127:E127"/>
    <mergeCell ref="F127:I127"/>
    <mergeCell ref="N127:Q127"/>
    <mergeCell ref="J114:M114"/>
    <mergeCell ref="N114:Q114"/>
    <mergeCell ref="A132:A133"/>
    <mergeCell ref="C132:E132"/>
    <mergeCell ref="F132:I132"/>
    <mergeCell ref="J132:M132"/>
    <mergeCell ref="N132:Q132"/>
    <mergeCell ref="C133:E133"/>
    <mergeCell ref="F133:I133"/>
    <mergeCell ref="J133:M133"/>
    <mergeCell ref="N133:Q133"/>
    <mergeCell ref="C144:Q144"/>
    <mergeCell ref="C145:E145"/>
    <mergeCell ref="F145:I145"/>
    <mergeCell ref="N145:Q145"/>
    <mergeCell ref="F141:I141"/>
    <mergeCell ref="J141:M141"/>
    <mergeCell ref="N141:Q141"/>
    <mergeCell ref="F139:I139"/>
    <mergeCell ref="J139:M139"/>
    <mergeCell ref="N139:Q139"/>
    <mergeCell ref="C143:Q143"/>
    <mergeCell ref="C140:E140"/>
    <mergeCell ref="F140:I140"/>
    <mergeCell ref="J140:M140"/>
    <mergeCell ref="N140:Q140"/>
    <mergeCell ref="C141:E141"/>
    <mergeCell ref="C142:E142"/>
    <mergeCell ref="F142:I142"/>
    <mergeCell ref="J142:M142"/>
    <mergeCell ref="N142:Q142"/>
    <mergeCell ref="C150:Q150"/>
    <mergeCell ref="C151:E151"/>
    <mergeCell ref="F151:I151"/>
    <mergeCell ref="J151:M151"/>
    <mergeCell ref="N151:Q151"/>
    <mergeCell ref="J145:M145"/>
    <mergeCell ref="C148:Q148"/>
    <mergeCell ref="C149:E149"/>
    <mergeCell ref="F149:I149"/>
    <mergeCell ref="J149:M149"/>
    <mergeCell ref="N149:Q149"/>
    <mergeCell ref="C146:Q146"/>
    <mergeCell ref="C147:E147"/>
    <mergeCell ref="F147:I147"/>
    <mergeCell ref="J147:M147"/>
    <mergeCell ref="N147:Q147"/>
    <mergeCell ref="C134:Q134"/>
    <mergeCell ref="C135:E135"/>
    <mergeCell ref="F135:I135"/>
    <mergeCell ref="J135:M135"/>
    <mergeCell ref="N135:Q135"/>
    <mergeCell ref="C123:Q123"/>
    <mergeCell ref="C136:Q136"/>
    <mergeCell ref="C131:Q131"/>
    <mergeCell ref="C128:Q128"/>
  </mergeCells>
  <phoneticPr fontId="0" type="noConversion"/>
  <pageMargins left="0" right="0" top="0" bottom="0" header="0" footer="0"/>
  <pageSetup paperSize="9" scale="68" orientation="landscape" r:id="rId1"/>
  <headerFooter alignWithMargins="0"/>
  <rowBreaks count="3" manualBreakCount="3">
    <brk id="84" max="16" man="1"/>
    <brk id="123" max="16" man="1"/>
    <brk id="1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1011190</vt:lpstr>
      <vt:lpstr>'1011190'!Область_печати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2018-01-31T12:45:45Z</dcterms:modified>
</cp:coreProperties>
</file>