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6012" sheetId="1" r:id="rId1"/>
  </sheets>
  <definedNames/>
  <calcPr fullCalcOnLoad="1"/>
</workbook>
</file>

<file path=xl/sharedStrings.xml><?xml version="1.0" encoding="utf-8"?>
<sst xmlns="http://schemas.openxmlformats.org/spreadsheetml/2006/main" count="148" uniqueCount="114">
  <si>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</si>
  <si>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</si>
  <si>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</si>
  <si>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</si>
  <si>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</si>
  <si>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</si>
  <si>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</si>
  <si>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</si>
  <si>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</si>
  <si>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</si>
  <si>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</si>
  <si>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</si>
  <si>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</si>
  <si>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</si>
  <si>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</si>
  <si>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</si>
  <si>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</si>
  <si>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</si>
  <si>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</si>
  <si>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</si>
  <si>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</si>
  <si>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</si>
  <si>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</si>
  <si>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</si>
  <si>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</si>
  <si>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</si>
  <si>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</si>
  <si>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</si>
  <si>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</si>
  <si>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</si>
  <si>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</si>
  <si>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</si>
  <si>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</si>
  <si>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</si>
  <si>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2.1.</t>
  </si>
  <si>
    <t>3.1.</t>
  </si>
  <si>
    <t>4.1.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</si>
  <si>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</si>
  <si>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</si>
  <si>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</si>
  <si>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</si>
  <si>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</si>
  <si>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</si>
  <si>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</si>
  <si>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</si>
  <si>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</si>
  <si>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</si>
  <si>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</si>
  <si>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</si>
  <si>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</si>
  <si>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</si>
  <si>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</si>
  <si>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</si>
  <si>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</si>
  <si>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</si>
  <si>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</si>
  <si>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</si>
  <si>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</si>
  <si>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</si>
  <si>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рішення про місцевий бюджет</t>
  </si>
  <si>
    <t>України від 29.12.2018 №1209)</t>
  </si>
  <si>
    <t>Дата погодження</t>
  </si>
  <si>
    <t>М.П.</t>
  </si>
  <si>
    <t>11.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</si>
  <si>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</si>
  <si>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</si>
  <si>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гривень</t>
  </si>
  <si>
    <t>Департамент бюджету та фінансів Житомирської міської ради</t>
  </si>
  <si>
    <t>Програма благоустрою та розвитку комунального господарства Житомирської міської об'єднаної територіальної громади на 2016-2022 роки</t>
  </si>
  <si>
    <t>0620</t>
  </si>
  <si>
    <t>Забезпечення належної та безперебійної роботи об"єктів комунального господарства</t>
  </si>
  <si>
    <t>Забезпечити належну та безперебійну роботу об"єктів комунального господарства</t>
  </si>
  <si>
    <t>1.2.</t>
  </si>
  <si>
    <t>розрахунок (п.1.2./п.1.1.*100)</t>
  </si>
  <si>
    <t xml:space="preserve"> </t>
  </si>
  <si>
    <t>Завдання 2</t>
  </si>
  <si>
    <t>од.</t>
  </si>
  <si>
    <t>розрахунок (п.1.1./п.2.1.)</t>
  </si>
  <si>
    <t>Забезпечення діяльності з виробництва, транспортування, постачання теплової енергії</t>
  </si>
  <si>
    <t>Забезпечити фінансову підтримку на виплату заробітної плати та сплати податків і зборів на заробітну плату</t>
  </si>
  <si>
    <t>Забезпечити фінансову підтримку на погашення заборгованості за спожитий природний газ за договорами договорами реструктуризації</t>
  </si>
  <si>
    <t>Фінансова підтримка на виплату заробітної плати та сплати податків і зборів на заробітну плату</t>
  </si>
  <si>
    <t>Фінансова підтримка на погашення заборгованості за спожитий природний газ за договорами договорами реструктуризації</t>
  </si>
  <si>
    <t>Плановий фонд оплати праці на рік та нарахування на заробітну плату КП "Житомиртеплокомуненерго" ЖМР</t>
  </si>
  <si>
    <t>Обсяги видатків на фінансову підтримку на виплату заробітної плати та сплати податків і зборів на заробітну плату КП "Житомиртеплокомуненерго"</t>
  </si>
  <si>
    <t xml:space="preserve">Планова чисельність працівників на рік по штатному розпису </t>
  </si>
  <si>
    <t>Середній обсяг фінансової підтримки на заробітну плату з нарахуваннями податків та зборів на 1 працівника на рік</t>
  </si>
  <si>
    <t>розрахунок (п.1.2./п.2.1.)</t>
  </si>
  <si>
    <t>Відсоток планового фонду оплати праці на рік та податків і зборів на заробітну плату, що фінансуватиметься за рахунок фінансової підтримки</t>
  </si>
  <si>
    <t>Обсяг видатків на фінансову підтримку на погашення заборгованості за спожитий природний газ за договорами договорами реструктуризації КП "Житомиртеплокомуненерго"</t>
  </si>
  <si>
    <t>Кількість місяців, на які реструктуризовано заборгованість за спожитий природний газ, у поточному році</t>
  </si>
  <si>
    <t>Середні видатки на погашення заборгованості за спожитий природний газ за договорами договорами реструктуризації на 1 місяць</t>
  </si>
  <si>
    <t xml:space="preserve">Відсоток погашення заборгованості в поточному році до загальної заборгованості відповідно до договорів реструктуризації </t>
  </si>
  <si>
    <t>розрахунок  (п.1.1./(п.3.1.*60)100)</t>
  </si>
  <si>
    <t>Начальник управління комунального господарства Житомирської міської ради</t>
  </si>
  <si>
    <t>О.В.Марцун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</si>
  <si>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</si>
  <si>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</si>
  <si>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</si>
  <si>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</si>
  <si>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</si>
  <si>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</si>
  <si>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місцевого бюджету)</t>
  </si>
  <si>
    <t>6012</t>
  </si>
  <si>
    <t>5.1. Бюджений кодекс України</t>
  </si>
  <si>
    <t>5.3. Програма благоустрою та розвитку комунального господарства Житомирської міської об'єднаної територіальної громади на 2016-2022 роки зі змінами</t>
  </si>
  <si>
    <t>5.4. Концепція інтегрованого розвитку м. Житомира до 2030 року</t>
  </si>
  <si>
    <t>06552000000</t>
  </si>
  <si>
    <t xml:space="preserve">від       .01.2021 р. №      -ОС                       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</si>
  <si>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</si>
  <si>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47-43-16</t>
  </si>
  <si>
    <t>Фінансовий план на 2021 рік</t>
  </si>
  <si>
    <t>Дод.1 до пояс. записки до фінплану на 2021 рік</t>
  </si>
  <si>
    <t>5.2. Рішення міської ради від 24.12.20р. № 54 "Про бюджет Житомирської міської територіальної громади на 2021 рік"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</si>
</sst>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  <numFmt numFmtId="179" formatCode="#,##0.0000"/>
    <numFmt numFmtId="180" formatCode="[$-422]d\ mmmm\ yyyy&quot; р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3" fontId="12" fillId="0" borderId="0" applyBorder="0" applyProtection="0">
      <alignment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0" applyBorder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49" fontId="0" fillId="0" borderId="13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2" fillId="25" borderId="0" xfId="53" applyFont="1" applyFill="1" applyBorder="1" applyAlignment="1">
      <alignment/>
      <protection/>
    </xf>
    <xf numFmtId="0" fontId="0" fillId="20" borderId="14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vertical="center" wrapText="1"/>
    </xf>
    <xf numFmtId="0" fontId="0" fillId="20" borderId="15" xfId="0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4" fontId="0" fillId="20" borderId="17" xfId="0" applyNumberFormat="1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4" fontId="0" fillId="2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left" vertical="center" wrapText="1"/>
    </xf>
    <xf numFmtId="0" fontId="0" fillId="2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75" fontId="0" fillId="0" borderId="14" xfId="0" applyNumberFormat="1" applyFont="1" applyBorder="1" applyAlignment="1">
      <alignment horizontal="center" vertical="center" wrapText="1"/>
    </xf>
    <xf numFmtId="175" fontId="0" fillId="0" borderId="17" xfId="0" applyNumberFormat="1" applyFont="1" applyBorder="1" applyAlignment="1">
      <alignment horizontal="center" vertical="center" wrapText="1"/>
    </xf>
    <xf numFmtId="175" fontId="0" fillId="0" borderId="15" xfId="0" applyNumberFormat="1" applyFont="1" applyBorder="1" applyAlignment="1">
      <alignment horizontal="center" vertical="center" wrapText="1"/>
    </xf>
    <xf numFmtId="175" fontId="0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7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4" fontId="0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4" fillId="0" borderId="27" xfId="53" applyNumberFormat="1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21" xfId="53" applyFont="1" applyBorder="1" applyAlignment="1">
      <alignment horizontal="center" vertical="top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0" fillId="0" borderId="11" xfId="53" applyFont="1" applyBorder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4" fontId="5" fillId="0" borderId="0" xfId="53" applyNumberFormat="1" applyFont="1" applyAlignment="1">
      <alignment horizontal="center"/>
      <protection/>
    </xf>
    <xf numFmtId="0" fontId="9" fillId="0" borderId="0" xfId="0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28" xfId="53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wrapText="1"/>
    </xf>
    <xf numFmtId="49" fontId="5" fillId="0" borderId="11" xfId="53" applyNumberFormat="1" applyFont="1" applyBorder="1" applyAlignment="1">
      <alignment horizontal="center"/>
      <protection/>
    </xf>
    <xf numFmtId="49" fontId="0" fillId="0" borderId="19" xfId="53" applyNumberFormat="1" applyFont="1" applyBorder="1" applyAlignment="1">
      <alignment horizontal="center"/>
      <protection/>
    </xf>
    <xf numFmtId="49" fontId="0" fillId="0" borderId="18" xfId="53" applyNumberFormat="1" applyFont="1" applyBorder="1" applyAlignment="1">
      <alignment horizontal="center"/>
      <protection/>
    </xf>
    <xf numFmtId="0" fontId="5" fillId="0" borderId="29" xfId="53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SheetLayoutView="100" zoomScalePageLayoutView="0" workbookViewId="0" topLeftCell="A24">
      <selection activeCell="U47" sqref="U4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1.37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>
      <c r="A1" s="7"/>
      <c r="C1" s="14"/>
      <c r="O1" s="151" t="s">
        <v>9</v>
      </c>
      <c r="P1" s="152"/>
      <c r="Q1" s="152"/>
      <c r="R1" s="152"/>
      <c r="S1" s="152"/>
    </row>
    <row r="2" spans="1:19" ht="12.75">
      <c r="A2" s="7"/>
      <c r="O2" s="152"/>
      <c r="P2" s="152"/>
      <c r="Q2" s="152"/>
      <c r="R2" s="152"/>
      <c r="S2" s="152"/>
    </row>
    <row r="3" spans="1:19" ht="12.75">
      <c r="A3" s="7"/>
      <c r="O3" s="152"/>
      <c r="P3" s="152"/>
      <c r="Q3" s="152"/>
      <c r="R3" s="152"/>
      <c r="S3" s="152"/>
    </row>
    <row r="4" spans="1:19" ht="12.75">
      <c r="A4" s="7"/>
      <c r="O4" s="153" t="s">
        <v>0</v>
      </c>
      <c r="P4" s="154"/>
      <c r="Q4" s="154"/>
      <c r="R4" s="154"/>
      <c r="S4" s="154"/>
    </row>
    <row r="5" spans="1:19" ht="12.75">
      <c r="A5" s="7"/>
      <c r="O5" s="157" t="s">
        <v>40</v>
      </c>
      <c r="P5" s="153"/>
      <c r="Q5" s="153"/>
      <c r="R5" s="153"/>
      <c r="S5" s="153"/>
    </row>
    <row r="6" spans="1:19" ht="12.75">
      <c r="A6" s="7"/>
      <c r="O6" s="157" t="s">
        <v>60</v>
      </c>
      <c r="P6" s="157"/>
      <c r="Q6" s="157"/>
      <c r="R6" s="157"/>
      <c r="S6" s="157"/>
    </row>
    <row r="7" spans="1:19" ht="9" customHeight="1">
      <c r="A7" s="7"/>
      <c r="O7" s="155" t="s">
        <v>37</v>
      </c>
      <c r="P7" s="155"/>
      <c r="Q7" s="155"/>
      <c r="R7" s="155"/>
      <c r="S7" s="155"/>
    </row>
    <row r="8" spans="1:19" ht="11.25" customHeight="1">
      <c r="A8" s="7"/>
      <c r="O8" s="155"/>
      <c r="P8" s="155"/>
      <c r="Q8" s="155"/>
      <c r="R8" s="155"/>
      <c r="S8" s="155"/>
    </row>
    <row r="9" spans="1:19" ht="9.75" customHeight="1">
      <c r="A9" s="7"/>
      <c r="O9" s="155"/>
      <c r="P9" s="155"/>
      <c r="Q9" s="155"/>
      <c r="R9" s="155"/>
      <c r="S9" s="155"/>
    </row>
    <row r="10" spans="1:19" ht="12.75">
      <c r="A10" s="7"/>
      <c r="O10" s="156" t="s">
        <v>3</v>
      </c>
      <c r="P10" s="156"/>
      <c r="Q10" s="156"/>
      <c r="R10" s="156"/>
      <c r="S10" s="156"/>
    </row>
    <row r="11" spans="1:19" ht="22.5" customHeight="1">
      <c r="A11" s="7"/>
      <c r="O11" s="158" t="s">
        <v>97</v>
      </c>
      <c r="P11" s="158"/>
      <c r="Q11" s="158"/>
      <c r="R11" s="158"/>
      <c r="S11" s="158"/>
    </row>
    <row r="12" spans="1:20" ht="12.75">
      <c r="A12" s="7"/>
      <c r="O12" s="60" t="s">
        <v>108</v>
      </c>
      <c r="P12" s="60"/>
      <c r="Q12" s="60"/>
      <c r="R12" s="60"/>
      <c r="S12" s="60"/>
      <c r="T12" s="40"/>
    </row>
    <row r="13" spans="1:19" ht="12.75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7</v>
      </c>
      <c r="I15" s="18"/>
      <c r="J15" s="18"/>
      <c r="K15" s="18"/>
      <c r="L15" s="18"/>
      <c r="M15" s="18"/>
      <c r="N15" s="18"/>
      <c r="S15" s="2"/>
    </row>
    <row r="16" spans="1:19" ht="12.75">
      <c r="A16" s="1"/>
      <c r="B16" s="2"/>
      <c r="C16" s="2"/>
      <c r="D16" s="163" t="s">
        <v>109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10</v>
      </c>
      <c r="B19" s="159">
        <v>1400000</v>
      </c>
      <c r="C19" s="159"/>
      <c r="D19" s="2"/>
      <c r="E19" s="175" t="s">
        <v>4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54"/>
      <c r="S19" s="166">
        <v>34900570</v>
      </c>
      <c r="T19" s="166"/>
    </row>
    <row r="20" spans="1:20" ht="69.75" customHeight="1">
      <c r="A20" s="1"/>
      <c r="B20" s="160" t="s">
        <v>96</v>
      </c>
      <c r="C20" s="161"/>
      <c r="D20" s="53"/>
      <c r="E20" s="164" t="s">
        <v>97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6"/>
      <c r="Q20" s="6"/>
      <c r="R20" s="3"/>
      <c r="S20" s="160" t="s">
        <v>98</v>
      </c>
      <c r="T20" s="161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11</v>
      </c>
      <c r="B22" s="162">
        <v>1410000</v>
      </c>
      <c r="C22" s="162"/>
      <c r="D22" s="2"/>
      <c r="E22" s="175" t="s">
        <v>31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54"/>
      <c r="S22" s="166">
        <v>34900570</v>
      </c>
      <c r="T22" s="166"/>
    </row>
    <row r="23" spans="1:20" ht="66.75" customHeight="1">
      <c r="A23" s="1"/>
      <c r="B23" s="160" t="s">
        <v>96</v>
      </c>
      <c r="C23" s="161"/>
      <c r="D23" s="55"/>
      <c r="E23" s="165" t="s">
        <v>12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6"/>
      <c r="Q23" s="6"/>
      <c r="R23" s="3"/>
      <c r="S23" s="160" t="s">
        <v>98</v>
      </c>
      <c r="T23" s="161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25.5" customHeight="1">
      <c r="A25" s="1" t="s">
        <v>13</v>
      </c>
      <c r="B25" s="180">
        <v>1416012</v>
      </c>
      <c r="C25" s="180"/>
      <c r="D25" s="58" t="s">
        <v>103</v>
      </c>
      <c r="E25" s="182" t="s">
        <v>69</v>
      </c>
      <c r="F25" s="183"/>
      <c r="G25" s="54"/>
      <c r="H25" s="69" t="s">
        <v>78</v>
      </c>
      <c r="I25" s="69"/>
      <c r="J25" s="69"/>
      <c r="K25" s="69"/>
      <c r="L25" s="69"/>
      <c r="M25" s="69"/>
      <c r="N25" s="69"/>
      <c r="O25" s="69"/>
      <c r="P25" s="69"/>
      <c r="Q25" s="69"/>
      <c r="R25" s="59"/>
      <c r="S25" s="181" t="s">
        <v>107</v>
      </c>
      <c r="T25" s="181"/>
    </row>
    <row r="26" spans="1:20" ht="67.5" customHeight="1">
      <c r="A26" s="1"/>
      <c r="B26" s="177" t="s">
        <v>96</v>
      </c>
      <c r="C26" s="178"/>
      <c r="D26" s="52" t="s">
        <v>99</v>
      </c>
      <c r="E26" s="184" t="s">
        <v>102</v>
      </c>
      <c r="F26" s="179"/>
      <c r="G26" s="56"/>
      <c r="H26" s="179" t="s">
        <v>101</v>
      </c>
      <c r="I26" s="179"/>
      <c r="J26" s="179"/>
      <c r="K26" s="179"/>
      <c r="L26" s="179"/>
      <c r="M26" s="179"/>
      <c r="N26" s="179"/>
      <c r="O26" s="179"/>
      <c r="P26" s="179"/>
      <c r="Q26" s="179"/>
      <c r="R26" s="57"/>
      <c r="S26" s="160" t="s">
        <v>100</v>
      </c>
      <c r="T26" s="161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14</v>
      </c>
      <c r="B29" s="17" t="s">
        <v>5</v>
      </c>
      <c r="C29" s="3"/>
      <c r="D29" s="3"/>
      <c r="E29" s="3"/>
      <c r="F29" s="3"/>
      <c r="G29" s="3"/>
      <c r="H29" s="3"/>
      <c r="I29" s="168">
        <f>R58</f>
        <v>60070212</v>
      </c>
      <c r="J29" s="168"/>
      <c r="K29" s="3" t="s">
        <v>49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 t="s">
        <v>6</v>
      </c>
      <c r="C31" s="4"/>
      <c r="D31" s="4"/>
      <c r="E31" s="39">
        <f>J58</f>
        <v>60070212</v>
      </c>
      <c r="F31" s="4" t="s">
        <v>50</v>
      </c>
      <c r="G31" s="4"/>
      <c r="H31" s="4"/>
      <c r="I31" s="4"/>
      <c r="J31" s="4"/>
      <c r="K31" s="4"/>
      <c r="L31" s="170">
        <f>N58</f>
        <v>0</v>
      </c>
      <c r="M31" s="170"/>
      <c r="N31" s="4" t="s">
        <v>51</v>
      </c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2.75">
      <c r="A34" s="7" t="s">
        <v>15</v>
      </c>
      <c r="B34" s="152" t="s">
        <v>26</v>
      </c>
      <c r="C34" s="152"/>
      <c r="D34" s="152"/>
      <c r="E34" s="152"/>
      <c r="F34" s="152"/>
      <c r="G34" s="152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</row>
    <row r="35" spans="1:18" ht="7.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6.5" customHeight="1">
      <c r="A36" s="7"/>
      <c r="B36" s="167" t="s">
        <v>104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5" customHeight="1">
      <c r="A37" s="7"/>
      <c r="B37" s="169" t="s">
        <v>113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</row>
    <row r="38" spans="1:19" ht="14.25" customHeight="1">
      <c r="A38" s="7"/>
      <c r="B38" s="167" t="s">
        <v>105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8" customHeight="1">
      <c r="A39" s="7"/>
      <c r="B39" s="167" t="s">
        <v>106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</row>
    <row r="40" spans="1:19" ht="11.25" customHeight="1">
      <c r="A40" s="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8" customHeight="1">
      <c r="A41" s="28" t="s">
        <v>16</v>
      </c>
      <c r="B41" s="144" t="s">
        <v>64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27"/>
      <c r="O41" s="27"/>
      <c r="P41" s="27"/>
      <c r="Q41" s="27"/>
      <c r="R41" s="27"/>
      <c r="S41" s="27"/>
    </row>
    <row r="42" spans="1:19" ht="8.25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8" customHeight="1">
      <c r="A43" s="141" t="s">
        <v>18</v>
      </c>
      <c r="B43" s="142"/>
      <c r="C43" s="143"/>
      <c r="D43" s="141" t="s">
        <v>65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</row>
    <row r="44" spans="1:19" ht="20.25" customHeight="1">
      <c r="A44" s="141">
        <v>1</v>
      </c>
      <c r="B44" s="142"/>
      <c r="C44" s="143"/>
      <c r="D44" s="148" t="s">
        <v>71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50"/>
    </row>
    <row r="45" spans="1:19" ht="12" customHeight="1">
      <c r="A45" s="7"/>
      <c r="B45" s="172"/>
      <c r="C45" s="172"/>
      <c r="D45" s="172"/>
      <c r="E45" s="172"/>
      <c r="F45" s="172"/>
      <c r="G45" s="13"/>
      <c r="H45" s="13"/>
      <c r="I45" s="13"/>
      <c r="J45" s="12"/>
      <c r="K45" s="12"/>
      <c r="L45" s="12"/>
      <c r="M45" s="11"/>
      <c r="N45" s="11"/>
      <c r="O45" s="11"/>
      <c r="P45" s="11"/>
      <c r="Q45" s="11"/>
      <c r="R45" s="11"/>
      <c r="S45" s="11"/>
    </row>
    <row r="46" spans="1:19" ht="15" customHeight="1">
      <c r="A46" s="26" t="s">
        <v>17</v>
      </c>
      <c r="B46" s="174" t="s">
        <v>27</v>
      </c>
      <c r="C46" s="174"/>
      <c r="D46" s="174"/>
      <c r="E46" s="174"/>
      <c r="F46" s="173" t="s">
        <v>70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27"/>
    </row>
    <row r="47" spans="1:19" ht="12.75" customHeight="1">
      <c r="A47" s="28"/>
      <c r="B47" s="27"/>
      <c r="C47" s="27"/>
      <c r="D47" s="27"/>
      <c r="E47" s="27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27"/>
    </row>
    <row r="48" spans="1:19" ht="12.75" customHeight="1">
      <c r="A48" s="28" t="s">
        <v>19</v>
      </c>
      <c r="B48" s="144" t="s">
        <v>41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27"/>
      <c r="O48" s="27"/>
      <c r="P48" s="27"/>
      <c r="Q48" s="27"/>
      <c r="R48" s="27"/>
      <c r="S48" s="27"/>
    </row>
    <row r="49" spans="1:19" ht="5.25" customHeight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 customHeight="1">
      <c r="A50" s="141" t="s">
        <v>18</v>
      </c>
      <c r="B50" s="142"/>
      <c r="C50" s="143"/>
      <c r="D50" s="141" t="s">
        <v>44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</row>
    <row r="51" spans="1:19" ht="21" customHeight="1">
      <c r="A51" s="141">
        <v>1</v>
      </c>
      <c r="B51" s="142"/>
      <c r="C51" s="143"/>
      <c r="D51" s="148" t="s">
        <v>79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</row>
    <row r="52" spans="1:19" ht="21.75" customHeight="1">
      <c r="A52" s="141">
        <v>2</v>
      </c>
      <c r="B52" s="142"/>
      <c r="C52" s="143"/>
      <c r="D52" s="148" t="s">
        <v>80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</row>
    <row r="53" spans="1:19" ht="15.75" customHeight="1">
      <c r="A53" s="26" t="s">
        <v>8</v>
      </c>
      <c r="B53" s="42" t="s">
        <v>47</v>
      </c>
      <c r="C53" s="42"/>
      <c r="D53" s="42"/>
      <c r="E53" s="42"/>
      <c r="F53" s="42"/>
      <c r="G53" s="42"/>
      <c r="H53" s="42"/>
      <c r="I53" s="42"/>
      <c r="J53" s="41"/>
      <c r="K53" s="41"/>
      <c r="L53" s="41"/>
      <c r="M53" s="41"/>
      <c r="N53" s="41"/>
      <c r="O53" s="41"/>
      <c r="P53" s="41"/>
      <c r="Q53" s="41"/>
      <c r="R53" s="41"/>
      <c r="S53" s="29" t="s">
        <v>66</v>
      </c>
    </row>
    <row r="54" spans="1:19" ht="36" customHeight="1">
      <c r="A54" s="97" t="s">
        <v>18</v>
      </c>
      <c r="B54" s="98"/>
      <c r="C54" s="99"/>
      <c r="D54" s="97" t="s">
        <v>48</v>
      </c>
      <c r="E54" s="98"/>
      <c r="F54" s="98"/>
      <c r="G54" s="98"/>
      <c r="H54" s="98"/>
      <c r="I54" s="98"/>
      <c r="J54" s="97" t="s">
        <v>20</v>
      </c>
      <c r="K54" s="98"/>
      <c r="L54" s="98"/>
      <c r="M54" s="99"/>
      <c r="N54" s="97" t="s">
        <v>1</v>
      </c>
      <c r="O54" s="98"/>
      <c r="P54" s="98"/>
      <c r="Q54" s="99"/>
      <c r="R54" s="130" t="s">
        <v>30</v>
      </c>
      <c r="S54" s="131"/>
    </row>
    <row r="55" spans="1:19" ht="12" customHeight="1">
      <c r="A55" s="97">
        <v>1</v>
      </c>
      <c r="B55" s="98"/>
      <c r="C55" s="99"/>
      <c r="D55" s="97">
        <v>2</v>
      </c>
      <c r="E55" s="98"/>
      <c r="F55" s="98"/>
      <c r="G55" s="98"/>
      <c r="H55" s="98"/>
      <c r="I55" s="99"/>
      <c r="J55" s="145">
        <v>3</v>
      </c>
      <c r="K55" s="146"/>
      <c r="L55" s="146"/>
      <c r="M55" s="147"/>
      <c r="N55" s="97">
        <v>4</v>
      </c>
      <c r="O55" s="98"/>
      <c r="P55" s="98"/>
      <c r="Q55" s="99"/>
      <c r="R55" s="130">
        <v>5</v>
      </c>
      <c r="S55" s="131"/>
    </row>
    <row r="56" spans="1:19" ht="29.25" customHeight="1">
      <c r="A56" s="85">
        <v>1</v>
      </c>
      <c r="B56" s="96"/>
      <c r="C56" s="86"/>
      <c r="D56" s="138" t="s">
        <v>81</v>
      </c>
      <c r="E56" s="139"/>
      <c r="F56" s="139"/>
      <c r="G56" s="139"/>
      <c r="H56" s="139"/>
      <c r="I56" s="140"/>
      <c r="J56" s="135">
        <f>48200000</f>
        <v>48200000</v>
      </c>
      <c r="K56" s="136"/>
      <c r="L56" s="136"/>
      <c r="M56" s="137"/>
      <c r="N56" s="135"/>
      <c r="O56" s="136"/>
      <c r="P56" s="136"/>
      <c r="Q56" s="137"/>
      <c r="R56" s="79">
        <f>J56+N56</f>
        <v>48200000</v>
      </c>
      <c r="S56" s="81"/>
    </row>
    <row r="57" spans="1:19" ht="29.25" customHeight="1">
      <c r="A57" s="85">
        <v>2</v>
      </c>
      <c r="B57" s="96"/>
      <c r="C57" s="86"/>
      <c r="D57" s="138" t="s">
        <v>82</v>
      </c>
      <c r="E57" s="139"/>
      <c r="F57" s="139"/>
      <c r="G57" s="139"/>
      <c r="H57" s="139"/>
      <c r="I57" s="140"/>
      <c r="J57" s="135">
        <v>11870212</v>
      </c>
      <c r="K57" s="136"/>
      <c r="L57" s="136"/>
      <c r="M57" s="137"/>
      <c r="N57" s="135"/>
      <c r="O57" s="136"/>
      <c r="P57" s="136"/>
      <c r="Q57" s="137"/>
      <c r="R57" s="79">
        <f>J57+N57</f>
        <v>11870212</v>
      </c>
      <c r="S57" s="81"/>
    </row>
    <row r="58" spans="1:19" ht="15.75" customHeight="1">
      <c r="A58" s="94" t="s">
        <v>30</v>
      </c>
      <c r="B58" s="134"/>
      <c r="C58" s="134"/>
      <c r="D58" s="134"/>
      <c r="E58" s="134"/>
      <c r="F58" s="134"/>
      <c r="G58" s="134"/>
      <c r="H58" s="134"/>
      <c r="I58" s="95"/>
      <c r="J58" s="79">
        <f>J56+J57</f>
        <v>60070212</v>
      </c>
      <c r="K58" s="80"/>
      <c r="L58" s="80"/>
      <c r="M58" s="81"/>
      <c r="N58" s="79">
        <f>N56+N57</f>
        <v>0</v>
      </c>
      <c r="O58" s="80"/>
      <c r="P58" s="80"/>
      <c r="Q58" s="81"/>
      <c r="R58" s="79">
        <f>J58+N58</f>
        <v>60070212</v>
      </c>
      <c r="S58" s="81"/>
    </row>
    <row r="59" spans="1:19" ht="9.75" customHeight="1">
      <c r="A59" s="46"/>
      <c r="B59" s="47"/>
      <c r="C59" s="47"/>
      <c r="D59" s="47"/>
      <c r="E59" s="47"/>
      <c r="F59" s="47"/>
      <c r="G59" s="47"/>
      <c r="H59" s="47"/>
      <c r="I59" s="48"/>
      <c r="J59" s="47"/>
      <c r="K59" s="47"/>
      <c r="L59" s="47"/>
      <c r="M59" s="47"/>
      <c r="N59" s="49"/>
      <c r="O59" s="49"/>
      <c r="P59" s="50"/>
      <c r="Q59" s="50"/>
      <c r="R59" s="50"/>
      <c r="S59" s="50"/>
    </row>
    <row r="60" spans="1:19" ht="12.75">
      <c r="A60" s="30" t="s">
        <v>21</v>
      </c>
      <c r="B60" s="133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51"/>
      <c r="Q60" s="51"/>
      <c r="R60" s="51"/>
      <c r="S60" s="51"/>
    </row>
    <row r="61" spans="1:19" ht="9" customHeight="1">
      <c r="A61" s="3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9" t="s">
        <v>66</v>
      </c>
    </row>
    <row r="62" spans="1:19" ht="12.75" customHeight="1">
      <c r="A62" s="97" t="s">
        <v>18</v>
      </c>
      <c r="B62" s="98"/>
      <c r="C62" s="99"/>
      <c r="D62" s="97" t="s">
        <v>46</v>
      </c>
      <c r="E62" s="98"/>
      <c r="F62" s="98"/>
      <c r="G62" s="98"/>
      <c r="H62" s="98"/>
      <c r="I62" s="99"/>
      <c r="J62" s="98" t="s">
        <v>20</v>
      </c>
      <c r="K62" s="98"/>
      <c r="L62" s="98"/>
      <c r="M62" s="99"/>
      <c r="N62" s="130" t="s">
        <v>1</v>
      </c>
      <c r="O62" s="132"/>
      <c r="P62" s="132"/>
      <c r="Q62" s="131"/>
      <c r="R62" s="130" t="s">
        <v>30</v>
      </c>
      <c r="S62" s="131"/>
    </row>
    <row r="63" spans="1:19" ht="12.75">
      <c r="A63" s="97">
        <v>1</v>
      </c>
      <c r="B63" s="98"/>
      <c r="C63" s="98"/>
      <c r="D63" s="98">
        <v>2</v>
      </c>
      <c r="E63" s="98"/>
      <c r="F63" s="98"/>
      <c r="G63" s="98"/>
      <c r="H63" s="98"/>
      <c r="I63" s="99"/>
      <c r="J63" s="98">
        <v>3</v>
      </c>
      <c r="K63" s="98"/>
      <c r="L63" s="98"/>
      <c r="M63" s="99"/>
      <c r="N63" s="130">
        <v>4</v>
      </c>
      <c r="O63" s="132"/>
      <c r="P63" s="132"/>
      <c r="Q63" s="131"/>
      <c r="R63" s="130">
        <v>5</v>
      </c>
      <c r="S63" s="131"/>
    </row>
    <row r="64" spans="1:19" ht="39" customHeight="1">
      <c r="A64" s="97">
        <v>1</v>
      </c>
      <c r="B64" s="98"/>
      <c r="C64" s="99"/>
      <c r="D64" s="97" t="s">
        <v>68</v>
      </c>
      <c r="E64" s="98"/>
      <c r="F64" s="98"/>
      <c r="G64" s="98"/>
      <c r="H64" s="98"/>
      <c r="I64" s="99"/>
      <c r="J64" s="117">
        <f>J58</f>
        <v>60070212</v>
      </c>
      <c r="K64" s="117"/>
      <c r="L64" s="117"/>
      <c r="M64" s="118"/>
      <c r="N64" s="120">
        <f>N58</f>
        <v>0</v>
      </c>
      <c r="O64" s="122"/>
      <c r="P64" s="122"/>
      <c r="Q64" s="121"/>
      <c r="R64" s="120">
        <f>R58</f>
        <v>60070212</v>
      </c>
      <c r="S64" s="121"/>
    </row>
    <row r="65" spans="1:19" ht="12.75" customHeight="1">
      <c r="A65" s="125" t="s">
        <v>30</v>
      </c>
      <c r="B65" s="126"/>
      <c r="C65" s="126"/>
      <c r="D65" s="126"/>
      <c r="E65" s="126"/>
      <c r="F65" s="126"/>
      <c r="G65" s="126"/>
      <c r="H65" s="126"/>
      <c r="I65" s="127"/>
      <c r="J65" s="123">
        <f>J64</f>
        <v>60070212</v>
      </c>
      <c r="K65" s="117"/>
      <c r="L65" s="117"/>
      <c r="M65" s="118"/>
      <c r="N65" s="120">
        <f>N64</f>
        <v>0</v>
      </c>
      <c r="O65" s="122"/>
      <c r="P65" s="122"/>
      <c r="Q65" s="121"/>
      <c r="R65" s="129">
        <f>R64</f>
        <v>60070212</v>
      </c>
      <c r="S65" s="129"/>
    </row>
    <row r="66" spans="1:19" ht="12.75">
      <c r="A66" s="30" t="s">
        <v>63</v>
      </c>
      <c r="B66" s="128" t="s">
        <v>42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1:19" ht="9" customHeight="1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7.25" customHeight="1">
      <c r="A68" s="119" t="s">
        <v>54</v>
      </c>
      <c r="B68" s="119"/>
      <c r="C68" s="119" t="s">
        <v>43</v>
      </c>
      <c r="D68" s="119"/>
      <c r="E68" s="119" t="s">
        <v>2</v>
      </c>
      <c r="F68" s="119"/>
      <c r="G68" s="119" t="s">
        <v>22</v>
      </c>
      <c r="H68" s="119"/>
      <c r="I68" s="119"/>
      <c r="J68" s="119" t="s">
        <v>20</v>
      </c>
      <c r="K68" s="119"/>
      <c r="L68" s="119"/>
      <c r="M68" s="119"/>
      <c r="N68" s="119" t="s">
        <v>1</v>
      </c>
      <c r="O68" s="119"/>
      <c r="P68" s="119"/>
      <c r="Q68" s="119"/>
      <c r="R68" s="119" t="s">
        <v>30</v>
      </c>
      <c r="S68" s="119"/>
    </row>
    <row r="69" spans="1:19" ht="14.2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1:19" ht="12.75">
      <c r="A70" s="119">
        <v>1</v>
      </c>
      <c r="B70" s="119"/>
      <c r="C70" s="119">
        <v>2</v>
      </c>
      <c r="D70" s="119"/>
      <c r="E70" s="119">
        <v>3</v>
      </c>
      <c r="F70" s="119"/>
      <c r="G70" s="119">
        <v>4</v>
      </c>
      <c r="H70" s="119"/>
      <c r="I70" s="119"/>
      <c r="J70" s="119">
        <v>5</v>
      </c>
      <c r="K70" s="119"/>
      <c r="L70" s="119"/>
      <c r="M70" s="119"/>
      <c r="N70" s="119">
        <v>6</v>
      </c>
      <c r="O70" s="119"/>
      <c r="P70" s="119"/>
      <c r="Q70" s="119"/>
      <c r="R70" s="119">
        <v>7</v>
      </c>
      <c r="S70" s="119"/>
    </row>
    <row r="71" spans="1:19" ht="17.25" customHeight="1">
      <c r="A71" s="124" t="s">
        <v>52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</row>
    <row r="72" spans="1:19" ht="12.75">
      <c r="A72" s="61">
        <v>1</v>
      </c>
      <c r="B72" s="62"/>
      <c r="C72" s="87" t="s">
        <v>55</v>
      </c>
      <c r="D72" s="88"/>
      <c r="E72" s="65"/>
      <c r="F72" s="65"/>
      <c r="G72" s="65"/>
      <c r="H72" s="65"/>
      <c r="I72" s="65"/>
      <c r="J72" s="61"/>
      <c r="K72" s="84"/>
      <c r="L72" s="84"/>
      <c r="M72" s="62"/>
      <c r="N72" s="65"/>
      <c r="O72" s="65"/>
      <c r="P72" s="65"/>
      <c r="Q72" s="65"/>
      <c r="R72" s="65"/>
      <c r="S72" s="65"/>
    </row>
    <row r="73" spans="1:19" ht="48" customHeight="1">
      <c r="A73" s="85" t="s">
        <v>33</v>
      </c>
      <c r="B73" s="86"/>
      <c r="C73" s="75" t="s">
        <v>83</v>
      </c>
      <c r="D73" s="76"/>
      <c r="E73" s="74" t="s">
        <v>53</v>
      </c>
      <c r="F73" s="74"/>
      <c r="G73" s="74" t="s">
        <v>111</v>
      </c>
      <c r="H73" s="74"/>
      <c r="I73" s="74"/>
      <c r="J73" s="79">
        <f>94358300+20759000</f>
        <v>115117300</v>
      </c>
      <c r="K73" s="80"/>
      <c r="L73" s="80"/>
      <c r="M73" s="81"/>
      <c r="N73" s="82"/>
      <c r="O73" s="82"/>
      <c r="P73" s="82"/>
      <c r="Q73" s="82"/>
      <c r="R73" s="82">
        <f>J73+N73</f>
        <v>115117300</v>
      </c>
      <c r="S73" s="82"/>
    </row>
    <row r="74" spans="1:19" ht="59.25" customHeight="1">
      <c r="A74" s="85" t="s">
        <v>72</v>
      </c>
      <c r="B74" s="86"/>
      <c r="C74" s="94" t="s">
        <v>84</v>
      </c>
      <c r="D74" s="95"/>
      <c r="E74" s="85" t="s">
        <v>53</v>
      </c>
      <c r="F74" s="86"/>
      <c r="G74" s="85" t="s">
        <v>59</v>
      </c>
      <c r="H74" s="96"/>
      <c r="I74" s="86"/>
      <c r="J74" s="79">
        <f>J56</f>
        <v>48200000</v>
      </c>
      <c r="K74" s="80"/>
      <c r="L74" s="80"/>
      <c r="M74" s="81"/>
      <c r="N74" s="79"/>
      <c r="O74" s="80"/>
      <c r="P74" s="80"/>
      <c r="Q74" s="81"/>
      <c r="R74" s="82">
        <f>J74+N74</f>
        <v>48200000</v>
      </c>
      <c r="S74" s="82"/>
    </row>
    <row r="75" spans="1:19" ht="12.75">
      <c r="A75" s="61">
        <v>2</v>
      </c>
      <c r="B75" s="62"/>
      <c r="C75" s="66" t="s">
        <v>56</v>
      </c>
      <c r="D75" s="67"/>
      <c r="E75" s="61"/>
      <c r="F75" s="62"/>
      <c r="G75" s="65"/>
      <c r="H75" s="65"/>
      <c r="I75" s="65"/>
      <c r="J75" s="70"/>
      <c r="K75" s="71"/>
      <c r="L75" s="71"/>
      <c r="M75" s="72"/>
      <c r="N75" s="73"/>
      <c r="O75" s="73"/>
      <c r="P75" s="73"/>
      <c r="Q75" s="73"/>
      <c r="R75" s="73"/>
      <c r="S75" s="73"/>
    </row>
    <row r="76" spans="1:19" ht="57" customHeight="1">
      <c r="A76" s="74" t="s">
        <v>34</v>
      </c>
      <c r="B76" s="74"/>
      <c r="C76" s="78" t="s">
        <v>85</v>
      </c>
      <c r="D76" s="78"/>
      <c r="E76" s="74" t="s">
        <v>76</v>
      </c>
      <c r="F76" s="74"/>
      <c r="G76" s="74" t="s">
        <v>112</v>
      </c>
      <c r="H76" s="74"/>
      <c r="I76" s="74"/>
      <c r="J76" s="77">
        <v>872</v>
      </c>
      <c r="K76" s="68"/>
      <c r="L76" s="68"/>
      <c r="M76" s="63"/>
      <c r="N76" s="83"/>
      <c r="O76" s="83"/>
      <c r="P76" s="83"/>
      <c r="Q76" s="83"/>
      <c r="R76" s="64">
        <f>J76+N76</f>
        <v>872</v>
      </c>
      <c r="S76" s="64"/>
    </row>
    <row r="77" spans="1:19" ht="12.75">
      <c r="A77" s="65">
        <v>3</v>
      </c>
      <c r="B77" s="65"/>
      <c r="C77" s="66" t="s">
        <v>57</v>
      </c>
      <c r="D77" s="67"/>
      <c r="E77" s="61"/>
      <c r="F77" s="62"/>
      <c r="G77" s="65"/>
      <c r="H77" s="65"/>
      <c r="I77" s="65"/>
      <c r="J77" s="70"/>
      <c r="K77" s="71"/>
      <c r="L77" s="71"/>
      <c r="M77" s="72"/>
      <c r="N77" s="73"/>
      <c r="O77" s="73"/>
      <c r="P77" s="73"/>
      <c r="Q77" s="73"/>
      <c r="R77" s="73"/>
      <c r="S77" s="73"/>
    </row>
    <row r="78" spans="1:19" ht="60" customHeight="1">
      <c r="A78" s="74" t="s">
        <v>35</v>
      </c>
      <c r="B78" s="74"/>
      <c r="C78" s="78" t="s">
        <v>86</v>
      </c>
      <c r="D78" s="78"/>
      <c r="E78" s="74" t="s">
        <v>53</v>
      </c>
      <c r="F78" s="74"/>
      <c r="G78" s="74" t="s">
        <v>87</v>
      </c>
      <c r="H78" s="74"/>
      <c r="I78" s="74"/>
      <c r="J78" s="79">
        <f>J74/J76</f>
        <v>55275.22935779816</v>
      </c>
      <c r="K78" s="80"/>
      <c r="L78" s="80"/>
      <c r="M78" s="81"/>
      <c r="N78" s="82"/>
      <c r="O78" s="82"/>
      <c r="P78" s="82"/>
      <c r="Q78" s="82"/>
      <c r="R78" s="82">
        <f>J78+N78</f>
        <v>55275.22935779816</v>
      </c>
      <c r="S78" s="82"/>
    </row>
    <row r="79" spans="1:19" ht="12.75">
      <c r="A79" s="65">
        <v>4</v>
      </c>
      <c r="B79" s="65"/>
      <c r="C79" s="66" t="s">
        <v>58</v>
      </c>
      <c r="D79" s="67"/>
      <c r="E79" s="61"/>
      <c r="F79" s="62"/>
      <c r="G79" s="65"/>
      <c r="H79" s="65"/>
      <c r="I79" s="65"/>
      <c r="J79" s="70"/>
      <c r="K79" s="71"/>
      <c r="L79" s="71"/>
      <c r="M79" s="72"/>
      <c r="N79" s="73"/>
      <c r="O79" s="73"/>
      <c r="P79" s="73"/>
      <c r="Q79" s="73"/>
      <c r="R79" s="73"/>
      <c r="S79" s="73"/>
    </row>
    <row r="80" spans="1:19" ht="57" customHeight="1">
      <c r="A80" s="74" t="s">
        <v>36</v>
      </c>
      <c r="B80" s="74"/>
      <c r="C80" s="75" t="s">
        <v>88</v>
      </c>
      <c r="D80" s="76"/>
      <c r="E80" s="74" t="s">
        <v>28</v>
      </c>
      <c r="F80" s="74"/>
      <c r="G80" s="74" t="s">
        <v>73</v>
      </c>
      <c r="H80" s="74"/>
      <c r="I80" s="74"/>
      <c r="J80" s="90">
        <f>J74/J73*100</f>
        <v>41.87033573581034</v>
      </c>
      <c r="K80" s="91"/>
      <c r="L80" s="91"/>
      <c r="M80" s="92"/>
      <c r="N80" s="93"/>
      <c r="O80" s="93"/>
      <c r="P80" s="93"/>
      <c r="Q80" s="93"/>
      <c r="R80" s="93">
        <f>J80+N80</f>
        <v>41.87033573581034</v>
      </c>
      <c r="S80" s="93"/>
    </row>
    <row r="81" spans="1:19" ht="17.25" customHeight="1">
      <c r="A81" s="89" t="s">
        <v>75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2.75">
      <c r="A82" s="61">
        <v>1</v>
      </c>
      <c r="B82" s="62"/>
      <c r="C82" s="87" t="s">
        <v>55</v>
      </c>
      <c r="D82" s="88"/>
      <c r="E82" s="65"/>
      <c r="F82" s="65"/>
      <c r="G82" s="65"/>
      <c r="H82" s="65"/>
      <c r="I82" s="65"/>
      <c r="J82" s="61"/>
      <c r="K82" s="84"/>
      <c r="L82" s="84"/>
      <c r="M82" s="62"/>
      <c r="N82" s="65"/>
      <c r="O82" s="65"/>
      <c r="P82" s="65"/>
      <c r="Q82" s="65"/>
      <c r="R82" s="65"/>
      <c r="S82" s="65"/>
    </row>
    <row r="83" spans="1:19" ht="73.5" customHeight="1">
      <c r="A83" s="85" t="s">
        <v>33</v>
      </c>
      <c r="B83" s="86"/>
      <c r="C83" s="75" t="s">
        <v>89</v>
      </c>
      <c r="D83" s="76"/>
      <c r="E83" s="74" t="s">
        <v>53</v>
      </c>
      <c r="F83" s="74"/>
      <c r="G83" s="74" t="s">
        <v>59</v>
      </c>
      <c r="H83" s="74"/>
      <c r="I83" s="74"/>
      <c r="J83" s="79">
        <f>J57</f>
        <v>11870212</v>
      </c>
      <c r="K83" s="80"/>
      <c r="L83" s="80"/>
      <c r="M83" s="81"/>
      <c r="N83" s="82"/>
      <c r="O83" s="82"/>
      <c r="P83" s="82"/>
      <c r="Q83" s="82"/>
      <c r="R83" s="82">
        <f>J83+N83</f>
        <v>11870212</v>
      </c>
      <c r="S83" s="82"/>
    </row>
    <row r="84" spans="1:19" ht="12.75" customHeight="1">
      <c r="A84" s="61">
        <v>2</v>
      </c>
      <c r="B84" s="62"/>
      <c r="C84" s="66" t="s">
        <v>56</v>
      </c>
      <c r="D84" s="67"/>
      <c r="E84" s="61"/>
      <c r="F84" s="62"/>
      <c r="G84" s="65"/>
      <c r="H84" s="65"/>
      <c r="I84" s="65"/>
      <c r="J84" s="70"/>
      <c r="K84" s="71"/>
      <c r="L84" s="71"/>
      <c r="M84" s="72"/>
      <c r="N84" s="73"/>
      <c r="O84" s="73"/>
      <c r="P84" s="73"/>
      <c r="Q84" s="73"/>
      <c r="R84" s="73"/>
      <c r="S84" s="73"/>
    </row>
    <row r="85" spans="1:19" ht="56.25" customHeight="1">
      <c r="A85" s="74" t="s">
        <v>34</v>
      </c>
      <c r="B85" s="74"/>
      <c r="C85" s="78" t="s">
        <v>90</v>
      </c>
      <c r="D85" s="78"/>
      <c r="E85" s="74" t="s">
        <v>76</v>
      </c>
      <c r="F85" s="74"/>
      <c r="G85" s="74" t="s">
        <v>29</v>
      </c>
      <c r="H85" s="74"/>
      <c r="I85" s="74"/>
      <c r="J85" s="77">
        <v>12</v>
      </c>
      <c r="K85" s="68"/>
      <c r="L85" s="68"/>
      <c r="M85" s="63"/>
      <c r="N85" s="83"/>
      <c r="O85" s="83"/>
      <c r="P85" s="83"/>
      <c r="Q85" s="83"/>
      <c r="R85" s="64">
        <f>J85+N85</f>
        <v>12</v>
      </c>
      <c r="S85" s="64"/>
    </row>
    <row r="86" spans="1:19" ht="12.75">
      <c r="A86" s="65">
        <v>3</v>
      </c>
      <c r="B86" s="65"/>
      <c r="C86" s="66" t="s">
        <v>57</v>
      </c>
      <c r="D86" s="67"/>
      <c r="E86" s="61"/>
      <c r="F86" s="62"/>
      <c r="G86" s="65"/>
      <c r="H86" s="65"/>
      <c r="I86" s="65"/>
      <c r="J86" s="70"/>
      <c r="K86" s="71"/>
      <c r="L86" s="71"/>
      <c r="M86" s="72"/>
      <c r="N86" s="73"/>
      <c r="O86" s="73"/>
      <c r="P86" s="73"/>
      <c r="Q86" s="73"/>
      <c r="R86" s="73"/>
      <c r="S86" s="73"/>
    </row>
    <row r="87" spans="1:19" ht="59.25" customHeight="1">
      <c r="A87" s="74" t="s">
        <v>35</v>
      </c>
      <c r="B87" s="74"/>
      <c r="C87" s="78" t="s">
        <v>91</v>
      </c>
      <c r="D87" s="78"/>
      <c r="E87" s="74" t="s">
        <v>53</v>
      </c>
      <c r="F87" s="74"/>
      <c r="G87" s="74" t="s">
        <v>77</v>
      </c>
      <c r="H87" s="74"/>
      <c r="I87" s="74"/>
      <c r="J87" s="79">
        <f>J83/J85</f>
        <v>989184.3333333334</v>
      </c>
      <c r="K87" s="80"/>
      <c r="L87" s="80"/>
      <c r="M87" s="81"/>
      <c r="N87" s="82"/>
      <c r="O87" s="82"/>
      <c r="P87" s="82"/>
      <c r="Q87" s="82"/>
      <c r="R87" s="82">
        <f>J87+N87</f>
        <v>989184.3333333334</v>
      </c>
      <c r="S87" s="82"/>
    </row>
    <row r="88" spans="1:19" ht="12.75">
      <c r="A88" s="65">
        <v>4</v>
      </c>
      <c r="B88" s="65"/>
      <c r="C88" s="66" t="s">
        <v>58</v>
      </c>
      <c r="D88" s="67"/>
      <c r="E88" s="61"/>
      <c r="F88" s="62"/>
      <c r="G88" s="65"/>
      <c r="H88" s="65"/>
      <c r="I88" s="65"/>
      <c r="J88" s="70"/>
      <c r="K88" s="71"/>
      <c r="L88" s="71"/>
      <c r="M88" s="72"/>
      <c r="N88" s="73"/>
      <c r="O88" s="73"/>
      <c r="P88" s="73"/>
      <c r="Q88" s="73"/>
      <c r="R88" s="73"/>
      <c r="S88" s="73"/>
    </row>
    <row r="89" spans="1:19" ht="57" customHeight="1">
      <c r="A89" s="74" t="s">
        <v>36</v>
      </c>
      <c r="B89" s="74"/>
      <c r="C89" s="75" t="s">
        <v>92</v>
      </c>
      <c r="D89" s="76"/>
      <c r="E89" s="74" t="s">
        <v>28</v>
      </c>
      <c r="F89" s="74"/>
      <c r="G89" s="74" t="s">
        <v>93</v>
      </c>
      <c r="H89" s="74"/>
      <c r="I89" s="74"/>
      <c r="J89" s="77">
        <f>J83/(J87*60)*100</f>
        <v>20</v>
      </c>
      <c r="K89" s="68"/>
      <c r="L89" s="68"/>
      <c r="M89" s="63"/>
      <c r="N89" s="64"/>
      <c r="O89" s="64"/>
      <c r="P89" s="64"/>
      <c r="Q89" s="64"/>
      <c r="R89" s="64">
        <f>J89+N89</f>
        <v>20</v>
      </c>
      <c r="S89" s="64"/>
    </row>
    <row r="90" spans="1:19" ht="12.75">
      <c r="A90" s="37"/>
      <c r="B90" s="37"/>
      <c r="C90" s="38" t="s">
        <v>74</v>
      </c>
      <c r="D90" s="38"/>
      <c r="E90" s="37"/>
      <c r="F90" s="37"/>
      <c r="G90" s="37"/>
      <c r="H90" s="37"/>
      <c r="I90" s="37"/>
      <c r="J90" s="43"/>
      <c r="K90" s="43"/>
      <c r="L90" s="43"/>
      <c r="M90" s="43"/>
      <c r="N90" s="44"/>
      <c r="O90" s="44"/>
      <c r="P90" s="43"/>
      <c r="Q90" s="44"/>
      <c r="R90" s="44"/>
      <c r="S90" s="44"/>
    </row>
    <row r="91" spans="1:19" ht="12.75">
      <c r="A91" s="35"/>
      <c r="B91" s="36" t="s">
        <v>94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115"/>
      <c r="O91" s="116"/>
      <c r="P91" s="36"/>
      <c r="Q91" s="112" t="s">
        <v>95</v>
      </c>
      <c r="R91" s="113"/>
      <c r="S91" s="114"/>
    </row>
    <row r="92" spans="1:19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104" t="s">
        <v>25</v>
      </c>
      <c r="O92" s="106"/>
      <c r="P92" s="36"/>
      <c r="Q92" s="104" t="s">
        <v>24</v>
      </c>
      <c r="R92" s="105"/>
      <c r="S92" s="106"/>
    </row>
    <row r="93" spans="1:19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5"/>
      <c r="R93" s="45"/>
      <c r="S93" s="45"/>
    </row>
    <row r="94" spans="1:19" ht="12.75">
      <c r="A94" s="35"/>
      <c r="B94" s="34" t="s">
        <v>23</v>
      </c>
      <c r="C94" s="34"/>
      <c r="D94" s="19" t="s">
        <v>74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.75">
      <c r="A95" s="2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.75">
      <c r="A96" s="24"/>
      <c r="B96" s="34" t="s">
        <v>67</v>
      </c>
      <c r="C96" s="34"/>
      <c r="D96" s="34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.75">
      <c r="A97" s="2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>
      <c r="A98" s="24"/>
      <c r="B98" s="23" t="s">
        <v>38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07"/>
      <c r="O98" s="108"/>
      <c r="P98" s="23"/>
      <c r="Q98" s="100" t="s">
        <v>39</v>
      </c>
      <c r="R98" s="101"/>
      <c r="S98" s="102"/>
    </row>
    <row r="99" spans="1:19" ht="12.75">
      <c r="A99" s="2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09" t="s">
        <v>25</v>
      </c>
      <c r="O99" s="111"/>
      <c r="P99" s="19"/>
      <c r="Q99" s="109" t="s">
        <v>24</v>
      </c>
      <c r="R99" s="110"/>
      <c r="S99" s="111"/>
    </row>
    <row r="100" spans="1:19" ht="12.75">
      <c r="A100" s="24"/>
      <c r="B100" s="19" t="s">
        <v>61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0"/>
      <c r="O100" s="20"/>
      <c r="P100" s="19"/>
      <c r="Q100" s="20"/>
      <c r="R100" s="20"/>
      <c r="S100" s="20"/>
    </row>
    <row r="101" spans="1:19" ht="12.75">
      <c r="A101" s="24"/>
      <c r="B101" s="19"/>
      <c r="C101" s="19"/>
      <c r="D101" s="24" t="s">
        <v>62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20"/>
      <c r="O101" s="20"/>
      <c r="P101" s="19"/>
      <c r="Q101" s="20"/>
      <c r="R101" s="20"/>
      <c r="S101" s="20"/>
    </row>
    <row r="102" spans="1:19" ht="12.75">
      <c r="A102" s="2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/>
      <c r="O102" s="20"/>
      <c r="P102" s="19"/>
      <c r="Q102" s="20"/>
      <c r="R102" s="20"/>
      <c r="S102" s="20"/>
    </row>
    <row r="103" spans="1:19" ht="12.75">
      <c r="A103" s="24"/>
      <c r="B103" s="103" t="s">
        <v>32</v>
      </c>
      <c r="C103" s="103"/>
      <c r="D103" s="103"/>
      <c r="E103" s="21"/>
      <c r="F103" s="21"/>
      <c r="G103" s="21"/>
      <c r="H103" s="21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2.75">
      <c r="A104" s="24"/>
      <c r="B104" s="103" t="s">
        <v>110</v>
      </c>
      <c r="C104" s="103"/>
      <c r="D104" s="25"/>
      <c r="E104" s="21"/>
      <c r="F104" s="21"/>
      <c r="G104" s="21"/>
      <c r="H104" s="21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ht="12.75">
      <c r="A105" s="24"/>
    </row>
    <row r="106" ht="12.75">
      <c r="A106" s="24"/>
    </row>
  </sheetData>
  <sheetProtection/>
  <mergeCells count="243">
    <mergeCell ref="B26:C26"/>
    <mergeCell ref="H26:Q26"/>
    <mergeCell ref="S20:T20"/>
    <mergeCell ref="E22:Q22"/>
    <mergeCell ref="S22:T22"/>
    <mergeCell ref="B25:C25"/>
    <mergeCell ref="S26:T26"/>
    <mergeCell ref="S25:T25"/>
    <mergeCell ref="E25:F25"/>
    <mergeCell ref="E26:F26"/>
    <mergeCell ref="N56:Q56"/>
    <mergeCell ref="N57:Q57"/>
    <mergeCell ref="R57:S57"/>
    <mergeCell ref="D52:S52"/>
    <mergeCell ref="R54:S54"/>
    <mergeCell ref="R55:S55"/>
    <mergeCell ref="R56:S56"/>
    <mergeCell ref="H34:R34"/>
    <mergeCell ref="B48:M48"/>
    <mergeCell ref="F47:R47"/>
    <mergeCell ref="D45:F45"/>
    <mergeCell ref="F46:R46"/>
    <mergeCell ref="B46:E46"/>
    <mergeCell ref="B45:C45"/>
    <mergeCell ref="S23:T23"/>
    <mergeCell ref="S19:T19"/>
    <mergeCell ref="D43:S43"/>
    <mergeCell ref="B39:S39"/>
    <mergeCell ref="I29:J29"/>
    <mergeCell ref="B37:S37"/>
    <mergeCell ref="B38:S38"/>
    <mergeCell ref="B36:S36"/>
    <mergeCell ref="B34:G34"/>
    <mergeCell ref="L31:M31"/>
    <mergeCell ref="B23:C23"/>
    <mergeCell ref="B22:C22"/>
    <mergeCell ref="D16:R16"/>
    <mergeCell ref="B20:C20"/>
    <mergeCell ref="E20:O20"/>
    <mergeCell ref="E23:O23"/>
    <mergeCell ref="E19:Q19"/>
    <mergeCell ref="A51:C51"/>
    <mergeCell ref="A52:C52"/>
    <mergeCell ref="O1:S3"/>
    <mergeCell ref="O4:S4"/>
    <mergeCell ref="O7:S9"/>
    <mergeCell ref="O10:S10"/>
    <mergeCell ref="O5:S5"/>
    <mergeCell ref="O6:S6"/>
    <mergeCell ref="O11:S11"/>
    <mergeCell ref="B19:C19"/>
    <mergeCell ref="D51:S51"/>
    <mergeCell ref="J54:M54"/>
    <mergeCell ref="D54:I54"/>
    <mergeCell ref="N54:Q54"/>
    <mergeCell ref="D50:S50"/>
    <mergeCell ref="B41:M41"/>
    <mergeCell ref="A43:C43"/>
    <mergeCell ref="J55:M55"/>
    <mergeCell ref="A55:C55"/>
    <mergeCell ref="A50:C50"/>
    <mergeCell ref="A44:C44"/>
    <mergeCell ref="D44:S44"/>
    <mergeCell ref="N55:Q55"/>
    <mergeCell ref="D55:I55"/>
    <mergeCell ref="J58:M58"/>
    <mergeCell ref="A56:C56"/>
    <mergeCell ref="J57:M57"/>
    <mergeCell ref="D56:I56"/>
    <mergeCell ref="J56:M56"/>
    <mergeCell ref="A57:C57"/>
    <mergeCell ref="D57:I57"/>
    <mergeCell ref="R63:S63"/>
    <mergeCell ref="N63:Q63"/>
    <mergeCell ref="R58:S58"/>
    <mergeCell ref="B60:O60"/>
    <mergeCell ref="R62:S62"/>
    <mergeCell ref="N62:Q62"/>
    <mergeCell ref="A58:I58"/>
    <mergeCell ref="A63:C63"/>
    <mergeCell ref="N58:Q58"/>
    <mergeCell ref="J62:M62"/>
    <mergeCell ref="J63:M63"/>
    <mergeCell ref="A68:B69"/>
    <mergeCell ref="A70:B70"/>
    <mergeCell ref="E68:F69"/>
    <mergeCell ref="E70:F70"/>
    <mergeCell ref="C70:D70"/>
    <mergeCell ref="R64:S64"/>
    <mergeCell ref="N64:Q64"/>
    <mergeCell ref="J65:M65"/>
    <mergeCell ref="G68:I69"/>
    <mergeCell ref="J68:M69"/>
    <mergeCell ref="N65:Q65"/>
    <mergeCell ref="A65:I65"/>
    <mergeCell ref="N68:Q69"/>
    <mergeCell ref="B66:S66"/>
    <mergeCell ref="R65:S65"/>
    <mergeCell ref="N91:O91"/>
    <mergeCell ref="J64:M64"/>
    <mergeCell ref="G70:I70"/>
    <mergeCell ref="J70:M70"/>
    <mergeCell ref="A71:S71"/>
    <mergeCell ref="C68:D69"/>
    <mergeCell ref="R70:S70"/>
    <mergeCell ref="R68:S69"/>
    <mergeCell ref="N70:Q70"/>
    <mergeCell ref="A54:C54"/>
    <mergeCell ref="Q98:S98"/>
    <mergeCell ref="B104:C104"/>
    <mergeCell ref="B103:D103"/>
    <mergeCell ref="Q92:S92"/>
    <mergeCell ref="N98:O98"/>
    <mergeCell ref="Q99:S99"/>
    <mergeCell ref="N99:O99"/>
    <mergeCell ref="N92:O92"/>
    <mergeCell ref="Q91:S91"/>
    <mergeCell ref="D62:I62"/>
    <mergeCell ref="D63:I63"/>
    <mergeCell ref="D64:I64"/>
    <mergeCell ref="A62:C62"/>
    <mergeCell ref="A72:B72"/>
    <mergeCell ref="C72:D72"/>
    <mergeCell ref="E72:F72"/>
    <mergeCell ref="A64:C64"/>
    <mergeCell ref="G72:I72"/>
    <mergeCell ref="J72:M72"/>
    <mergeCell ref="N72:Q72"/>
    <mergeCell ref="R72:S72"/>
    <mergeCell ref="A73:B73"/>
    <mergeCell ref="C73:D73"/>
    <mergeCell ref="E73:F73"/>
    <mergeCell ref="G73:I73"/>
    <mergeCell ref="J73:M73"/>
    <mergeCell ref="N73:Q73"/>
    <mergeCell ref="R73:S73"/>
    <mergeCell ref="A74:B74"/>
    <mergeCell ref="C74:D74"/>
    <mergeCell ref="E74:F74"/>
    <mergeCell ref="G74:I74"/>
    <mergeCell ref="J74:M74"/>
    <mergeCell ref="N74:Q74"/>
    <mergeCell ref="R74:S74"/>
    <mergeCell ref="A75:B75"/>
    <mergeCell ref="C75:D75"/>
    <mergeCell ref="E75:F75"/>
    <mergeCell ref="G75:I75"/>
    <mergeCell ref="J75:M75"/>
    <mergeCell ref="N75:Q75"/>
    <mergeCell ref="R75:S75"/>
    <mergeCell ref="A76:B76"/>
    <mergeCell ref="C76:D76"/>
    <mergeCell ref="E76:F76"/>
    <mergeCell ref="G76:I76"/>
    <mergeCell ref="J76:M76"/>
    <mergeCell ref="N76:Q76"/>
    <mergeCell ref="R76:S76"/>
    <mergeCell ref="A77:B77"/>
    <mergeCell ref="C77:D77"/>
    <mergeCell ref="E77:F77"/>
    <mergeCell ref="G77:I77"/>
    <mergeCell ref="J77:M77"/>
    <mergeCell ref="N77:Q77"/>
    <mergeCell ref="R77:S77"/>
    <mergeCell ref="A78:B78"/>
    <mergeCell ref="C78:D78"/>
    <mergeCell ref="E78:F78"/>
    <mergeCell ref="G78:I78"/>
    <mergeCell ref="J78:M78"/>
    <mergeCell ref="N78:Q78"/>
    <mergeCell ref="R78:S78"/>
    <mergeCell ref="A79:B79"/>
    <mergeCell ref="C79:D79"/>
    <mergeCell ref="E79:F79"/>
    <mergeCell ref="G79:I79"/>
    <mergeCell ref="J79:M79"/>
    <mergeCell ref="N79:Q79"/>
    <mergeCell ref="R79:S79"/>
    <mergeCell ref="J80:M80"/>
    <mergeCell ref="N80:Q80"/>
    <mergeCell ref="R80:S80"/>
    <mergeCell ref="A81:S81"/>
    <mergeCell ref="A80:B80"/>
    <mergeCell ref="C80:D80"/>
    <mergeCell ref="E80:F80"/>
    <mergeCell ref="G80:I80"/>
    <mergeCell ref="A82:B82"/>
    <mergeCell ref="C82:D82"/>
    <mergeCell ref="E82:F82"/>
    <mergeCell ref="G82:I82"/>
    <mergeCell ref="J82:M82"/>
    <mergeCell ref="N82:Q82"/>
    <mergeCell ref="R82:S82"/>
    <mergeCell ref="A83:B83"/>
    <mergeCell ref="C83:D83"/>
    <mergeCell ref="E83:F83"/>
    <mergeCell ref="G83:I83"/>
    <mergeCell ref="J83:M83"/>
    <mergeCell ref="N83:Q83"/>
    <mergeCell ref="R83:S83"/>
    <mergeCell ref="A84:B84"/>
    <mergeCell ref="C84:D84"/>
    <mergeCell ref="E84:F84"/>
    <mergeCell ref="G84:I84"/>
    <mergeCell ref="J84:M84"/>
    <mergeCell ref="N84:Q84"/>
    <mergeCell ref="R84:S84"/>
    <mergeCell ref="A85:B85"/>
    <mergeCell ref="C85:D85"/>
    <mergeCell ref="E85:F85"/>
    <mergeCell ref="G85:I85"/>
    <mergeCell ref="J85:M85"/>
    <mergeCell ref="N85:Q85"/>
    <mergeCell ref="R85:S85"/>
    <mergeCell ref="A86:B86"/>
    <mergeCell ref="C86:D86"/>
    <mergeCell ref="E86:F86"/>
    <mergeCell ref="G86:I86"/>
    <mergeCell ref="A87:B87"/>
    <mergeCell ref="C87:D87"/>
    <mergeCell ref="E87:F87"/>
    <mergeCell ref="G87:I87"/>
    <mergeCell ref="J89:M89"/>
    <mergeCell ref="N89:Q89"/>
    <mergeCell ref="R89:S89"/>
    <mergeCell ref="A88:B88"/>
    <mergeCell ref="C88:D88"/>
    <mergeCell ref="E88:F88"/>
    <mergeCell ref="G88:I88"/>
    <mergeCell ref="A89:B89"/>
    <mergeCell ref="C89:D89"/>
    <mergeCell ref="E89:F89"/>
    <mergeCell ref="G89:I89"/>
    <mergeCell ref="H25:Q25"/>
    <mergeCell ref="J88:M88"/>
    <mergeCell ref="N88:Q88"/>
    <mergeCell ref="R88:S88"/>
    <mergeCell ref="J86:M86"/>
    <mergeCell ref="N86:Q86"/>
    <mergeCell ref="R86:S86"/>
    <mergeCell ref="J87:M87"/>
    <mergeCell ref="N87:Q87"/>
    <mergeCell ref="R87:S8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rowBreaks count="3" manualBreakCount="3">
    <brk id="33" max="255" man="1"/>
    <brk id="5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2020-01-29T08:45:29Z</cp:lastPrinted>
  <dcterms:created xsi:type="dcterms:W3CDTF">2002-01-01T02:33:01Z</dcterms:created>
  <dcterms:modified xsi:type="dcterms:W3CDTF">2021-01-21T15:46:49Z</dcterms:modified>
  <cp:category/>
  <cp:version/>
  <cp:contentType/>
  <cp:contentStatus/>
</cp:coreProperties>
</file>