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п.11-12'!$A$1:$N$36</definedName>
    <definedName name="_xlnm.Print_Area" localSheetId="7">'ДОДАТОК 2 Ф-2 п.13-15'!$A$1:$L$45</definedName>
    <definedName name="_xlnm.Print_Area" localSheetId="1">'ДОДАТОК 2 Ф-2 п.6'!$A$1:$N$38</definedName>
    <definedName name="_xlnm.Print_Area" localSheetId="2">'ДОДАТОК 2 Ф-2 п.7'!$A$1:$N$22</definedName>
    <definedName name="_xlnm.Print_Area" localSheetId="3">'ДОДАТОК 2 Ф-2 п.8'!$A$1:$M$40</definedName>
    <definedName name="_xlnm.Print_Area" localSheetId="0">'ДОДАТОК 2 Форма 2 п.1-5'!$A$1:$N$47</definedName>
  </definedNames>
  <calcPr fullCalcOnLoad="1"/>
</workbook>
</file>

<file path=xl/sharedStrings.xml><?xml version="1.0" encoding="utf-8"?>
<sst xmlns="http://schemas.openxmlformats.org/spreadsheetml/2006/main" count="504" uniqueCount="198">
  <si>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</si>
  <si>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</si>
  <si>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</si>
  <si>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</si>
  <si>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</si>
  <si>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</si>
  <si>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</si>
  <si>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</si>
  <si>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</si>
  <si>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</si>
  <si>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</si>
  <si>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</si>
  <si>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</si>
  <si>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</si>
  <si>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</si>
  <si>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</si>
  <si>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</si>
  <si>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</si>
  <si>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</si>
  <si>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</si>
  <si>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</si>
  <si>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</si>
  <si>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</si>
  <si>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</si>
  <si>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</si>
  <si>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</si>
  <si>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</si>
  <si>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</si>
  <si>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Надходження із загального фонду бюджету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</si>
  <si>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</si>
  <si>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</si>
  <si>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</si>
  <si>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</si>
  <si>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</si>
  <si>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</si>
  <si>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</si>
  <si>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</si>
  <si>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</si>
  <si>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</si>
  <si>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</si>
  <si>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</si>
  <si>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</si>
  <si>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</si>
  <si>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</si>
  <si>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</si>
  <si>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</si>
  <si>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</si>
  <si>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</si>
  <si>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</si>
  <si>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</si>
  <si>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</si>
  <si>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</si>
  <si>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</si>
  <si>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</si>
  <si>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</si>
  <si>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 xml:space="preserve">1) мета бюджетної програми/підпрограми, строки її реалізації;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</si>
  <si>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</si>
  <si>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</si>
  <si>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</si>
  <si>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</si>
  <si>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</si>
  <si>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</si>
  <si>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</si>
  <si>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</si>
  <si>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</si>
  <si>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</si>
  <si>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</si>
  <si>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</si>
  <si>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</si>
  <si>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</si>
  <si>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</si>
  <si>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</si>
  <si>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</si>
  <si>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</si>
  <si>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</si>
  <si>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</si>
  <si>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</si>
  <si>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</si>
  <si>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</si>
  <si>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</si>
  <si>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</si>
  <si>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</si>
  <si>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2020 рік</t>
  </si>
  <si>
    <t>2021 рік</t>
  </si>
  <si>
    <t>Зміна кредитоської заборгованості                     (6-5)</t>
  </si>
  <si>
    <t>Головний бухгалтер</t>
  </si>
  <si>
    <t>В.Л. Літвінко</t>
  </si>
  <si>
    <t>1.</t>
  </si>
  <si>
    <t>2.</t>
  </si>
  <si>
    <t>1.1.</t>
  </si>
  <si>
    <t>од.</t>
  </si>
  <si>
    <t>2.1.</t>
  </si>
  <si>
    <t>3.1.</t>
  </si>
  <si>
    <t>4.1.</t>
  </si>
  <si>
    <t>%</t>
  </si>
  <si>
    <t xml:space="preserve">розрахунок  </t>
  </si>
  <si>
    <t>Кредиторська заборгованість на кінець минулого бюджетного періоду</t>
  </si>
  <si>
    <t>Кредиторська заборгованість на початок минулого бюджетного періоду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</si>
  <si>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</si>
  <si>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</si>
  <si>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куб.м</t>
  </si>
  <si>
    <t xml:space="preserve"> </t>
  </si>
  <si>
    <t xml:space="preserve">          (код Типової відомчої класифікації видатків та кредитування місцевих бюджетів)</t>
  </si>
  <si>
    <t xml:space="preserve">           (код Типової відомчої класифікації видатків та кредитування місцевих бюджетів)</t>
  </si>
  <si>
    <r>
      <t>1.</t>
    </r>
    <r>
      <rPr>
        <b/>
        <u val="single"/>
        <sz val="12"/>
        <rFont val="Arial Cyr"/>
        <family val="0"/>
      </rPr>
      <t xml:space="preserve"> Управління житлового господарства Житомирської міської ради</t>
    </r>
    <r>
      <rPr>
        <b/>
        <sz val="12"/>
        <rFont val="Arial Cyr"/>
        <family val="2"/>
      </rPr>
      <t xml:space="preserve">                                                                               (1)(2)</t>
    </r>
  </si>
  <si>
    <r>
      <t>2.</t>
    </r>
    <r>
      <rPr>
        <b/>
        <u val="single"/>
        <sz val="12"/>
        <rFont val="Arial Cyr"/>
        <family val="0"/>
      </rPr>
      <t xml:space="preserve"> Управління житлового господарства Житомирської міської ради</t>
    </r>
    <r>
      <rPr>
        <b/>
        <sz val="12"/>
        <rFont val="Arial Cyr"/>
        <family val="0"/>
      </rPr>
      <t xml:space="preserve">                                                                             </t>
    </r>
    <r>
      <rPr>
        <b/>
        <sz val="12"/>
        <rFont val="Arial Cyr"/>
        <family val="2"/>
      </rPr>
      <t>(1)(2)(1)</t>
    </r>
  </si>
  <si>
    <t xml:space="preserve">  Забезпечення виконання природоохоронних заходів та санітарниїх вимог, поліпшення благоустрою на території міста</t>
  </si>
  <si>
    <t>Забезпечення виконання природоохоронних заходів та санітарних вимог, поліпшення благоустрою на території міста</t>
  </si>
  <si>
    <t>Забезпечення оновлення матеріально-технічної бази для надання послуг з вивезення побутових відходів</t>
  </si>
  <si>
    <t>Обсяги твердих побуто-вих відходів, що виво-зиться та захороню-ється з безхазяйних сміттєзвалищ</t>
  </si>
  <si>
    <t>Обсяг видатків, заплано-ваних на забезпечення екологічно безпечного збирання, видалення, знешкодження і захоронення відходів з безхазяйних сміттєзвалищ</t>
  </si>
  <si>
    <t>співвідношення обсягу вивезених та захоро-нених відходів з безхазяйних сміттєзвалищ до загального обсягу ТПВ, що вивозяться та захоронюється на міському полігоні</t>
  </si>
  <si>
    <t>відсоток виконання заходу</t>
  </si>
  <si>
    <t>Кількість контейнерів здля збору ТПВ, що планується придбати</t>
  </si>
  <si>
    <t>Середні видатки на придбання контейнерів для збору ТПВ</t>
  </si>
  <si>
    <t>Завдання 1. Забезпечення виконання природоохоронних заходів та санітарних вимог, поліпшення благоустрою на території міста</t>
  </si>
  <si>
    <t>Завдання 2. Оновлення матеріально-технічної бази для надання послуг з вивезення побутових відходів</t>
  </si>
  <si>
    <t xml:space="preserve">              (найменування головного розпорядника коштів місцевого бюджету)        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</si>
  <si>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</si>
  <si>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</si>
  <si>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</si>
  <si>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грн.</t>
  </si>
  <si>
    <t>грн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</si>
  <si>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</si>
  <si>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</si>
  <si>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</si>
  <si>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</si>
  <si>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</si>
  <si>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</si>
  <si>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</si>
  <si>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>(код бюджету)</t>
  </si>
  <si>
    <t>(код за ЄДРПОУ)</t>
  </si>
  <si>
    <t xml:space="preserve">2022 рік (прогноз) </t>
  </si>
  <si>
    <t>О540</t>
  </si>
  <si>
    <t>2022 рік (прогноз)</t>
  </si>
  <si>
    <t>2022 рік</t>
  </si>
  <si>
    <t>Середні видатки на вивіз та захоронення 1 куб.м. відходів з безхазяйних сміттєзвалищ</t>
  </si>
  <si>
    <t>Обсяг видатків  на придбання та впровад-ження обладнання (контейнерів) для збору та складування побутових і промислових відходів</t>
  </si>
  <si>
    <t>Природоохоронні заходи за рахунок цільових фондів</t>
  </si>
  <si>
    <t>О6552000000</t>
  </si>
  <si>
    <t>Бюджетний кодекс України</t>
  </si>
  <si>
    <t>Концепція інтегрованого розвитку м. Житомира до 2030 року</t>
  </si>
  <si>
    <t xml:space="preserve">Програма поводження з побутовими відходами на території Житомирської міської обєднаної територіальної громади на 2018-2020 роки </t>
  </si>
  <si>
    <t xml:space="preserve">Програма поводження                               з побутовими відходами                              на території Житомирської міської обєднаної територіальної громади на 2018-2020 роки </t>
  </si>
  <si>
    <t xml:space="preserve">проект рішення міської ради  </t>
  </si>
  <si>
    <t>Комплексна цільова Програма розвитку житлового господарства «Ефективне та надійне житлове господарство – мешканцям міста на 2018-2020 роки" Житомирської міської обєднаної територіальної громади</t>
  </si>
  <si>
    <t>БЮДЖЕТНИЙ ЗАПИТ НА 2021-2023 РОКИ індивідуальний (Форма 2021-2)</t>
  </si>
  <si>
    <t>4. Мета та завдання бюджетної програми на 2021-2023роки:</t>
  </si>
  <si>
    <t xml:space="preserve">  Підвищення рівня благоустрою міста, санітарного та епідеміологічного благополуччя населення та стану довкілля на 2021-2023 роки</t>
  </si>
  <si>
    <t>Рішення міської ради від 18.12.2019 № 1716"Про бюджет Житомирської міської об’єднаної територіальної громади (бюджет міста Житомира) на 2020 рік" (із змінами)</t>
  </si>
  <si>
    <t>1) надходження для виконання бюджетної програми у 2019- 2021 роках:</t>
  </si>
  <si>
    <t xml:space="preserve">2019 рік (звіт) </t>
  </si>
  <si>
    <t xml:space="preserve">2020 рік (затверджено) </t>
  </si>
  <si>
    <t xml:space="preserve">2021 рік (проект) </t>
  </si>
  <si>
    <t>2) надходження для виконання бюджетної програми/підпрограми у 2022- 2023 роках:</t>
  </si>
  <si>
    <t xml:space="preserve">2023 рік (прогноз) </t>
  </si>
  <si>
    <t>1) видатки за кодами Економічної класифікації видатків бюджету у 2019 - 2021 роках:</t>
  </si>
  <si>
    <t>2020 (затверджено)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</si>
  <si>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</si>
  <si>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</si>
  <si>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</si>
  <si>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</si>
  <si>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</si>
  <si>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програми/підпрограми  у 2019 - 2021 роках:</t>
  </si>
  <si>
    <t>2019 рік (звіт)</t>
  </si>
  <si>
    <t>2020 рік (затверджено)</t>
  </si>
  <si>
    <t>2021 рік (проект)</t>
  </si>
  <si>
    <t>2) результативні показники бюджетної програми/підпрограми у 2022 - 2023 роках:</t>
  </si>
  <si>
    <t>2023 рік (прогноз)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</si>
  <si>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</si>
  <si>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</si>
  <si>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</si>
  <si>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проект рішення міської ради</t>
  </si>
  <si>
    <t>3.</t>
  </si>
  <si>
    <t xml:space="preserve">Комплексна цільова  Програма розвитку житлового господарства "Ефективне та надійне житлове господарство - мешканцям міста на 2018-2020 роки" Житомирської міської обєднаної теритроіальної громади </t>
  </si>
  <si>
    <t>рішення міської ради від 18.12.2017 №37            (із змінами)</t>
  </si>
  <si>
    <t>рішення міської ради від 18.12.2018 №919           (із змінами)</t>
  </si>
  <si>
    <t>2) місцеві/регіональні програми, які виконуються в межах бюджетної програми  у 2022 - 2023 роках:</t>
  </si>
  <si>
    <t>12. Об`єкти, які виконуються в межах бюджетної програми за рахунок коштів бюджету розвитку у 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</si>
  <si>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 20 році, обгрунтування необхідності  передбачення витрат на 2021 -2023 роки.</t>
  </si>
  <si>
    <t>14 . Бюджетні зобов’язання у 2019 -2023 роках:</t>
  </si>
  <si>
    <t>1) кредиторська заборгованість  місцевого бюджету  у 2019 році:</t>
  </si>
  <si>
    <t>2) кредиторська заборгованість місцевого  бюджету  у 2020 - 2021  роках:</t>
  </si>
  <si>
    <t>3) дебіторська заборгованість в 2020-2021 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</si>
  <si>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</si>
  <si>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</si>
  <si>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зобов’язаннями та пропозиції щодо упорядкування бюджетних зобов’язань у 2020 році.</t>
  </si>
  <si>
    <t>В 2020 році планується провести вивезення та захоронення побутових відходів із стихійних сміттєзвалищ на суму 900 тис.грн. за рахунок фонду охорони навколишнього природного середовища.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</si>
  <si>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</si>
  <si>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Зобовязання в 2019 році на ліквідацію стихійних звалищ побутових відходів та придбання контейнерів для побутових відходів бралися та виконувалияся в межах затвердженого кошторису на відповідний бюджетний рік. В 2020 році затверджені призначення на ліквідацію стихійних звалищ побутових відходів в сумі 900 000 грн.  В 2021 році  обсяг видатків на  вивезення та захоронення побутових відходів із стихійних сміттєзвалищ запланований в сумі 850,0 тис.грн. або 94,4 до уточненого плану на 2020 рік за рахунок фонду охорони навколишнього природного середовища.</t>
  </si>
  <si>
    <t>Начальник управління</t>
  </si>
  <si>
    <t>А.В. Гуменюк</t>
  </si>
  <si>
    <t>Проект Програми житлового господарства та поводження з відходами на території Житомирської міської обєднаної територіальної громади на 2021-2025 роки</t>
  </si>
  <si>
    <t>звіт, рішення міської ради про затвердження бюджету, кошторис, розрахунок</t>
  </si>
  <si>
    <t>прогноз місцевого бюджету, розрахунок</t>
  </si>
  <si>
    <t>звіт, розрахунок до кошторису, розрахунок</t>
  </si>
  <si>
    <t>співвідношення обсягу вивезених та захоро-нених відходів з безхазяйних сміттє-звалищ до загального обсягу ТПВ, що вивозяться та захоронюється на міському полігоні</t>
  </si>
  <si>
    <t>Середні видатки на вивіз та захоронення 1 куб.м. відходів з безха-зяйних сміттєзвалищ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</si>
</sst>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0"/>
    <numFmt numFmtId="197" formatCode="0.0000"/>
    <numFmt numFmtId="198" formatCode="0.000000000"/>
    <numFmt numFmtId="199" formatCode="0.00000000"/>
    <numFmt numFmtId="200" formatCode="0.0000000"/>
    <numFmt numFmtId="201" formatCode="0.000000"/>
    <numFmt numFmtId="202" formatCode="#,##0&quot;р.&quot;"/>
    <numFmt numFmtId="203" formatCode="#,##0_р_."/>
    <numFmt numFmtId="204" formatCode="#,##0.000"/>
    <numFmt numFmtId="205" formatCode="#,##0.0000"/>
  </numFmts>
  <fonts count="60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03" fontId="0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90" fontId="17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showGridLines="0" view="pageBreakPreview" zoomScale="80" zoomScaleNormal="70" zoomScaleSheetLayoutView="80" zoomScalePageLayoutView="0" workbookViewId="0" topLeftCell="A1">
      <selection activeCell="U41" sqref="T41:U41"/>
    </sheetView>
  </sheetViews>
  <sheetFormatPr defaultColWidth="9.00390625" defaultRowHeight="12.75"/>
  <cols>
    <col min="1" max="1" width="11.25390625" style="42" bestFit="1" customWidth="1"/>
    <col min="2" max="2" width="30.00390625" style="42" customWidth="1"/>
    <col min="3" max="3" width="15.00390625" style="42" customWidth="1"/>
    <col min="4" max="4" width="15.75390625" style="42" customWidth="1"/>
    <col min="5" max="6" width="16.00390625" style="42" customWidth="1"/>
    <col min="7" max="7" width="17.00390625" style="42" customWidth="1"/>
    <col min="8" max="8" width="15.75390625" style="42" customWidth="1"/>
    <col min="9" max="9" width="18.75390625" style="42" customWidth="1"/>
    <col min="10" max="10" width="15.375" style="42" customWidth="1"/>
    <col min="11" max="11" width="14.25390625" style="42" customWidth="1"/>
    <col min="12" max="12" width="12.625" style="42" customWidth="1"/>
    <col min="13" max="13" width="16.25390625" style="42" customWidth="1"/>
    <col min="14" max="14" width="15.375" style="42" customWidth="1"/>
    <col min="15" max="15" width="7.375" style="42" customWidth="1"/>
    <col min="16" max="16" width="6.375" style="42" customWidth="1"/>
    <col min="17" max="16384" width="9.125" style="42" customWidth="1"/>
  </cols>
  <sheetData>
    <row r="1" spans="1:8" ht="18">
      <c r="A1" s="189" t="s">
        <v>146</v>
      </c>
      <c r="B1" s="189"/>
      <c r="C1" s="189"/>
      <c r="D1" s="189"/>
      <c r="E1" s="189"/>
      <c r="F1" s="189"/>
      <c r="G1" s="189"/>
      <c r="H1" s="189"/>
    </row>
    <row r="2" spans="1:3" ht="12.75">
      <c r="A2" s="40"/>
      <c r="B2" s="40"/>
      <c r="C2" s="40"/>
    </row>
    <row r="3" spans="1:13" ht="15" customHeight="1">
      <c r="A3" s="191" t="s">
        <v>104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55"/>
      <c r="M3" s="161">
        <v>34900607</v>
      </c>
    </row>
    <row r="4" spans="1:13" ht="15" customHeight="1">
      <c r="A4" s="192" t="s">
        <v>117</v>
      </c>
      <c r="B4" s="192"/>
      <c r="C4" s="192"/>
      <c r="D4" s="192"/>
      <c r="E4" s="192"/>
      <c r="F4" s="196" t="s">
        <v>103</v>
      </c>
      <c r="G4" s="196"/>
      <c r="H4" s="196"/>
      <c r="I4" s="196"/>
      <c r="J4" s="196"/>
      <c r="K4" s="196"/>
      <c r="L4" s="55"/>
      <c r="M4" s="42" t="s">
        <v>131</v>
      </c>
    </row>
    <row r="5" spans="1:12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" customHeight="1">
      <c r="A6" s="193" t="s">
        <v>105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55"/>
      <c r="M6" s="161">
        <v>34900607</v>
      </c>
    </row>
    <row r="7" spans="1:13" ht="15" customHeight="1">
      <c r="A7" s="192" t="s">
        <v>54</v>
      </c>
      <c r="B7" s="192"/>
      <c r="C7" s="192"/>
      <c r="D7" s="192"/>
      <c r="E7" s="192"/>
      <c r="F7" s="196" t="s">
        <v>102</v>
      </c>
      <c r="G7" s="196"/>
      <c r="H7" s="196"/>
      <c r="I7" s="196"/>
      <c r="J7" s="196"/>
      <c r="K7" s="196"/>
      <c r="L7" s="55"/>
      <c r="M7" s="42" t="s">
        <v>131</v>
      </c>
    </row>
    <row r="8" spans="1:12" ht="15" customHeight="1">
      <c r="A8" s="84"/>
      <c r="B8" s="84"/>
      <c r="C8" s="84"/>
      <c r="D8" s="84"/>
      <c r="E8" s="84"/>
      <c r="F8" s="56"/>
      <c r="G8" s="56"/>
      <c r="H8" s="56"/>
      <c r="I8" s="56"/>
      <c r="J8" s="56"/>
      <c r="K8" s="56"/>
      <c r="L8" s="55"/>
    </row>
    <row r="9" spans="1:14" ht="36.75" customHeight="1">
      <c r="A9" s="45" t="s">
        <v>125</v>
      </c>
      <c r="B9" s="161">
        <v>1218340</v>
      </c>
      <c r="C9" s="45"/>
      <c r="D9" s="194">
        <v>8340</v>
      </c>
      <c r="E9" s="194"/>
      <c r="F9" s="45"/>
      <c r="G9" s="198" t="s">
        <v>133</v>
      </c>
      <c r="H9" s="198"/>
      <c r="I9" s="195" t="s">
        <v>138</v>
      </c>
      <c r="J9" s="195"/>
      <c r="K9" s="195"/>
      <c r="L9" s="55"/>
      <c r="M9" s="201" t="s">
        <v>139</v>
      </c>
      <c r="N9" s="201"/>
    </row>
    <row r="10" spans="1:14" ht="39" customHeight="1">
      <c r="A10" s="40"/>
      <c r="B10" s="160" t="s">
        <v>126</v>
      </c>
      <c r="C10" s="40"/>
      <c r="D10" s="202" t="s">
        <v>127</v>
      </c>
      <c r="E10" s="202"/>
      <c r="F10" s="40"/>
      <c r="G10" s="202" t="s">
        <v>128</v>
      </c>
      <c r="H10" s="202"/>
      <c r="I10" s="202" t="s">
        <v>129</v>
      </c>
      <c r="J10" s="202"/>
      <c r="K10" s="202"/>
      <c r="L10" s="40"/>
      <c r="M10" s="202" t="s">
        <v>130</v>
      </c>
      <c r="N10" s="202"/>
    </row>
    <row r="11" spans="1:12" ht="3.75" customHeight="1">
      <c r="A11" s="56"/>
      <c r="B11" s="56"/>
      <c r="C11" s="56"/>
      <c r="D11" s="56"/>
      <c r="E11" s="56"/>
      <c r="F11" s="56"/>
      <c r="G11" s="56"/>
      <c r="H11" s="56"/>
      <c r="I11" s="55"/>
      <c r="J11" s="55"/>
      <c r="K11" s="55"/>
      <c r="L11" s="55"/>
    </row>
    <row r="12" spans="1:12" ht="15.75">
      <c r="A12" s="190" t="s">
        <v>147</v>
      </c>
      <c r="B12" s="190"/>
      <c r="C12" s="190"/>
      <c r="D12" s="190"/>
      <c r="E12" s="190"/>
      <c r="F12" s="190"/>
      <c r="G12" s="190"/>
      <c r="H12" s="190"/>
      <c r="I12" s="55"/>
      <c r="J12" s="55"/>
      <c r="K12" s="55"/>
      <c r="L12" s="55"/>
    </row>
    <row r="13" spans="1:12" ht="2.2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>
      <c r="A14" s="190" t="s">
        <v>55</v>
      </c>
      <c r="B14" s="190"/>
      <c r="C14" s="190"/>
      <c r="D14" s="190"/>
      <c r="E14" s="190"/>
      <c r="F14" s="55"/>
      <c r="G14" s="55"/>
      <c r="H14" s="55"/>
      <c r="I14" s="55"/>
      <c r="J14" s="55"/>
      <c r="K14" s="55"/>
      <c r="L14" s="55"/>
    </row>
    <row r="15" spans="1:12" ht="15">
      <c r="A15" s="141" t="s">
        <v>148</v>
      </c>
      <c r="B15" s="141"/>
      <c r="C15" s="141"/>
      <c r="D15" s="141"/>
      <c r="E15" s="141"/>
      <c r="F15" s="141"/>
      <c r="G15" s="55"/>
      <c r="H15" s="55"/>
      <c r="I15" s="55"/>
      <c r="J15" s="55"/>
      <c r="K15" s="55"/>
      <c r="L15" s="55"/>
    </row>
    <row r="16" spans="1:12" ht="15.75">
      <c r="A16" s="191" t="s">
        <v>118</v>
      </c>
      <c r="B16" s="191"/>
      <c r="C16" s="191"/>
      <c r="D16" s="191"/>
      <c r="E16" s="55"/>
      <c r="F16" s="55"/>
      <c r="G16" s="55"/>
      <c r="H16" s="55"/>
      <c r="I16" s="55"/>
      <c r="J16" s="55"/>
      <c r="K16" s="55"/>
      <c r="L16" s="55"/>
    </row>
    <row r="17" spans="1:12" ht="15">
      <c r="A17" s="180" t="s">
        <v>106</v>
      </c>
      <c r="B17" s="180"/>
      <c r="C17" s="180"/>
      <c r="D17" s="180"/>
      <c r="E17" s="180"/>
      <c r="F17" s="180"/>
      <c r="G17" s="180"/>
      <c r="H17" s="180"/>
      <c r="I17" s="180"/>
      <c r="J17" s="55"/>
      <c r="K17" s="55"/>
      <c r="L17" s="55"/>
    </row>
    <row r="18" spans="1:12" ht="23.25" customHeight="1">
      <c r="A18" s="190" t="s">
        <v>119</v>
      </c>
      <c r="B18" s="190"/>
      <c r="C18" s="190"/>
      <c r="D18" s="190"/>
      <c r="E18" s="55"/>
      <c r="F18" s="55"/>
      <c r="G18" s="55"/>
      <c r="H18" s="55"/>
      <c r="I18" s="55"/>
      <c r="J18" s="55"/>
      <c r="K18" s="55"/>
      <c r="L18" s="55"/>
    </row>
    <row r="19" spans="1:12" ht="18" customHeight="1">
      <c r="A19" s="180" t="s">
        <v>140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55"/>
      <c r="L19" s="55"/>
    </row>
    <row r="20" spans="1:13" ht="19.5" customHeight="1">
      <c r="A20" s="180" t="s">
        <v>141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2" ht="16.5" customHeight="1">
      <c r="A21" s="180" t="s">
        <v>149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55"/>
    </row>
    <row r="22" spans="1:12" ht="17.25" customHeight="1">
      <c r="A22" s="180" t="s">
        <v>142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55"/>
    </row>
    <row r="23" spans="1:12" ht="32.25" customHeight="1">
      <c r="A23" s="180" t="s">
        <v>145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55"/>
    </row>
    <row r="24" spans="1:12" ht="17.25" customHeight="1">
      <c r="A24" s="180" t="s">
        <v>192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55"/>
    </row>
    <row r="25" spans="1:14" s="45" customFormat="1" ht="18" customHeight="1">
      <c r="A25" s="203" t="s">
        <v>120</v>
      </c>
      <c r="B25" s="203"/>
      <c r="C25" s="203"/>
      <c r="D25" s="203"/>
      <c r="E25" s="203"/>
      <c r="F25" s="203"/>
      <c r="G25" s="57"/>
      <c r="H25" s="57"/>
      <c r="I25" s="57"/>
      <c r="J25" s="57"/>
      <c r="K25" s="57"/>
      <c r="L25" s="57"/>
      <c r="M25" s="57"/>
      <c r="N25" s="57"/>
    </row>
    <row r="26" spans="1:12" ht="2.2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4" s="45" customFormat="1" ht="18.75" customHeight="1">
      <c r="A27" s="197" t="s">
        <v>150</v>
      </c>
      <c r="B27" s="197"/>
      <c r="C27" s="197"/>
      <c r="D27" s="197"/>
      <c r="E27" s="197"/>
      <c r="F27" s="197"/>
      <c r="G27" s="57"/>
      <c r="H27" s="57"/>
      <c r="I27" s="57"/>
      <c r="J27" s="57"/>
      <c r="K27" s="57"/>
      <c r="L27" s="57"/>
      <c r="M27" s="57"/>
      <c r="N27" s="57"/>
    </row>
    <row r="28" spans="1:14" s="45" customFormat="1" ht="12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86" t="s">
        <v>53</v>
      </c>
    </row>
    <row r="29" spans="1:14" ht="22.5" customHeight="1">
      <c r="A29" s="199" t="s">
        <v>26</v>
      </c>
      <c r="B29" s="182" t="s">
        <v>10</v>
      </c>
      <c r="C29" s="181" t="s">
        <v>151</v>
      </c>
      <c r="D29" s="181"/>
      <c r="E29" s="181"/>
      <c r="F29" s="181"/>
      <c r="G29" s="181" t="s">
        <v>152</v>
      </c>
      <c r="H29" s="181"/>
      <c r="I29" s="181"/>
      <c r="J29" s="181"/>
      <c r="K29" s="181" t="s">
        <v>153</v>
      </c>
      <c r="L29" s="181"/>
      <c r="M29" s="181"/>
      <c r="N29" s="181"/>
    </row>
    <row r="30" spans="1:14" ht="30" customHeight="1">
      <c r="A30" s="200"/>
      <c r="B30" s="183"/>
      <c r="C30" s="25" t="s">
        <v>2</v>
      </c>
      <c r="D30" s="25" t="s">
        <v>38</v>
      </c>
      <c r="E30" s="26" t="s">
        <v>77</v>
      </c>
      <c r="F30" s="26" t="s">
        <v>35</v>
      </c>
      <c r="G30" s="25" t="s">
        <v>2</v>
      </c>
      <c r="H30" s="25" t="s">
        <v>38</v>
      </c>
      <c r="I30" s="26" t="s">
        <v>77</v>
      </c>
      <c r="J30" s="26" t="s">
        <v>36</v>
      </c>
      <c r="K30" s="25" t="s">
        <v>2</v>
      </c>
      <c r="L30" s="25" t="s">
        <v>38</v>
      </c>
      <c r="M30" s="26" t="s">
        <v>77</v>
      </c>
      <c r="N30" s="26" t="s">
        <v>37</v>
      </c>
    </row>
    <row r="31" spans="1:14" ht="16.5" customHeight="1">
      <c r="A31" s="34">
        <v>1</v>
      </c>
      <c r="B31" s="9">
        <v>2</v>
      </c>
      <c r="C31" s="27">
        <v>3</v>
      </c>
      <c r="D31" s="27">
        <v>4</v>
      </c>
      <c r="E31" s="27">
        <v>5</v>
      </c>
      <c r="F31" s="27">
        <v>6</v>
      </c>
      <c r="G31" s="27">
        <v>7</v>
      </c>
      <c r="H31" s="27">
        <v>8</v>
      </c>
      <c r="I31" s="27">
        <v>9</v>
      </c>
      <c r="J31" s="27">
        <v>10</v>
      </c>
      <c r="K31" s="27">
        <v>11</v>
      </c>
      <c r="L31" s="27">
        <v>12</v>
      </c>
      <c r="M31" s="27">
        <v>13</v>
      </c>
      <c r="N31" s="27">
        <v>14</v>
      </c>
    </row>
    <row r="32" spans="1:14" ht="29.25" customHeight="1">
      <c r="A32" s="31"/>
      <c r="B32" s="10" t="s">
        <v>28</v>
      </c>
      <c r="C32" s="9"/>
      <c r="D32" s="9" t="s">
        <v>13</v>
      </c>
      <c r="E32" s="9" t="s">
        <v>13</v>
      </c>
      <c r="F32" s="9"/>
      <c r="G32" s="9"/>
      <c r="H32" s="9" t="s">
        <v>13</v>
      </c>
      <c r="I32" s="9" t="s">
        <v>13</v>
      </c>
      <c r="J32" s="9"/>
      <c r="K32" s="130"/>
      <c r="L32" s="9" t="s">
        <v>13</v>
      </c>
      <c r="M32" s="9" t="s">
        <v>13</v>
      </c>
      <c r="N32" s="130">
        <f>K32</f>
        <v>0</v>
      </c>
    </row>
    <row r="33" spans="1:14" ht="57">
      <c r="A33" s="9"/>
      <c r="B33" s="10" t="s">
        <v>40</v>
      </c>
      <c r="C33" s="9" t="s">
        <v>13</v>
      </c>
      <c r="D33" s="9"/>
      <c r="E33" s="9"/>
      <c r="F33" s="9"/>
      <c r="G33" s="9" t="s">
        <v>13</v>
      </c>
      <c r="H33" s="9"/>
      <c r="I33" s="9"/>
      <c r="J33" s="9"/>
      <c r="K33" s="9" t="s">
        <v>13</v>
      </c>
      <c r="L33" s="9"/>
      <c r="M33" s="9"/>
      <c r="N33" s="9"/>
    </row>
    <row r="34" spans="1:14" ht="57">
      <c r="A34" s="10">
        <v>19010000</v>
      </c>
      <c r="B34" s="10" t="s">
        <v>41</v>
      </c>
      <c r="C34" s="9" t="s">
        <v>13</v>
      </c>
      <c r="D34" s="145">
        <v>1049845</v>
      </c>
      <c r="E34" s="145"/>
      <c r="F34" s="145">
        <f>D34</f>
        <v>1049845</v>
      </c>
      <c r="G34" s="145" t="s">
        <v>13</v>
      </c>
      <c r="H34" s="145">
        <v>900000</v>
      </c>
      <c r="I34" s="145"/>
      <c r="J34" s="145">
        <f>H34</f>
        <v>900000</v>
      </c>
      <c r="K34" s="145" t="s">
        <v>13</v>
      </c>
      <c r="L34" s="145">
        <v>850000</v>
      </c>
      <c r="M34" s="145"/>
      <c r="N34" s="145">
        <f>L34</f>
        <v>850000</v>
      </c>
    </row>
    <row r="35" spans="1:14" ht="30.75" customHeight="1">
      <c r="A35" s="9"/>
      <c r="B35" s="10" t="s">
        <v>42</v>
      </c>
      <c r="C35" s="9" t="s">
        <v>13</v>
      </c>
      <c r="D35" s="145"/>
      <c r="E35" s="145"/>
      <c r="F35" s="145"/>
      <c r="G35" s="145" t="s">
        <v>13</v>
      </c>
      <c r="H35" s="145"/>
      <c r="I35" s="145"/>
      <c r="J35" s="145"/>
      <c r="K35" s="145" t="s">
        <v>13</v>
      </c>
      <c r="L35" s="145"/>
      <c r="M35" s="145"/>
      <c r="N35" s="145"/>
    </row>
    <row r="36" spans="1:14" ht="18.75" customHeight="1">
      <c r="A36" s="9"/>
      <c r="B36" s="133" t="s">
        <v>39</v>
      </c>
      <c r="C36" s="136"/>
      <c r="D36" s="146">
        <f>D34</f>
        <v>1049845</v>
      </c>
      <c r="E36" s="146"/>
      <c r="F36" s="146">
        <f>F34</f>
        <v>1049845</v>
      </c>
      <c r="G36" s="146">
        <f>G32</f>
        <v>0</v>
      </c>
      <c r="H36" s="146">
        <f>H34</f>
        <v>900000</v>
      </c>
      <c r="I36" s="146">
        <f>I34</f>
        <v>0</v>
      </c>
      <c r="J36" s="146">
        <f>J32+J34</f>
        <v>900000</v>
      </c>
      <c r="K36" s="146">
        <f>K32</f>
        <v>0</v>
      </c>
      <c r="L36" s="146">
        <f>L34</f>
        <v>850000</v>
      </c>
      <c r="M36" s="146">
        <f>M34</f>
        <v>0</v>
      </c>
      <c r="N36" s="146">
        <f>N34</f>
        <v>850000</v>
      </c>
    </row>
    <row r="37" spans="1:14" ht="6.75" customHeight="1">
      <c r="A37" s="188"/>
      <c r="B37" s="188"/>
      <c r="C37" s="188"/>
      <c r="D37" s="188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 customHeight="1">
      <c r="A38" s="187" t="s">
        <v>154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30"/>
      <c r="L38" s="30"/>
      <c r="M38" s="30"/>
      <c r="N38" s="30"/>
    </row>
    <row r="39" spans="1:14" ht="14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 t="s">
        <v>53</v>
      </c>
      <c r="L39" s="30"/>
      <c r="M39" s="30"/>
      <c r="N39" s="30"/>
    </row>
    <row r="40" spans="1:14" ht="18" customHeight="1">
      <c r="A40" s="181" t="s">
        <v>26</v>
      </c>
      <c r="B40" s="182" t="s">
        <v>27</v>
      </c>
      <c r="C40" s="184" t="s">
        <v>132</v>
      </c>
      <c r="D40" s="185"/>
      <c r="E40" s="185"/>
      <c r="F40" s="186"/>
      <c r="G40" s="184" t="s">
        <v>155</v>
      </c>
      <c r="H40" s="185"/>
      <c r="I40" s="185"/>
      <c r="J40" s="186"/>
      <c r="K40" s="30"/>
      <c r="L40" s="30"/>
      <c r="M40" s="30"/>
      <c r="N40" s="30"/>
    </row>
    <row r="41" spans="1:14" ht="30" customHeight="1">
      <c r="A41" s="181"/>
      <c r="B41" s="183"/>
      <c r="C41" s="25" t="s">
        <v>2</v>
      </c>
      <c r="D41" s="25" t="s">
        <v>38</v>
      </c>
      <c r="E41" s="26" t="s">
        <v>77</v>
      </c>
      <c r="F41" s="26" t="s">
        <v>35</v>
      </c>
      <c r="G41" s="25" t="s">
        <v>2</v>
      </c>
      <c r="H41" s="25" t="s">
        <v>38</v>
      </c>
      <c r="I41" s="26" t="s">
        <v>77</v>
      </c>
      <c r="J41" s="26" t="s">
        <v>36</v>
      </c>
      <c r="K41" s="30"/>
      <c r="L41" s="30"/>
      <c r="M41" s="30"/>
      <c r="N41" s="30"/>
    </row>
    <row r="42" spans="1:14" ht="15.75" customHeight="1">
      <c r="A42" s="9">
        <v>1</v>
      </c>
      <c r="B42" s="9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9">
        <v>10</v>
      </c>
      <c r="K42" s="11"/>
      <c r="L42" s="11"/>
      <c r="M42" s="11"/>
      <c r="N42" s="11"/>
    </row>
    <row r="43" spans="1:14" ht="33" customHeight="1">
      <c r="A43" s="31"/>
      <c r="B43" s="10" t="s">
        <v>28</v>
      </c>
      <c r="C43" s="9"/>
      <c r="D43" s="9" t="s">
        <v>13</v>
      </c>
      <c r="E43" s="9" t="s">
        <v>13</v>
      </c>
      <c r="F43" s="9"/>
      <c r="G43" s="9"/>
      <c r="H43" s="9" t="s">
        <v>13</v>
      </c>
      <c r="I43" s="9" t="s">
        <v>13</v>
      </c>
      <c r="J43" s="9"/>
      <c r="K43" s="30"/>
      <c r="L43" s="30"/>
      <c r="M43" s="30"/>
      <c r="N43" s="30"/>
    </row>
    <row r="44" spans="1:14" ht="60" customHeight="1">
      <c r="A44" s="9"/>
      <c r="B44" s="10" t="s">
        <v>40</v>
      </c>
      <c r="C44" s="9" t="s">
        <v>13</v>
      </c>
      <c r="D44" s="9"/>
      <c r="E44" s="9"/>
      <c r="F44" s="9"/>
      <c r="G44" s="9" t="s">
        <v>13</v>
      </c>
      <c r="H44" s="9"/>
      <c r="I44" s="9"/>
      <c r="J44" s="9"/>
      <c r="K44" s="30"/>
      <c r="L44" s="30"/>
      <c r="M44" s="30"/>
      <c r="N44" s="30"/>
    </row>
    <row r="45" spans="1:14" ht="60.75" customHeight="1">
      <c r="A45" s="10">
        <v>19010000</v>
      </c>
      <c r="B45" s="10" t="s">
        <v>41</v>
      </c>
      <c r="C45" s="9" t="s">
        <v>13</v>
      </c>
      <c r="D45" s="145">
        <v>800000</v>
      </c>
      <c r="E45" s="145"/>
      <c r="F45" s="145">
        <f>D45</f>
        <v>800000</v>
      </c>
      <c r="G45" s="145" t="s">
        <v>13</v>
      </c>
      <c r="H45" s="145">
        <v>800000</v>
      </c>
      <c r="I45" s="145"/>
      <c r="J45" s="145">
        <f>H45</f>
        <v>800000</v>
      </c>
      <c r="K45" s="30"/>
      <c r="L45" s="30"/>
      <c r="M45" s="30"/>
      <c r="N45" s="30"/>
    </row>
    <row r="46" spans="1:14" ht="28.5">
      <c r="A46" s="9"/>
      <c r="B46" s="10" t="s">
        <v>42</v>
      </c>
      <c r="C46" s="9" t="s">
        <v>13</v>
      </c>
      <c r="D46" s="145"/>
      <c r="E46" s="145"/>
      <c r="F46" s="145"/>
      <c r="G46" s="145" t="s">
        <v>13</v>
      </c>
      <c r="H46" s="145"/>
      <c r="I46" s="145"/>
      <c r="J46" s="145"/>
      <c r="K46" s="30"/>
      <c r="L46" s="30"/>
      <c r="M46" s="30"/>
      <c r="N46" s="30"/>
    </row>
    <row r="47" spans="1:14" ht="24" customHeight="1">
      <c r="A47" s="9"/>
      <c r="B47" s="133" t="s">
        <v>39</v>
      </c>
      <c r="C47" s="136"/>
      <c r="D47" s="146">
        <f>D45</f>
        <v>800000</v>
      </c>
      <c r="E47" s="146">
        <f>E45</f>
        <v>0</v>
      </c>
      <c r="F47" s="146">
        <f>F45</f>
        <v>800000</v>
      </c>
      <c r="G47" s="147"/>
      <c r="H47" s="146">
        <f>H45</f>
        <v>800000</v>
      </c>
      <c r="I47" s="146">
        <f>I45</f>
        <v>0</v>
      </c>
      <c r="J47" s="146">
        <f>J45</f>
        <v>800000</v>
      </c>
      <c r="K47" s="30"/>
      <c r="L47" s="30"/>
      <c r="M47" s="30"/>
      <c r="N47" s="30"/>
    </row>
    <row r="48" spans="1:13" ht="22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</sheetData>
  <sheetProtection selectLockedCells="1"/>
  <mergeCells count="39">
    <mergeCell ref="D10:E10"/>
    <mergeCell ref="G10:H10"/>
    <mergeCell ref="I10:K10"/>
    <mergeCell ref="M10:N10"/>
    <mergeCell ref="C29:F29"/>
    <mergeCell ref="A18:D18"/>
    <mergeCell ref="A22:K22"/>
    <mergeCell ref="A25:F25"/>
    <mergeCell ref="A19:J19"/>
    <mergeCell ref="A20:M20"/>
    <mergeCell ref="A7:E7"/>
    <mergeCell ref="F7:K7"/>
    <mergeCell ref="A27:F27"/>
    <mergeCell ref="G29:J29"/>
    <mergeCell ref="K29:N29"/>
    <mergeCell ref="B29:B30"/>
    <mergeCell ref="G9:H9"/>
    <mergeCell ref="A29:A30"/>
    <mergeCell ref="A17:I17"/>
    <mergeCell ref="M9:N9"/>
    <mergeCell ref="A1:H1"/>
    <mergeCell ref="A14:E14"/>
    <mergeCell ref="A12:H12"/>
    <mergeCell ref="A16:D16"/>
    <mergeCell ref="A4:E4"/>
    <mergeCell ref="A3:K3"/>
    <mergeCell ref="A6:K6"/>
    <mergeCell ref="D9:E9"/>
    <mergeCell ref="I9:K9"/>
    <mergeCell ref="F4:K4"/>
    <mergeCell ref="A21:K21"/>
    <mergeCell ref="A40:A41"/>
    <mergeCell ref="B40:B41"/>
    <mergeCell ref="C40:F40"/>
    <mergeCell ref="G40:J40"/>
    <mergeCell ref="A38:J38"/>
    <mergeCell ref="A37:D37"/>
    <mergeCell ref="A23:K23"/>
    <mergeCell ref="A24:K24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2"/>
  <sheetViews>
    <sheetView showGridLines="0" view="pageBreakPreview" zoomScale="70" zoomScaleNormal="70" zoomScaleSheetLayoutView="70" workbookViewId="0" topLeftCell="A10">
      <selection activeCell="D28" sqref="D28:J29"/>
    </sheetView>
  </sheetViews>
  <sheetFormatPr defaultColWidth="9.00390625" defaultRowHeight="12.75"/>
  <cols>
    <col min="1" max="1" width="15.375" style="14" customWidth="1"/>
    <col min="2" max="2" width="27.875" style="14" customWidth="1"/>
    <col min="3" max="3" width="17.875" style="14" customWidth="1"/>
    <col min="4" max="4" width="15.00390625" style="14" customWidth="1"/>
    <col min="5" max="5" width="11.625" style="14" customWidth="1"/>
    <col min="6" max="6" width="13.7539062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4" width="12.125" style="14" customWidth="1"/>
    <col min="15" max="16384" width="9.125" style="14" customWidth="1"/>
  </cols>
  <sheetData>
    <row r="2" spans="1:11" ht="36.75" customHeight="1">
      <c r="A2" s="204" t="s">
        <v>72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7.25" customHeight="1">
      <c r="A4" s="204" t="s">
        <v>156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N5" s="24" t="s">
        <v>53</v>
      </c>
    </row>
    <row r="6" spans="1:14" ht="17.25" customHeight="1">
      <c r="A6" s="181" t="s">
        <v>56</v>
      </c>
      <c r="B6" s="182" t="s">
        <v>10</v>
      </c>
      <c r="C6" s="181" t="s">
        <v>151</v>
      </c>
      <c r="D6" s="181"/>
      <c r="E6" s="181"/>
      <c r="F6" s="181"/>
      <c r="G6" s="181" t="s">
        <v>157</v>
      </c>
      <c r="H6" s="181"/>
      <c r="I6" s="181"/>
      <c r="J6" s="181"/>
      <c r="K6" s="181" t="s">
        <v>153</v>
      </c>
      <c r="L6" s="181"/>
      <c r="M6" s="181"/>
      <c r="N6" s="181"/>
    </row>
    <row r="7" spans="1:14" ht="55.5" customHeight="1">
      <c r="A7" s="181"/>
      <c r="B7" s="183"/>
      <c r="C7" s="25" t="s">
        <v>2</v>
      </c>
      <c r="D7" s="25" t="s">
        <v>38</v>
      </c>
      <c r="E7" s="26" t="s">
        <v>77</v>
      </c>
      <c r="F7" s="26" t="s">
        <v>35</v>
      </c>
      <c r="G7" s="25" t="s">
        <v>2</v>
      </c>
      <c r="H7" s="25" t="s">
        <v>38</v>
      </c>
      <c r="I7" s="26" t="s">
        <v>77</v>
      </c>
      <c r="J7" s="26" t="s">
        <v>36</v>
      </c>
      <c r="K7" s="25" t="s">
        <v>2</v>
      </c>
      <c r="L7" s="25" t="s">
        <v>38</v>
      </c>
      <c r="M7" s="26" t="s">
        <v>77</v>
      </c>
      <c r="N7" s="26" t="s">
        <v>37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42.75">
      <c r="A9" s="35">
        <v>3210</v>
      </c>
      <c r="B9" s="10" t="s">
        <v>98</v>
      </c>
      <c r="C9" s="145"/>
      <c r="D9" s="145">
        <v>188700</v>
      </c>
      <c r="E9" s="145"/>
      <c r="F9" s="145">
        <f>C9+D9</f>
        <v>188700</v>
      </c>
      <c r="G9" s="145"/>
      <c r="H9" s="145"/>
      <c r="I9" s="145"/>
      <c r="J9" s="145"/>
      <c r="K9" s="145"/>
      <c r="L9" s="145"/>
      <c r="M9" s="145"/>
      <c r="N9" s="145">
        <f>K9+L9</f>
        <v>0</v>
      </c>
    </row>
    <row r="10" spans="1:14" ht="57">
      <c r="A10" s="9">
        <v>2610</v>
      </c>
      <c r="B10" s="10" t="s">
        <v>99</v>
      </c>
      <c r="C10" s="145"/>
      <c r="D10" s="145">
        <v>861145</v>
      </c>
      <c r="E10" s="145"/>
      <c r="F10" s="145">
        <f>C10+D10</f>
        <v>861145</v>
      </c>
      <c r="G10" s="145"/>
      <c r="H10" s="145">
        <v>900000</v>
      </c>
      <c r="I10" s="145"/>
      <c r="J10" s="145">
        <f>G10+H10</f>
        <v>900000</v>
      </c>
      <c r="K10" s="145"/>
      <c r="L10" s="145">
        <v>850000</v>
      </c>
      <c r="M10" s="145"/>
      <c r="N10" s="145">
        <f>K10+L10</f>
        <v>850000</v>
      </c>
    </row>
    <row r="11" spans="1:14" ht="15">
      <c r="A11" s="9"/>
      <c r="B11" s="133" t="s">
        <v>39</v>
      </c>
      <c r="C11" s="146">
        <f>C9+C10</f>
        <v>0</v>
      </c>
      <c r="D11" s="146">
        <f>D9+D10</f>
        <v>1049845</v>
      </c>
      <c r="E11" s="146">
        <f>E9+E10</f>
        <v>0</v>
      </c>
      <c r="F11" s="146">
        <f>F9+F10</f>
        <v>1049845</v>
      </c>
      <c r="G11" s="146">
        <f>G9+G10</f>
        <v>0</v>
      </c>
      <c r="H11" s="146">
        <f aca="true" t="shared" si="0" ref="H11:N11">H9+H10</f>
        <v>900000</v>
      </c>
      <c r="I11" s="146">
        <f t="shared" si="0"/>
        <v>0</v>
      </c>
      <c r="J11" s="146">
        <f t="shared" si="0"/>
        <v>900000</v>
      </c>
      <c r="K11" s="146"/>
      <c r="L11" s="146">
        <f>L9+L10</f>
        <v>850000</v>
      </c>
      <c r="M11" s="146">
        <f t="shared" si="0"/>
        <v>0</v>
      </c>
      <c r="N11" s="146">
        <f t="shared" si="0"/>
        <v>850000</v>
      </c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13" ht="15.75" customHeight="1">
      <c r="A13" s="204" t="s">
        <v>158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4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N14" s="24" t="s">
        <v>53</v>
      </c>
    </row>
    <row r="15" spans="1:14" ht="19.5" customHeight="1">
      <c r="A15" s="181" t="s">
        <v>57</v>
      </c>
      <c r="B15" s="182" t="s">
        <v>10</v>
      </c>
      <c r="C15" s="181" t="s">
        <v>151</v>
      </c>
      <c r="D15" s="181"/>
      <c r="E15" s="181"/>
      <c r="F15" s="181"/>
      <c r="G15" s="181" t="s">
        <v>157</v>
      </c>
      <c r="H15" s="181"/>
      <c r="I15" s="181"/>
      <c r="J15" s="181"/>
      <c r="K15" s="181" t="s">
        <v>153</v>
      </c>
      <c r="L15" s="181"/>
      <c r="M15" s="181"/>
      <c r="N15" s="181"/>
    </row>
    <row r="16" spans="1:14" ht="54.75" customHeight="1">
      <c r="A16" s="181"/>
      <c r="B16" s="183"/>
      <c r="C16" s="25" t="s">
        <v>2</v>
      </c>
      <c r="D16" s="25" t="s">
        <v>38</v>
      </c>
      <c r="E16" s="26" t="s">
        <v>77</v>
      </c>
      <c r="F16" s="26" t="s">
        <v>35</v>
      </c>
      <c r="G16" s="25" t="s">
        <v>2</v>
      </c>
      <c r="H16" s="25" t="s">
        <v>38</v>
      </c>
      <c r="I16" s="26" t="s">
        <v>77</v>
      </c>
      <c r="J16" s="26" t="s">
        <v>36</v>
      </c>
      <c r="K16" s="25" t="s">
        <v>2</v>
      </c>
      <c r="L16" s="25" t="s">
        <v>38</v>
      </c>
      <c r="M16" s="26" t="s">
        <v>77</v>
      </c>
      <c r="N16" s="26" t="s">
        <v>37</v>
      </c>
    </row>
    <row r="17" spans="1:14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14.25">
      <c r="A18" s="35"/>
      <c r="B18" s="10"/>
      <c r="C18" s="9"/>
      <c r="D18" s="9"/>
      <c r="E18" s="9"/>
      <c r="F18" s="9"/>
      <c r="G18" s="9"/>
      <c r="H18" s="145"/>
      <c r="I18" s="145"/>
      <c r="J18" s="145"/>
      <c r="K18" s="145"/>
      <c r="L18" s="145"/>
      <c r="M18" s="145"/>
      <c r="N18" s="145"/>
    </row>
    <row r="19" spans="1:14" ht="14.25">
      <c r="A19" s="9"/>
      <c r="B19" s="10"/>
      <c r="C19" s="9"/>
      <c r="D19" s="9"/>
      <c r="E19" s="9"/>
      <c r="F19" s="9"/>
      <c r="G19" s="9"/>
      <c r="H19" s="145"/>
      <c r="I19" s="145"/>
      <c r="J19" s="145"/>
      <c r="K19" s="145"/>
      <c r="L19" s="145"/>
      <c r="M19" s="145"/>
      <c r="N19" s="145"/>
    </row>
    <row r="20" spans="1:14" ht="15">
      <c r="A20" s="9"/>
      <c r="B20" s="133" t="s">
        <v>39</v>
      </c>
      <c r="C20" s="134">
        <f>C18</f>
        <v>0</v>
      </c>
      <c r="D20" s="134"/>
      <c r="E20" s="134"/>
      <c r="F20" s="134"/>
      <c r="G20" s="134">
        <f aca="true" t="shared" si="1" ref="G20:N20">G18</f>
        <v>0</v>
      </c>
      <c r="H20" s="146">
        <f t="shared" si="1"/>
        <v>0</v>
      </c>
      <c r="I20" s="146">
        <f t="shared" si="1"/>
        <v>0</v>
      </c>
      <c r="J20" s="146">
        <f t="shared" si="1"/>
        <v>0</v>
      </c>
      <c r="K20" s="146">
        <f t="shared" si="1"/>
        <v>0</v>
      </c>
      <c r="L20" s="146">
        <f t="shared" si="1"/>
        <v>0</v>
      </c>
      <c r="M20" s="146">
        <f t="shared" si="1"/>
        <v>0</v>
      </c>
      <c r="N20" s="146">
        <f t="shared" si="1"/>
        <v>0</v>
      </c>
    </row>
    <row r="21" spans="1:14" ht="14.25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3" ht="33" customHeight="1">
      <c r="A22" s="204" t="s">
        <v>159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3"/>
      <c r="L22" s="23"/>
      <c r="M22" s="23"/>
    </row>
    <row r="23" spans="1:10" ht="15.75">
      <c r="A23" s="23"/>
      <c r="B23" s="23"/>
      <c r="C23" s="23"/>
      <c r="D23" s="23"/>
      <c r="E23" s="23"/>
      <c r="F23" s="23"/>
      <c r="G23" s="23"/>
      <c r="H23" s="23"/>
      <c r="I23" s="23"/>
      <c r="J23" s="24" t="s">
        <v>53</v>
      </c>
    </row>
    <row r="24" spans="1:10" ht="17.25" customHeight="1">
      <c r="A24" s="181" t="s">
        <v>56</v>
      </c>
      <c r="B24" s="182" t="s">
        <v>27</v>
      </c>
      <c r="C24" s="181" t="s">
        <v>132</v>
      </c>
      <c r="D24" s="181"/>
      <c r="E24" s="181"/>
      <c r="F24" s="181"/>
      <c r="G24" s="181" t="s">
        <v>155</v>
      </c>
      <c r="H24" s="181"/>
      <c r="I24" s="181"/>
      <c r="J24" s="181"/>
    </row>
    <row r="25" spans="1:10" ht="57" customHeight="1">
      <c r="A25" s="181"/>
      <c r="B25" s="183"/>
      <c r="C25" s="25" t="s">
        <v>2</v>
      </c>
      <c r="D25" s="25" t="s">
        <v>38</v>
      </c>
      <c r="E25" s="26" t="s">
        <v>77</v>
      </c>
      <c r="F25" s="26" t="s">
        <v>35</v>
      </c>
      <c r="G25" s="25" t="s">
        <v>2</v>
      </c>
      <c r="H25" s="25" t="s">
        <v>38</v>
      </c>
      <c r="I25" s="26" t="s">
        <v>77</v>
      </c>
      <c r="J25" s="26" t="s">
        <v>36</v>
      </c>
    </row>
    <row r="26" spans="1:10" ht="14.25">
      <c r="A26" s="9">
        <v>1</v>
      </c>
      <c r="B26" s="9">
        <v>2</v>
      </c>
      <c r="C26" s="34">
        <v>3</v>
      </c>
      <c r="D26" s="9">
        <v>4</v>
      </c>
      <c r="E26" s="34">
        <v>5</v>
      </c>
      <c r="F26" s="9">
        <v>6</v>
      </c>
      <c r="G26" s="34">
        <v>7</v>
      </c>
      <c r="H26" s="9">
        <v>8</v>
      </c>
      <c r="I26" s="34">
        <v>9</v>
      </c>
      <c r="J26" s="9">
        <v>10</v>
      </c>
    </row>
    <row r="27" spans="1:10" ht="42.75">
      <c r="A27" s="35">
        <v>3210</v>
      </c>
      <c r="B27" s="10" t="s">
        <v>98</v>
      </c>
      <c r="C27" s="145"/>
      <c r="D27" s="145">
        <f>L9*1.056</f>
        <v>0</v>
      </c>
      <c r="E27" s="145"/>
      <c r="F27" s="145">
        <f>D27</f>
        <v>0</v>
      </c>
      <c r="G27" s="148"/>
      <c r="H27" s="145">
        <f>D27*1.05</f>
        <v>0</v>
      </c>
      <c r="I27" s="145"/>
      <c r="J27" s="145">
        <f>H27</f>
        <v>0</v>
      </c>
    </row>
    <row r="28" spans="1:10" ht="57">
      <c r="A28" s="35">
        <v>2610</v>
      </c>
      <c r="B28" s="10" t="s">
        <v>99</v>
      </c>
      <c r="C28" s="145"/>
      <c r="D28" s="145">
        <v>800000</v>
      </c>
      <c r="E28" s="145"/>
      <c r="F28" s="145">
        <f>D28</f>
        <v>800000</v>
      </c>
      <c r="G28" s="148"/>
      <c r="H28" s="145">
        <v>800000</v>
      </c>
      <c r="I28" s="145"/>
      <c r="J28" s="145">
        <f>H28</f>
        <v>800000</v>
      </c>
    </row>
    <row r="29" spans="1:10" ht="15">
      <c r="A29" s="9"/>
      <c r="B29" s="133" t="s">
        <v>39</v>
      </c>
      <c r="C29" s="146"/>
      <c r="D29" s="146">
        <f>D27+D28</f>
        <v>800000</v>
      </c>
      <c r="E29" s="146">
        <f aca="true" t="shared" si="2" ref="E29:J29">E27+E28</f>
        <v>0</v>
      </c>
      <c r="F29" s="146">
        <f t="shared" si="2"/>
        <v>800000</v>
      </c>
      <c r="G29" s="146">
        <f t="shared" si="2"/>
        <v>0</v>
      </c>
      <c r="H29" s="146">
        <f t="shared" si="2"/>
        <v>800000</v>
      </c>
      <c r="I29" s="146">
        <f t="shared" si="2"/>
        <v>0</v>
      </c>
      <c r="J29" s="146">
        <f t="shared" si="2"/>
        <v>800000</v>
      </c>
    </row>
    <row r="30" spans="1:14" ht="14.2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35.25" customHeight="1">
      <c r="A31" s="204" t="s">
        <v>160</v>
      </c>
      <c r="B31" s="204"/>
      <c r="C31" s="204"/>
      <c r="D31" s="204"/>
      <c r="E31" s="204"/>
      <c r="F31" s="204"/>
      <c r="G31" s="204"/>
      <c r="H31" s="204"/>
      <c r="I31" s="204"/>
      <c r="J31" s="204"/>
      <c r="K31" s="11"/>
      <c r="L31" s="11"/>
      <c r="M31" s="11"/>
      <c r="N31" s="11"/>
    </row>
    <row r="32" spans="1:14" ht="15.75">
      <c r="A32" s="23"/>
      <c r="B32" s="23"/>
      <c r="C32" s="23"/>
      <c r="D32" s="23"/>
      <c r="E32" s="23"/>
      <c r="F32" s="23"/>
      <c r="G32" s="23"/>
      <c r="H32" s="23"/>
      <c r="I32" s="23"/>
      <c r="J32" s="24" t="s">
        <v>53</v>
      </c>
      <c r="K32" s="11"/>
      <c r="L32" s="11"/>
      <c r="M32" s="11"/>
      <c r="N32" s="11"/>
    </row>
    <row r="33" spans="1:14" ht="19.5" customHeight="1">
      <c r="A33" s="181" t="s">
        <v>57</v>
      </c>
      <c r="B33" s="182" t="s">
        <v>27</v>
      </c>
      <c r="C33" s="181" t="s">
        <v>132</v>
      </c>
      <c r="D33" s="181"/>
      <c r="E33" s="181"/>
      <c r="F33" s="181"/>
      <c r="G33" s="181" t="s">
        <v>155</v>
      </c>
      <c r="H33" s="181"/>
      <c r="I33" s="181"/>
      <c r="J33" s="181"/>
      <c r="K33" s="11"/>
      <c r="L33" s="11"/>
      <c r="M33" s="11"/>
      <c r="N33" s="11"/>
    </row>
    <row r="34" spans="1:10" ht="55.5" customHeight="1">
      <c r="A34" s="181"/>
      <c r="B34" s="183"/>
      <c r="C34" s="25" t="s">
        <v>2</v>
      </c>
      <c r="D34" s="25" t="s">
        <v>38</v>
      </c>
      <c r="E34" s="26" t="s">
        <v>77</v>
      </c>
      <c r="F34" s="26" t="s">
        <v>35</v>
      </c>
      <c r="G34" s="25" t="s">
        <v>2</v>
      </c>
      <c r="H34" s="25" t="s">
        <v>38</v>
      </c>
      <c r="I34" s="26" t="s">
        <v>77</v>
      </c>
      <c r="J34" s="26" t="s">
        <v>36</v>
      </c>
    </row>
    <row r="35" spans="1:10" ht="14.25">
      <c r="A35" s="9">
        <v>1</v>
      </c>
      <c r="B35" s="9">
        <v>2</v>
      </c>
      <c r="C35" s="34">
        <v>3</v>
      </c>
      <c r="D35" s="9">
        <v>4</v>
      </c>
      <c r="E35" s="34">
        <v>5</v>
      </c>
      <c r="F35" s="9">
        <v>6</v>
      </c>
      <c r="G35" s="34">
        <v>7</v>
      </c>
      <c r="H35" s="9">
        <v>8</v>
      </c>
      <c r="I35" s="34">
        <v>9</v>
      </c>
      <c r="J35" s="9">
        <v>10</v>
      </c>
    </row>
    <row r="36" spans="1:10" ht="14.25">
      <c r="A36" s="35"/>
      <c r="B36" s="10"/>
      <c r="C36" s="9"/>
      <c r="D36" s="130"/>
      <c r="E36" s="130"/>
      <c r="F36" s="130"/>
      <c r="H36" s="130"/>
      <c r="I36" s="130"/>
      <c r="J36" s="130"/>
    </row>
    <row r="37" spans="1:10" ht="14.25">
      <c r="A37" s="9"/>
      <c r="B37" s="10"/>
      <c r="C37" s="9"/>
      <c r="D37" s="9"/>
      <c r="E37" s="9"/>
      <c r="F37" s="9"/>
      <c r="G37" s="9"/>
      <c r="H37" s="9"/>
      <c r="I37" s="9"/>
      <c r="J37" s="9"/>
    </row>
    <row r="38" spans="1:11" ht="15">
      <c r="A38" s="15"/>
      <c r="B38" s="133" t="s">
        <v>39</v>
      </c>
      <c r="C38" s="134">
        <f>C36</f>
        <v>0</v>
      </c>
      <c r="D38" s="135">
        <f aca="true" t="shared" si="3" ref="D38:J38">D36</f>
        <v>0</v>
      </c>
      <c r="E38" s="135">
        <f t="shared" si="3"/>
        <v>0</v>
      </c>
      <c r="F38" s="135">
        <f t="shared" si="3"/>
        <v>0</v>
      </c>
      <c r="G38" s="135">
        <f t="shared" si="3"/>
        <v>0</v>
      </c>
      <c r="H38" s="135">
        <f t="shared" si="3"/>
        <v>0</v>
      </c>
      <c r="I38" s="135">
        <f t="shared" si="3"/>
        <v>0</v>
      </c>
      <c r="J38" s="135">
        <f t="shared" si="3"/>
        <v>0</v>
      </c>
      <c r="K38" s="11"/>
    </row>
    <row r="39" spans="1:10" ht="14.25">
      <c r="A39" s="11"/>
      <c r="B39" s="12"/>
      <c r="C39" s="11"/>
      <c r="D39" s="11"/>
      <c r="E39" s="11"/>
      <c r="F39" s="11"/>
      <c r="G39" s="11"/>
      <c r="H39" s="11"/>
      <c r="I39" s="11"/>
      <c r="J39" s="11"/>
    </row>
    <row r="40" spans="1:10" ht="14.25">
      <c r="A40" s="11"/>
      <c r="B40" s="12"/>
      <c r="C40" s="11"/>
      <c r="D40" s="11"/>
      <c r="E40" s="11"/>
      <c r="F40" s="11"/>
      <c r="G40" s="11"/>
      <c r="H40" s="11"/>
      <c r="I40" s="11"/>
      <c r="J40" s="11"/>
    </row>
    <row r="41" spans="1:10" ht="14.25">
      <c r="A41" s="11"/>
      <c r="B41" s="12"/>
      <c r="C41" s="11"/>
      <c r="D41" s="11"/>
      <c r="E41" s="11"/>
      <c r="F41" s="11"/>
      <c r="G41" s="11"/>
      <c r="H41" s="11"/>
      <c r="I41" s="11"/>
      <c r="J41" s="11"/>
    </row>
    <row r="42" spans="1:8" ht="15.75">
      <c r="A42" s="23"/>
      <c r="B42" s="23"/>
      <c r="C42" s="23"/>
      <c r="D42" s="23"/>
      <c r="E42" s="23"/>
      <c r="F42" s="23"/>
      <c r="G42" s="23"/>
      <c r="H42" s="23"/>
    </row>
  </sheetData>
  <sheetProtection/>
  <mergeCells count="23">
    <mergeCell ref="A2:K2"/>
    <mergeCell ref="A4:M4"/>
    <mergeCell ref="A6:A7"/>
    <mergeCell ref="B6:B7"/>
    <mergeCell ref="C6:F6"/>
    <mergeCell ref="G6:J6"/>
    <mergeCell ref="K6:N6"/>
    <mergeCell ref="A13:M13"/>
    <mergeCell ref="A15:A16"/>
    <mergeCell ref="B15:B16"/>
    <mergeCell ref="C15:F15"/>
    <mergeCell ref="G15:J15"/>
    <mergeCell ref="K15:N15"/>
    <mergeCell ref="A31:J31"/>
    <mergeCell ref="A33:A34"/>
    <mergeCell ref="B33:B34"/>
    <mergeCell ref="C33:F33"/>
    <mergeCell ref="G33:J33"/>
    <mergeCell ref="A22:J22"/>
    <mergeCell ref="A24:A25"/>
    <mergeCell ref="B24:B25"/>
    <mergeCell ref="C24:F24"/>
    <mergeCell ref="G24:J24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showGridLines="0" view="pageBreakPreview" zoomScale="60" zoomScaleNormal="70" zoomScalePageLayoutView="0" workbookViewId="0" topLeftCell="A1">
      <selection activeCell="S17" sqref="S17"/>
    </sheetView>
  </sheetViews>
  <sheetFormatPr defaultColWidth="9.00390625" defaultRowHeight="12.75"/>
  <cols>
    <col min="1" max="1" width="9.125" style="14" customWidth="1"/>
    <col min="2" max="2" width="21.25390625" style="14" customWidth="1"/>
    <col min="3" max="3" width="17.875" style="14" customWidth="1"/>
    <col min="4" max="4" width="15.00390625" style="14" customWidth="1"/>
    <col min="5" max="5" width="11.625" style="14" customWidth="1"/>
    <col min="6" max="6" width="13.75390625" style="14" customWidth="1"/>
    <col min="7" max="7" width="14.75390625" style="14" customWidth="1"/>
    <col min="8" max="8" width="13.375" style="14" customWidth="1"/>
    <col min="9" max="9" width="12.25390625" style="14" customWidth="1"/>
    <col min="10" max="10" width="14.00390625" style="14" customWidth="1"/>
    <col min="11" max="15" width="13.25390625" style="14" customWidth="1"/>
    <col min="16" max="16384" width="9.125" style="14" customWidth="1"/>
  </cols>
  <sheetData>
    <row r="1" ht="6.75" customHeight="1"/>
    <row r="2" spans="1:11" ht="18" customHeight="1">
      <c r="A2" s="204" t="s">
        <v>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7.25" customHeight="1">
      <c r="A4" s="204" t="s">
        <v>161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N5" s="24" t="s">
        <v>53</v>
      </c>
    </row>
    <row r="6" spans="1:14" ht="17.25" customHeight="1">
      <c r="A6" s="181" t="s">
        <v>17</v>
      </c>
      <c r="B6" s="182" t="s">
        <v>43</v>
      </c>
      <c r="C6" s="181" t="s">
        <v>151</v>
      </c>
      <c r="D6" s="181"/>
      <c r="E6" s="181"/>
      <c r="F6" s="181"/>
      <c r="G6" s="181" t="s">
        <v>157</v>
      </c>
      <c r="H6" s="181"/>
      <c r="I6" s="181"/>
      <c r="J6" s="181"/>
      <c r="K6" s="181" t="s">
        <v>153</v>
      </c>
      <c r="L6" s="181"/>
      <c r="M6" s="181"/>
      <c r="N6" s="181"/>
    </row>
    <row r="7" spans="1:14" ht="55.5" customHeight="1">
      <c r="A7" s="181"/>
      <c r="B7" s="183"/>
      <c r="C7" s="25" t="s">
        <v>2</v>
      </c>
      <c r="D7" s="25" t="s">
        <v>38</v>
      </c>
      <c r="E7" s="26" t="s">
        <v>77</v>
      </c>
      <c r="F7" s="26" t="s">
        <v>35</v>
      </c>
      <c r="G7" s="25" t="s">
        <v>2</v>
      </c>
      <c r="H7" s="25" t="s">
        <v>38</v>
      </c>
      <c r="I7" s="26" t="s">
        <v>77</v>
      </c>
      <c r="J7" s="26" t="s">
        <v>36</v>
      </c>
      <c r="K7" s="25" t="s">
        <v>2</v>
      </c>
      <c r="L7" s="25" t="s">
        <v>38</v>
      </c>
      <c r="M7" s="26" t="s">
        <v>77</v>
      </c>
      <c r="N7" s="26" t="s">
        <v>37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14">
      <c r="A9" s="110" t="s">
        <v>87</v>
      </c>
      <c r="B9" s="10" t="s">
        <v>107</v>
      </c>
      <c r="C9" s="9"/>
      <c r="D9" s="145">
        <v>861145</v>
      </c>
      <c r="E9" s="145"/>
      <c r="F9" s="145">
        <f>C9+D9</f>
        <v>861145</v>
      </c>
      <c r="G9" s="145"/>
      <c r="H9" s="145">
        <v>900000</v>
      </c>
      <c r="I9" s="145"/>
      <c r="J9" s="145">
        <f>G9+H9</f>
        <v>900000</v>
      </c>
      <c r="K9" s="145"/>
      <c r="L9" s="145">
        <v>850000</v>
      </c>
      <c r="M9" s="145"/>
      <c r="N9" s="145">
        <f>K9+L9</f>
        <v>850000</v>
      </c>
    </row>
    <row r="10" spans="1:14" ht="113.25" customHeight="1">
      <c r="A10" s="9" t="s">
        <v>88</v>
      </c>
      <c r="B10" s="10" t="s">
        <v>108</v>
      </c>
      <c r="C10" s="9"/>
      <c r="D10" s="145">
        <v>188700</v>
      </c>
      <c r="E10" s="145"/>
      <c r="F10" s="145">
        <f>C10+D10</f>
        <v>188700</v>
      </c>
      <c r="G10" s="145"/>
      <c r="H10" s="145"/>
      <c r="I10" s="145"/>
      <c r="J10" s="145"/>
      <c r="K10" s="145"/>
      <c r="L10" s="145"/>
      <c r="M10" s="145"/>
      <c r="N10" s="145"/>
    </row>
    <row r="11" spans="1:14" ht="15">
      <c r="A11" s="9"/>
      <c r="B11" s="133" t="s">
        <v>39</v>
      </c>
      <c r="C11" s="134"/>
      <c r="D11" s="146">
        <f>D9+D10</f>
        <v>1049845</v>
      </c>
      <c r="E11" s="146"/>
      <c r="F11" s="146">
        <f>F9+F10</f>
        <v>1049845</v>
      </c>
      <c r="G11" s="146"/>
      <c r="H11" s="146">
        <f>H9+H10</f>
        <v>900000</v>
      </c>
      <c r="I11" s="146">
        <f aca="true" t="shared" si="0" ref="I11:N11">I9+I10</f>
        <v>0</v>
      </c>
      <c r="J11" s="146">
        <f t="shared" si="0"/>
        <v>900000</v>
      </c>
      <c r="K11" s="146"/>
      <c r="L11" s="146">
        <f t="shared" si="0"/>
        <v>850000</v>
      </c>
      <c r="M11" s="146">
        <f t="shared" si="0"/>
        <v>0</v>
      </c>
      <c r="N11" s="146">
        <f t="shared" si="0"/>
        <v>850000</v>
      </c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14" ht="1.5" customHeight="1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3" ht="17.25" customHeight="1">
      <c r="A14" s="204" t="s">
        <v>162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1" ht="15.75">
      <c r="A15" s="23"/>
      <c r="B15" s="23"/>
      <c r="C15" s="23"/>
      <c r="D15" s="23"/>
      <c r="E15" s="23"/>
      <c r="F15" s="23"/>
      <c r="G15" s="23"/>
      <c r="H15" s="23"/>
      <c r="I15" s="23"/>
      <c r="J15" s="24" t="s">
        <v>53</v>
      </c>
      <c r="K15" s="23"/>
    </row>
    <row r="16" spans="1:10" ht="17.25" customHeight="1">
      <c r="A16" s="181" t="s">
        <v>17</v>
      </c>
      <c r="B16" s="182" t="s">
        <v>43</v>
      </c>
      <c r="C16" s="181" t="s">
        <v>132</v>
      </c>
      <c r="D16" s="181"/>
      <c r="E16" s="181"/>
      <c r="F16" s="181"/>
      <c r="G16" s="181" t="s">
        <v>155</v>
      </c>
      <c r="H16" s="181"/>
      <c r="I16" s="181"/>
      <c r="J16" s="181"/>
    </row>
    <row r="17" spans="1:10" ht="57" customHeight="1">
      <c r="A17" s="181"/>
      <c r="B17" s="183"/>
      <c r="C17" s="25" t="s">
        <v>2</v>
      </c>
      <c r="D17" s="25" t="s">
        <v>38</v>
      </c>
      <c r="E17" s="26" t="s">
        <v>77</v>
      </c>
      <c r="F17" s="26" t="s">
        <v>35</v>
      </c>
      <c r="G17" s="25" t="s">
        <v>2</v>
      </c>
      <c r="H17" s="25" t="s">
        <v>38</v>
      </c>
      <c r="I17" s="26" t="s">
        <v>77</v>
      </c>
      <c r="J17" s="26" t="s">
        <v>36</v>
      </c>
    </row>
    <row r="18" spans="1:10" ht="14.25">
      <c r="A18" s="13">
        <v>1</v>
      </c>
      <c r="B18" s="34">
        <v>2</v>
      </c>
      <c r="C18" s="13">
        <v>3</v>
      </c>
      <c r="D18" s="34">
        <v>4</v>
      </c>
      <c r="E18" s="13">
        <v>5</v>
      </c>
      <c r="F18" s="34">
        <v>6</v>
      </c>
      <c r="G18" s="13">
        <v>7</v>
      </c>
      <c r="H18" s="34">
        <v>8</v>
      </c>
      <c r="I18" s="13">
        <v>9</v>
      </c>
      <c r="J18" s="34">
        <v>10</v>
      </c>
    </row>
    <row r="19" spans="1:10" ht="114">
      <c r="A19" s="110" t="s">
        <v>87</v>
      </c>
      <c r="B19" s="10" t="s">
        <v>107</v>
      </c>
      <c r="C19" s="145"/>
      <c r="D19" s="176">
        <v>800000</v>
      </c>
      <c r="E19" s="176"/>
      <c r="F19" s="176">
        <f>D19</f>
        <v>800000</v>
      </c>
      <c r="G19" s="176"/>
      <c r="H19" s="176">
        <v>800000</v>
      </c>
      <c r="I19" s="176"/>
      <c r="J19" s="176">
        <f>H19</f>
        <v>800000</v>
      </c>
    </row>
    <row r="20" spans="1:10" ht="112.5" customHeight="1">
      <c r="A20" s="9" t="s">
        <v>88</v>
      </c>
      <c r="B20" s="10" t="s">
        <v>108</v>
      </c>
      <c r="C20" s="145"/>
      <c r="D20" s="176">
        <f>L10*1.056</f>
        <v>0</v>
      </c>
      <c r="E20" s="176"/>
      <c r="F20" s="176">
        <f>D20</f>
        <v>0</v>
      </c>
      <c r="G20" s="176"/>
      <c r="H20" s="176">
        <f>D20*1.05</f>
        <v>0</v>
      </c>
      <c r="I20" s="176"/>
      <c r="J20" s="176">
        <f>H20</f>
        <v>0</v>
      </c>
    </row>
    <row r="21" spans="1:10" ht="15">
      <c r="A21" s="15"/>
      <c r="B21" s="133" t="s">
        <v>39</v>
      </c>
      <c r="C21" s="134">
        <f>C19</f>
        <v>0</v>
      </c>
      <c r="D21" s="177">
        <f>D19+D20</f>
        <v>800000</v>
      </c>
      <c r="E21" s="177">
        <f aca="true" t="shared" si="1" ref="E21:J21">E19+E20</f>
        <v>0</v>
      </c>
      <c r="F21" s="177">
        <f t="shared" si="1"/>
        <v>800000</v>
      </c>
      <c r="G21" s="177">
        <f t="shared" si="1"/>
        <v>0</v>
      </c>
      <c r="H21" s="177">
        <f t="shared" si="1"/>
        <v>800000</v>
      </c>
      <c r="I21" s="177">
        <f t="shared" si="1"/>
        <v>0</v>
      </c>
      <c r="J21" s="177">
        <f t="shared" si="1"/>
        <v>800000</v>
      </c>
    </row>
    <row r="22" spans="1:14" ht="14.25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2">
    <mergeCell ref="C16:F16"/>
    <mergeCell ref="G16:J16"/>
    <mergeCell ref="C6:F6"/>
    <mergeCell ref="G6:J6"/>
    <mergeCell ref="A2:K2"/>
    <mergeCell ref="A6:A7"/>
    <mergeCell ref="B6:B7"/>
    <mergeCell ref="A16:A17"/>
    <mergeCell ref="A14:M14"/>
    <mergeCell ref="K6:N6"/>
    <mergeCell ref="A4:M4"/>
    <mergeCell ref="B16:B17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8"/>
  <sheetViews>
    <sheetView showGridLines="0" view="pageBreakPreview" zoomScale="60" zoomScaleNormal="85" zoomScalePageLayoutView="0" workbookViewId="0" topLeftCell="A1">
      <selection activeCell="AA12" sqref="AA12"/>
    </sheetView>
  </sheetViews>
  <sheetFormatPr defaultColWidth="9.00390625" defaultRowHeight="12.75"/>
  <cols>
    <col min="1" max="1" width="9.125" style="21" customWidth="1"/>
    <col min="2" max="2" width="21.75390625" style="21" customWidth="1"/>
    <col min="3" max="3" width="12.25390625" style="21" customWidth="1"/>
    <col min="4" max="4" width="14.875" style="21" customWidth="1"/>
    <col min="5" max="10" width="15.375" style="21" customWidth="1"/>
    <col min="11" max="12" width="15.125" style="21" customWidth="1"/>
    <col min="13" max="13" width="16.875" style="21" customWidth="1"/>
    <col min="14" max="16384" width="9.125" style="21" customWidth="1"/>
  </cols>
  <sheetData>
    <row r="1" spans="1:15" ht="22.5" customHeight="1">
      <c r="A1" s="193" t="s">
        <v>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85"/>
      <c r="N1" s="29"/>
      <c r="O1" s="29"/>
    </row>
    <row r="2" spans="1:15" ht="12.75" customHeight="1">
      <c r="A2" s="204" t="s">
        <v>163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3"/>
      <c r="N2" s="28"/>
      <c r="O2" s="28"/>
    </row>
    <row r="3" ht="7.5" customHeight="1"/>
    <row r="4" spans="1:13" ht="13.5" customHeight="1">
      <c r="A4" s="205" t="s">
        <v>17</v>
      </c>
      <c r="B4" s="205" t="s">
        <v>11</v>
      </c>
      <c r="C4" s="205" t="s">
        <v>16</v>
      </c>
      <c r="D4" s="205" t="s">
        <v>12</v>
      </c>
      <c r="E4" s="207" t="s">
        <v>164</v>
      </c>
      <c r="F4" s="208"/>
      <c r="G4" s="209"/>
      <c r="H4" s="207" t="s">
        <v>165</v>
      </c>
      <c r="I4" s="208"/>
      <c r="J4" s="209"/>
      <c r="K4" s="207" t="s">
        <v>166</v>
      </c>
      <c r="L4" s="208"/>
      <c r="M4" s="209"/>
    </row>
    <row r="5" spans="1:13" s="58" customFormat="1" ht="27.75" customHeight="1">
      <c r="A5" s="206"/>
      <c r="B5" s="206"/>
      <c r="C5" s="206"/>
      <c r="D5" s="206"/>
      <c r="E5" s="33" t="s">
        <v>2</v>
      </c>
      <c r="F5" s="33" t="s">
        <v>30</v>
      </c>
      <c r="G5" s="13" t="s">
        <v>59</v>
      </c>
      <c r="H5" s="33" t="s">
        <v>2</v>
      </c>
      <c r="I5" s="33" t="s">
        <v>30</v>
      </c>
      <c r="J5" s="13" t="s">
        <v>60</v>
      </c>
      <c r="K5" s="33" t="s">
        <v>2</v>
      </c>
      <c r="L5" s="33" t="s">
        <v>30</v>
      </c>
      <c r="M5" s="13" t="s">
        <v>60</v>
      </c>
    </row>
    <row r="6" spans="1:13" s="58" customFormat="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21" s="58" customFormat="1" ht="12.75" customHeight="1">
      <c r="A7" s="33"/>
      <c r="B7" s="210" t="s">
        <v>115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116"/>
      <c r="O7" s="116"/>
      <c r="P7" s="116"/>
      <c r="Q7" s="116"/>
      <c r="R7" s="116"/>
      <c r="S7" s="116"/>
      <c r="T7" s="116"/>
      <c r="U7" s="116"/>
    </row>
    <row r="8" spans="1:21" s="59" customFormat="1" ht="12.75">
      <c r="A8" s="60"/>
      <c r="B8" s="82" t="s">
        <v>3</v>
      </c>
      <c r="C8" s="114"/>
      <c r="D8" s="114"/>
      <c r="E8" s="115"/>
      <c r="F8" s="113"/>
      <c r="G8" s="114"/>
      <c r="H8" s="114"/>
      <c r="I8" s="114"/>
      <c r="J8" s="114"/>
      <c r="K8" s="115"/>
      <c r="L8" s="111"/>
      <c r="M8" s="113"/>
      <c r="N8" s="116"/>
      <c r="O8" s="117"/>
      <c r="P8" s="116"/>
      <c r="Q8" s="116"/>
      <c r="R8" s="116"/>
      <c r="S8" s="116"/>
      <c r="T8" s="116"/>
      <c r="U8" s="116"/>
    </row>
    <row r="9" spans="1:21" s="59" customFormat="1" ht="99" customHeight="1">
      <c r="A9" s="119" t="s">
        <v>89</v>
      </c>
      <c r="B9" s="126" t="s">
        <v>110</v>
      </c>
      <c r="C9" s="112" t="s">
        <v>121</v>
      </c>
      <c r="D9" s="127" t="s">
        <v>193</v>
      </c>
      <c r="E9" s="122"/>
      <c r="F9" s="150">
        <v>861145</v>
      </c>
      <c r="G9" s="150">
        <f>F9</f>
        <v>861145</v>
      </c>
      <c r="H9" s="150"/>
      <c r="I9" s="150">
        <v>900000</v>
      </c>
      <c r="J9" s="150">
        <f>I9</f>
        <v>900000</v>
      </c>
      <c r="K9" s="150"/>
      <c r="L9" s="168">
        <v>850000</v>
      </c>
      <c r="M9" s="149">
        <f>K9+L9</f>
        <v>850000</v>
      </c>
      <c r="N9" s="118"/>
      <c r="O9" s="117"/>
      <c r="P9" s="118"/>
      <c r="Q9" s="118"/>
      <c r="R9" s="118"/>
      <c r="S9" s="118"/>
      <c r="T9" s="118"/>
      <c r="U9" s="118"/>
    </row>
    <row r="10" spans="1:13" s="59" customFormat="1" ht="12.75">
      <c r="A10" s="60"/>
      <c r="B10" s="61" t="s">
        <v>4</v>
      </c>
      <c r="C10" s="60"/>
      <c r="D10" s="60"/>
      <c r="E10" s="13"/>
      <c r="F10" s="13"/>
      <c r="G10" s="13"/>
      <c r="H10" s="13"/>
      <c r="I10" s="13"/>
      <c r="J10" s="13"/>
      <c r="K10" s="13"/>
      <c r="L10" s="149"/>
      <c r="M10" s="149"/>
    </row>
    <row r="11" spans="1:13" s="59" customFormat="1" ht="63.75">
      <c r="A11" s="13" t="s">
        <v>91</v>
      </c>
      <c r="B11" s="125" t="s">
        <v>109</v>
      </c>
      <c r="C11" s="13" t="s">
        <v>100</v>
      </c>
      <c r="D11" s="13" t="s">
        <v>195</v>
      </c>
      <c r="E11" s="13"/>
      <c r="F11" s="139">
        <f>F9/F13</f>
        <v>14215.004952129417</v>
      </c>
      <c r="G11" s="154">
        <f>F11</f>
        <v>14215.004952129417</v>
      </c>
      <c r="H11" s="18"/>
      <c r="I11" s="154">
        <f>I9/I13</f>
        <v>10034.563496487903</v>
      </c>
      <c r="J11" s="150">
        <f>I11</f>
        <v>10034.563496487903</v>
      </c>
      <c r="K11" s="13"/>
      <c r="L11" s="149">
        <f>L9/L13</f>
        <v>8495.752123938031</v>
      </c>
      <c r="M11" s="149">
        <f>K11+L11</f>
        <v>8495.752123938031</v>
      </c>
    </row>
    <row r="12" spans="1:13" s="59" customFormat="1" ht="12.75">
      <c r="A12" s="109"/>
      <c r="B12" s="63" t="s">
        <v>5</v>
      </c>
      <c r="C12" s="60"/>
      <c r="D12" s="60"/>
      <c r="E12" s="120"/>
      <c r="F12" s="120"/>
      <c r="G12" s="18"/>
      <c r="H12" s="18"/>
      <c r="I12" s="18"/>
      <c r="J12" s="18"/>
      <c r="K12" s="120"/>
      <c r="L12" s="150"/>
      <c r="M12" s="151"/>
    </row>
    <row r="13" spans="1:13" s="59" customFormat="1" ht="51">
      <c r="A13" s="18" t="s">
        <v>92</v>
      </c>
      <c r="B13" s="124" t="s">
        <v>197</v>
      </c>
      <c r="C13" s="13" t="s">
        <v>122</v>
      </c>
      <c r="D13" s="60" t="s">
        <v>195</v>
      </c>
      <c r="E13" s="120"/>
      <c r="F13" s="163">
        <v>60.58</v>
      </c>
      <c r="G13" s="153">
        <f>F13</f>
        <v>60.58</v>
      </c>
      <c r="H13" s="18"/>
      <c r="I13" s="18">
        <v>89.69</v>
      </c>
      <c r="J13" s="153">
        <f>I13</f>
        <v>89.69</v>
      </c>
      <c r="K13" s="13"/>
      <c r="L13" s="152">
        <v>100.05</v>
      </c>
      <c r="M13" s="152">
        <f>K13+L13</f>
        <v>100.05</v>
      </c>
    </row>
    <row r="14" spans="1:13" s="59" customFormat="1" ht="12.75">
      <c r="A14" s="62"/>
      <c r="B14" s="61" t="s">
        <v>6</v>
      </c>
      <c r="C14" s="64"/>
      <c r="D14" s="64"/>
      <c r="E14" s="121"/>
      <c r="F14" s="121"/>
      <c r="G14" s="18"/>
      <c r="H14" s="18"/>
      <c r="I14" s="18"/>
      <c r="J14" s="18"/>
      <c r="K14" s="137"/>
      <c r="L14" s="137"/>
      <c r="M14" s="137"/>
    </row>
    <row r="15" spans="1:13" s="59" customFormat="1" ht="117" customHeight="1">
      <c r="A15" s="18" t="s">
        <v>93</v>
      </c>
      <c r="B15" s="82" t="s">
        <v>196</v>
      </c>
      <c r="C15" s="13" t="s">
        <v>94</v>
      </c>
      <c r="D15" s="13" t="s">
        <v>95</v>
      </c>
      <c r="E15" s="121"/>
      <c r="F15" s="142">
        <v>2.3</v>
      </c>
      <c r="G15" s="142">
        <f>E15+F15</f>
        <v>2.3</v>
      </c>
      <c r="H15" s="18"/>
      <c r="I15" s="142">
        <v>2.2</v>
      </c>
      <c r="J15" s="142">
        <f>H15+I15</f>
        <v>2.2</v>
      </c>
      <c r="K15" s="13"/>
      <c r="L15" s="142">
        <v>1.9</v>
      </c>
      <c r="M15" s="142">
        <f>K15+L15</f>
        <v>1.9</v>
      </c>
    </row>
    <row r="16" spans="1:13" s="59" customFormat="1" ht="12.75">
      <c r="A16" s="120"/>
      <c r="B16" s="212" t="s">
        <v>116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13" s="59" customFormat="1" ht="12.75">
      <c r="A17" s="120"/>
      <c r="B17" s="82" t="s">
        <v>3</v>
      </c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59" customFormat="1" ht="89.25" customHeight="1">
      <c r="A18" s="18" t="s">
        <v>89</v>
      </c>
      <c r="B18" s="165" t="s">
        <v>137</v>
      </c>
      <c r="C18" s="13" t="s">
        <v>121</v>
      </c>
      <c r="D18" s="13" t="s">
        <v>193</v>
      </c>
      <c r="E18" s="13"/>
      <c r="F18" s="152">
        <v>188700</v>
      </c>
      <c r="G18" s="152">
        <f>F18</f>
        <v>188700</v>
      </c>
      <c r="H18" s="13"/>
      <c r="I18" s="142"/>
      <c r="J18" s="144"/>
      <c r="K18" s="138"/>
      <c r="L18" s="155"/>
      <c r="M18" s="155"/>
    </row>
    <row r="19" spans="1:13" s="59" customFormat="1" ht="12.75">
      <c r="A19" s="18"/>
      <c r="B19" s="61" t="s">
        <v>4</v>
      </c>
      <c r="C19" s="60"/>
      <c r="D19" s="60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59" customFormat="1" ht="45" customHeight="1">
      <c r="A20" s="18" t="s">
        <v>91</v>
      </c>
      <c r="B20" s="82" t="s">
        <v>113</v>
      </c>
      <c r="C20" s="13" t="s">
        <v>90</v>
      </c>
      <c r="D20" s="60" t="s">
        <v>195</v>
      </c>
      <c r="E20" s="13"/>
      <c r="F20" s="13">
        <v>30</v>
      </c>
      <c r="G20" s="13">
        <f>F20</f>
        <v>30</v>
      </c>
      <c r="H20" s="13"/>
      <c r="I20" s="13"/>
      <c r="J20" s="150"/>
      <c r="K20" s="13"/>
      <c r="L20" s="13"/>
      <c r="M20" s="139"/>
    </row>
    <row r="21" spans="1:13" s="59" customFormat="1" ht="12.75">
      <c r="A21" s="18"/>
      <c r="B21" s="63" t="s">
        <v>5</v>
      </c>
      <c r="C21" s="60"/>
      <c r="D21" s="60"/>
      <c r="E21" s="13"/>
      <c r="F21" s="13"/>
      <c r="G21" s="13"/>
      <c r="H21" s="13"/>
      <c r="I21" s="13"/>
      <c r="J21" s="13"/>
      <c r="K21" s="13"/>
      <c r="L21" s="13"/>
      <c r="M21" s="123"/>
    </row>
    <row r="22" spans="1:13" ht="40.5" customHeight="1">
      <c r="A22" s="16" t="s">
        <v>92</v>
      </c>
      <c r="B22" s="99" t="s">
        <v>114</v>
      </c>
      <c r="C22" s="4" t="s">
        <v>121</v>
      </c>
      <c r="D22" s="60" t="s">
        <v>195</v>
      </c>
      <c r="E22" s="4"/>
      <c r="F22" s="13">
        <v>6296.67</v>
      </c>
      <c r="G22" s="13">
        <f>F22</f>
        <v>6296.67</v>
      </c>
      <c r="H22" s="4"/>
      <c r="I22" s="4"/>
      <c r="J22" s="153"/>
      <c r="K22" s="138"/>
      <c r="L22" s="142"/>
      <c r="M22" s="142"/>
    </row>
    <row r="23" spans="1:13" ht="12.75">
      <c r="A23" s="16"/>
      <c r="B23" s="61" t="s">
        <v>6</v>
      </c>
      <c r="C23" s="4"/>
      <c r="D23" s="4"/>
      <c r="E23" s="4"/>
      <c r="F23" s="13"/>
      <c r="G23" s="13"/>
      <c r="H23" s="4"/>
      <c r="I23" s="4"/>
      <c r="J23" s="4"/>
      <c r="K23" s="4"/>
      <c r="L23" s="13"/>
      <c r="M23" s="13"/>
    </row>
    <row r="24" spans="1:13" ht="24.75" customHeight="1">
      <c r="A24" s="16" t="s">
        <v>93</v>
      </c>
      <c r="B24" s="99" t="s">
        <v>112</v>
      </c>
      <c r="C24" s="4" t="s">
        <v>94</v>
      </c>
      <c r="D24" s="13" t="s">
        <v>95</v>
      </c>
      <c r="E24" s="4"/>
      <c r="F24" s="13">
        <v>100</v>
      </c>
      <c r="G24" s="13">
        <v>100</v>
      </c>
      <c r="H24" s="4"/>
      <c r="I24" s="4"/>
      <c r="J24" s="4"/>
      <c r="K24" s="4" t="s">
        <v>101</v>
      </c>
      <c r="L24" s="13"/>
      <c r="M24" s="139"/>
    </row>
    <row r="25" spans="1:15" ht="21" customHeight="1">
      <c r="A25" s="204" t="s">
        <v>167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3"/>
      <c r="N25" s="28"/>
      <c r="O25" s="28"/>
    </row>
    <row r="26" ht="19.5" customHeight="1">
      <c r="M26" s="87" t="s">
        <v>53</v>
      </c>
    </row>
    <row r="27" spans="1:13" ht="16.5" customHeight="1">
      <c r="A27" s="205" t="s">
        <v>17</v>
      </c>
      <c r="B27" s="205" t="s">
        <v>11</v>
      </c>
      <c r="C27" s="205" t="s">
        <v>16</v>
      </c>
      <c r="D27" s="205" t="s">
        <v>12</v>
      </c>
      <c r="E27" s="207" t="s">
        <v>134</v>
      </c>
      <c r="F27" s="208"/>
      <c r="G27" s="209"/>
      <c r="H27" s="143"/>
      <c r="I27" s="143"/>
      <c r="J27" s="143"/>
      <c r="K27" s="207" t="s">
        <v>168</v>
      </c>
      <c r="L27" s="208"/>
      <c r="M27" s="209"/>
    </row>
    <row r="28" spans="1:13" ht="25.5">
      <c r="A28" s="206"/>
      <c r="B28" s="206"/>
      <c r="C28" s="206"/>
      <c r="D28" s="206"/>
      <c r="E28" s="33" t="s">
        <v>2</v>
      </c>
      <c r="F28" s="33" t="s">
        <v>30</v>
      </c>
      <c r="G28" s="13" t="s">
        <v>59</v>
      </c>
      <c r="H28" s="13"/>
      <c r="I28" s="13"/>
      <c r="J28" s="13"/>
      <c r="K28" s="33" t="s">
        <v>2</v>
      </c>
      <c r="L28" s="33" t="s">
        <v>30</v>
      </c>
      <c r="M28" s="13" t="s">
        <v>60</v>
      </c>
    </row>
    <row r="29" spans="1:13" s="59" customFormat="1" ht="12.75" customHeight="1">
      <c r="A29" s="33">
        <v>1</v>
      </c>
      <c r="B29" s="33">
        <v>2</v>
      </c>
      <c r="C29" s="33">
        <v>3</v>
      </c>
      <c r="D29" s="33">
        <v>4</v>
      </c>
      <c r="E29" s="33">
        <v>5</v>
      </c>
      <c r="F29" s="33">
        <v>6</v>
      </c>
      <c r="G29" s="33">
        <v>7</v>
      </c>
      <c r="H29" s="33"/>
      <c r="I29" s="33"/>
      <c r="J29" s="33"/>
      <c r="K29" s="33">
        <v>8</v>
      </c>
      <c r="L29" s="33">
        <v>9</v>
      </c>
      <c r="M29" s="33">
        <v>10</v>
      </c>
    </row>
    <row r="30" spans="1:13" s="59" customFormat="1" ht="12.75" customHeight="1">
      <c r="A30" s="33"/>
      <c r="B30" s="210" t="s">
        <v>115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 s="59" customFormat="1" ht="12.75">
      <c r="A31" s="60"/>
      <c r="B31" s="82" t="s">
        <v>3</v>
      </c>
      <c r="C31" s="114"/>
      <c r="D31" s="114"/>
      <c r="E31" s="115"/>
      <c r="F31" s="113"/>
      <c r="G31" s="114"/>
      <c r="H31" s="114"/>
      <c r="I31" s="114"/>
      <c r="J31" s="114"/>
      <c r="K31" s="115"/>
      <c r="L31" s="111"/>
      <c r="M31" s="113"/>
    </row>
    <row r="32" spans="1:13" s="59" customFormat="1" ht="105.75" customHeight="1">
      <c r="A32" s="119" t="s">
        <v>89</v>
      </c>
      <c r="B32" s="126" t="s">
        <v>110</v>
      </c>
      <c r="C32" s="112" t="s">
        <v>121</v>
      </c>
      <c r="D32" s="127" t="s">
        <v>194</v>
      </c>
      <c r="E32" s="122"/>
      <c r="F32" s="162">
        <v>800000</v>
      </c>
      <c r="G32" s="162">
        <f>F32</f>
        <v>800000</v>
      </c>
      <c r="H32" s="162"/>
      <c r="I32" s="162"/>
      <c r="J32" s="162"/>
      <c r="K32" s="162"/>
      <c r="L32" s="166">
        <v>800000</v>
      </c>
      <c r="M32" s="167">
        <f>K32+L32</f>
        <v>800000</v>
      </c>
    </row>
    <row r="33" spans="1:13" s="59" customFormat="1" ht="12.75">
      <c r="A33" s="60"/>
      <c r="B33" s="61" t="s">
        <v>4</v>
      </c>
      <c r="C33" s="60"/>
      <c r="D33" s="60"/>
      <c r="E33" s="13"/>
      <c r="F33" s="13"/>
      <c r="G33" s="13"/>
      <c r="H33" s="13"/>
      <c r="I33" s="13"/>
      <c r="J33" s="13"/>
      <c r="K33" s="13"/>
      <c r="L33" s="13"/>
      <c r="M33" s="13"/>
    </row>
    <row r="34" spans="1:13" s="59" customFormat="1" ht="63.75">
      <c r="A34" s="13" t="s">
        <v>91</v>
      </c>
      <c r="B34" s="125" t="s">
        <v>109</v>
      </c>
      <c r="C34" s="13" t="s">
        <v>100</v>
      </c>
      <c r="D34" s="13" t="s">
        <v>95</v>
      </c>
      <c r="E34" s="13"/>
      <c r="F34" s="139">
        <f>F32/F36</f>
        <v>7996.0019990005</v>
      </c>
      <c r="G34" s="154">
        <f>F34</f>
        <v>7996.0019990005</v>
      </c>
      <c r="H34" s="154"/>
      <c r="I34" s="154"/>
      <c r="J34" s="154"/>
      <c r="K34" s="139"/>
      <c r="L34" s="139">
        <f>L32/L36</f>
        <v>7996.0019990005</v>
      </c>
      <c r="M34" s="139">
        <f>K34+L34</f>
        <v>7996.0019990005</v>
      </c>
    </row>
    <row r="35" spans="1:13" s="59" customFormat="1" ht="12.75">
      <c r="A35" s="109"/>
      <c r="B35" s="63" t="s">
        <v>5</v>
      </c>
      <c r="C35" s="60"/>
      <c r="D35" s="60"/>
      <c r="E35" s="120"/>
      <c r="F35" s="120"/>
      <c r="G35" s="18"/>
      <c r="H35" s="18"/>
      <c r="I35" s="18"/>
      <c r="J35" s="18"/>
      <c r="K35" s="120"/>
      <c r="L35" s="18"/>
      <c r="M35" s="120"/>
    </row>
    <row r="36" spans="1:13" s="59" customFormat="1" ht="37.5" customHeight="1">
      <c r="A36" s="18" t="s">
        <v>92</v>
      </c>
      <c r="B36" s="124" t="s">
        <v>136</v>
      </c>
      <c r="C36" s="13" t="s">
        <v>122</v>
      </c>
      <c r="D36" s="13" t="s">
        <v>95</v>
      </c>
      <c r="E36" s="120"/>
      <c r="F36" s="164">
        <v>100.05</v>
      </c>
      <c r="G36" s="13">
        <f>F36</f>
        <v>100.05</v>
      </c>
      <c r="H36" s="13"/>
      <c r="I36" s="13"/>
      <c r="J36" s="13"/>
      <c r="K36" s="13"/>
      <c r="L36" s="13">
        <v>100.05</v>
      </c>
      <c r="M36" s="13">
        <f>K36+L36</f>
        <v>100.05</v>
      </c>
    </row>
    <row r="37" spans="1:13" s="59" customFormat="1" ht="12.75">
      <c r="A37" s="62"/>
      <c r="B37" s="61" t="s">
        <v>6</v>
      </c>
      <c r="C37" s="64"/>
      <c r="D37" s="64"/>
      <c r="E37" s="121"/>
      <c r="F37" s="121"/>
      <c r="G37" s="18"/>
      <c r="H37" s="18"/>
      <c r="I37" s="18"/>
      <c r="J37" s="18"/>
      <c r="K37" s="137"/>
      <c r="L37" s="137"/>
      <c r="M37" s="137"/>
    </row>
    <row r="38" spans="1:13" s="59" customFormat="1" ht="100.5" customHeight="1">
      <c r="A38" s="18" t="s">
        <v>93</v>
      </c>
      <c r="B38" s="82" t="s">
        <v>111</v>
      </c>
      <c r="C38" s="13" t="s">
        <v>94</v>
      </c>
      <c r="D38" s="13" t="s">
        <v>95</v>
      </c>
      <c r="E38" s="121"/>
      <c r="F38" s="144">
        <v>1.9</v>
      </c>
      <c r="G38" s="142">
        <f>E38+F38</f>
        <v>1.9</v>
      </c>
      <c r="H38" s="142"/>
      <c r="I38" s="142"/>
      <c r="J38" s="142"/>
      <c r="K38" s="13"/>
      <c r="L38" s="144">
        <v>1.9</v>
      </c>
      <c r="M38" s="142">
        <f>K38+L38</f>
        <v>1.9</v>
      </c>
    </row>
  </sheetData>
  <sheetProtection/>
  <mergeCells count="19">
    <mergeCell ref="B30:M30"/>
    <mergeCell ref="C4:C5"/>
    <mergeCell ref="B27:B28"/>
    <mergeCell ref="C27:C28"/>
    <mergeCell ref="D27:D28"/>
    <mergeCell ref="D4:D5"/>
    <mergeCell ref="B7:M7"/>
    <mergeCell ref="B16:M16"/>
    <mergeCell ref="E4:G4"/>
    <mergeCell ref="K27:M27"/>
    <mergeCell ref="A1:L1"/>
    <mergeCell ref="A2:L2"/>
    <mergeCell ref="A25:L25"/>
    <mergeCell ref="A4:A5"/>
    <mergeCell ref="B4:B5"/>
    <mergeCell ref="A27:A28"/>
    <mergeCell ref="H4:J4"/>
    <mergeCell ref="E27:G27"/>
    <mergeCell ref="K4:M4"/>
  </mergeCells>
  <printOptions/>
  <pageMargins left="0.2" right="0.2" top="0.2" bottom="0.5" header="0.19" footer="0.19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V58" sqref="V57:V58"/>
    </sheetView>
  </sheetViews>
  <sheetFormatPr defaultColWidth="9.00390625" defaultRowHeight="12.75"/>
  <cols>
    <col min="1" max="1" width="14.125" style="76" customWidth="1"/>
    <col min="2" max="2" width="67.75390625" style="76" customWidth="1"/>
    <col min="3" max="3" width="13.00390625" style="76" customWidth="1"/>
    <col min="4" max="4" width="13.25390625" style="76" customWidth="1"/>
    <col min="5" max="5" width="14.375" style="105" customWidth="1"/>
    <col min="6" max="6" width="16.375" style="105" customWidth="1"/>
    <col min="7" max="12" width="13.75390625" style="76" customWidth="1"/>
    <col min="13" max="13" width="9.125" style="76" customWidth="1"/>
    <col min="14" max="14" width="11.00390625" style="76" customWidth="1"/>
    <col min="15" max="16384" width="9.125" style="76" customWidth="1"/>
  </cols>
  <sheetData>
    <row r="1" spans="1:8" s="69" customFormat="1" ht="15.75">
      <c r="A1" s="66"/>
      <c r="B1" s="190" t="s">
        <v>61</v>
      </c>
      <c r="C1" s="190"/>
      <c r="D1" s="190"/>
      <c r="E1" s="190"/>
      <c r="F1" s="190"/>
      <c r="G1" s="190"/>
      <c r="H1" s="190"/>
    </row>
    <row r="2" spans="5:12" s="69" customFormat="1" ht="12.75">
      <c r="E2" s="100"/>
      <c r="F2" s="100"/>
      <c r="L2" s="81" t="s">
        <v>53</v>
      </c>
    </row>
    <row r="3" spans="1:12" s="69" customFormat="1" ht="21" customHeight="1">
      <c r="A3" s="215"/>
      <c r="B3" s="205" t="s">
        <v>27</v>
      </c>
      <c r="C3" s="214" t="s">
        <v>164</v>
      </c>
      <c r="D3" s="214"/>
      <c r="E3" s="216" t="s">
        <v>165</v>
      </c>
      <c r="F3" s="216"/>
      <c r="G3" s="214" t="s">
        <v>166</v>
      </c>
      <c r="H3" s="214"/>
      <c r="I3" s="214" t="s">
        <v>134</v>
      </c>
      <c r="J3" s="214"/>
      <c r="K3" s="214" t="s">
        <v>168</v>
      </c>
      <c r="L3" s="214"/>
    </row>
    <row r="4" spans="1:12" s="69" customFormat="1" ht="60" customHeight="1">
      <c r="A4" s="215"/>
      <c r="B4" s="206"/>
      <c r="C4" s="71" t="s">
        <v>29</v>
      </c>
      <c r="D4" s="71" t="s">
        <v>30</v>
      </c>
      <c r="E4" s="101" t="s">
        <v>29</v>
      </c>
      <c r="F4" s="102" t="s">
        <v>30</v>
      </c>
      <c r="G4" s="71" t="s">
        <v>29</v>
      </c>
      <c r="H4" s="71" t="s">
        <v>30</v>
      </c>
      <c r="I4" s="71" t="s">
        <v>29</v>
      </c>
      <c r="J4" s="71" t="s">
        <v>30</v>
      </c>
      <c r="K4" s="71" t="s">
        <v>29</v>
      </c>
      <c r="L4" s="71" t="s">
        <v>30</v>
      </c>
    </row>
    <row r="5" spans="1:12" s="69" customFormat="1" ht="12.75">
      <c r="A5" s="75"/>
      <c r="B5" s="70">
        <v>1</v>
      </c>
      <c r="C5" s="71">
        <v>2</v>
      </c>
      <c r="D5" s="70">
        <v>3</v>
      </c>
      <c r="E5" s="102">
        <v>4</v>
      </c>
      <c r="F5" s="102">
        <v>5</v>
      </c>
      <c r="G5" s="70">
        <v>6</v>
      </c>
      <c r="H5" s="71">
        <v>7</v>
      </c>
      <c r="I5" s="70">
        <v>8</v>
      </c>
      <c r="J5" s="71">
        <v>9</v>
      </c>
      <c r="K5" s="70">
        <v>10</v>
      </c>
      <c r="L5" s="71">
        <v>11</v>
      </c>
    </row>
    <row r="6" spans="1:12" s="69" customFormat="1" ht="12.75">
      <c r="A6" s="75"/>
      <c r="B6" s="70"/>
      <c r="C6" s="107"/>
      <c r="D6" s="70"/>
      <c r="E6" s="102"/>
      <c r="F6" s="102"/>
      <c r="G6" s="70"/>
      <c r="H6" s="71"/>
      <c r="I6" s="70"/>
      <c r="J6" s="71"/>
      <c r="K6" s="70"/>
      <c r="L6" s="71"/>
    </row>
    <row r="7" spans="1:12" s="69" customFormat="1" ht="12.75">
      <c r="A7" s="75"/>
      <c r="B7" s="70"/>
      <c r="C7" s="107"/>
      <c r="D7" s="70"/>
      <c r="E7" s="102"/>
      <c r="F7" s="102"/>
      <c r="G7" s="70"/>
      <c r="H7" s="71"/>
      <c r="I7" s="70"/>
      <c r="J7" s="71"/>
      <c r="K7" s="70"/>
      <c r="L7" s="71"/>
    </row>
    <row r="8" spans="1:12" s="73" customFormat="1" ht="12.75">
      <c r="A8" s="75"/>
      <c r="B8" s="80" t="s">
        <v>39</v>
      </c>
      <c r="C8" s="72"/>
      <c r="D8" s="60"/>
      <c r="E8" s="103"/>
      <c r="F8" s="103"/>
      <c r="G8" s="60"/>
      <c r="H8" s="60"/>
      <c r="I8" s="60"/>
      <c r="J8" s="60"/>
      <c r="K8" s="60"/>
      <c r="L8" s="60"/>
    </row>
    <row r="9" spans="1:12" s="73" customFormat="1" ht="125.25" customHeight="1">
      <c r="A9" s="79"/>
      <c r="B9" s="88" t="s">
        <v>62</v>
      </c>
      <c r="C9" s="60" t="s">
        <v>13</v>
      </c>
      <c r="D9" s="60"/>
      <c r="E9" s="103" t="s">
        <v>13</v>
      </c>
      <c r="F9" s="103"/>
      <c r="G9" s="60" t="s">
        <v>13</v>
      </c>
      <c r="H9" s="60"/>
      <c r="I9" s="60" t="s">
        <v>13</v>
      </c>
      <c r="J9" s="60"/>
      <c r="K9" s="60" t="s">
        <v>13</v>
      </c>
      <c r="L9" s="60"/>
    </row>
    <row r="10" spans="1:8" s="69" customFormat="1" ht="12.75">
      <c r="A10" s="73"/>
      <c r="B10" s="40"/>
      <c r="C10" s="40"/>
      <c r="D10" s="40"/>
      <c r="E10" s="104"/>
      <c r="F10" s="104"/>
      <c r="G10" s="40"/>
      <c r="H10" s="40"/>
    </row>
    <row r="11" spans="2:8" s="69" customFormat="1" ht="12.75">
      <c r="B11" s="40"/>
      <c r="C11" s="40"/>
      <c r="D11" s="40"/>
      <c r="E11" s="104"/>
      <c r="F11" s="104"/>
      <c r="G11" s="40"/>
      <c r="H11" s="40"/>
    </row>
    <row r="12" spans="2:8" s="69" customFormat="1" ht="12.75">
      <c r="B12" s="40"/>
      <c r="C12" s="40"/>
      <c r="D12" s="40"/>
      <c r="E12" s="104"/>
      <c r="F12" s="104"/>
      <c r="G12" s="40"/>
      <c r="H12" s="40"/>
    </row>
    <row r="13" spans="2:8" s="69" customFormat="1" ht="12.75">
      <c r="B13" s="40"/>
      <c r="C13" s="40"/>
      <c r="D13" s="40"/>
      <c r="E13" s="104"/>
      <c r="F13" s="104"/>
      <c r="G13" s="40"/>
      <c r="H13" s="40"/>
    </row>
    <row r="14" ht="12.75">
      <c r="A14" s="89"/>
    </row>
    <row r="15" ht="12.75">
      <c r="A15" s="89"/>
    </row>
    <row r="16" ht="12.75">
      <c r="A16" s="89"/>
    </row>
    <row r="17" ht="12.75">
      <c r="A17" s="89"/>
    </row>
    <row r="18" ht="12.75">
      <c r="A18" s="89"/>
    </row>
    <row r="19" ht="12.75">
      <c r="A19" s="89"/>
    </row>
    <row r="20" ht="12.75">
      <c r="A20" s="89"/>
    </row>
    <row r="21" ht="12.75">
      <c r="A21" s="89"/>
    </row>
    <row r="22" ht="12.75">
      <c r="A22" s="89"/>
    </row>
    <row r="23" ht="12.75">
      <c r="A23" s="89"/>
    </row>
    <row r="24" ht="12.75">
      <c r="A24" s="89"/>
    </row>
    <row r="25" ht="12.75">
      <c r="A25" s="89"/>
    </row>
    <row r="26" ht="12.75">
      <c r="A26" s="89"/>
    </row>
    <row r="27" ht="12.75">
      <c r="A27" s="89"/>
    </row>
    <row r="28" ht="12.75">
      <c r="A28" s="89"/>
    </row>
    <row r="29" ht="12.75">
      <c r="A29" s="89"/>
    </row>
    <row r="30" ht="12.75">
      <c r="A30" s="89"/>
    </row>
    <row r="31" ht="12.75">
      <c r="A31" s="89"/>
    </row>
    <row r="32" ht="12.75">
      <c r="A32" s="89"/>
    </row>
    <row r="33" ht="12.75">
      <c r="A33" s="89"/>
    </row>
    <row r="34" ht="12.75">
      <c r="A34" s="89"/>
    </row>
    <row r="35" ht="12.75">
      <c r="A35" s="89"/>
    </row>
    <row r="36" ht="12.75">
      <c r="A36" s="89"/>
    </row>
    <row r="37" ht="12.75">
      <c r="A37" s="89"/>
    </row>
    <row r="38" ht="12.75">
      <c r="A38" s="89"/>
    </row>
    <row r="39" ht="12.75">
      <c r="A39" s="89"/>
    </row>
    <row r="40" ht="12.75">
      <c r="A40" s="89"/>
    </row>
    <row r="41" ht="12.75">
      <c r="A41" s="89"/>
    </row>
    <row r="42" ht="12.75">
      <c r="A42" s="89"/>
    </row>
    <row r="43" ht="12.75">
      <c r="A43" s="89"/>
    </row>
    <row r="44" ht="12.75">
      <c r="A44" s="89"/>
    </row>
    <row r="45" ht="12.75">
      <c r="A45" s="89"/>
    </row>
    <row r="46" ht="12.75">
      <c r="A46" s="89"/>
    </row>
    <row r="47" ht="12.75">
      <c r="A47" s="89"/>
    </row>
    <row r="48" ht="12.75">
      <c r="A48" s="89"/>
    </row>
    <row r="49" ht="12.75">
      <c r="A49" s="89"/>
    </row>
    <row r="50" ht="12.75">
      <c r="A50" s="89"/>
    </row>
    <row r="51" ht="12.75">
      <c r="A51" s="89"/>
    </row>
    <row r="52" ht="12.75">
      <c r="A52" s="89"/>
    </row>
    <row r="53" ht="12.75">
      <c r="A53" s="89"/>
    </row>
    <row r="54" ht="12.75">
      <c r="A54" s="89"/>
    </row>
    <row r="55" ht="12.75">
      <c r="A55" s="89"/>
    </row>
    <row r="56" ht="12.75">
      <c r="A56" s="89"/>
    </row>
    <row r="57" ht="12.75">
      <c r="A57" s="89"/>
    </row>
    <row r="58" ht="12.75">
      <c r="A58" s="89"/>
    </row>
    <row r="59" ht="12.75">
      <c r="A59" s="89"/>
    </row>
    <row r="60" ht="12.75">
      <c r="A60" s="89"/>
    </row>
    <row r="61" ht="12.75">
      <c r="A61" s="89"/>
    </row>
    <row r="62" ht="12.75">
      <c r="A62" s="89"/>
    </row>
    <row r="63" ht="12.75">
      <c r="A63" s="89"/>
    </row>
    <row r="64" ht="12.75">
      <c r="A64" s="89"/>
    </row>
    <row r="65" ht="12.75">
      <c r="A65" s="89"/>
    </row>
    <row r="66" ht="12.75">
      <c r="A66" s="89"/>
    </row>
    <row r="67" ht="12.75">
      <c r="A67" s="89"/>
    </row>
    <row r="68" ht="12.75">
      <c r="A68" s="89"/>
    </row>
    <row r="69" ht="12.75">
      <c r="A69" s="89"/>
    </row>
    <row r="70" ht="12.75">
      <c r="A70" s="89"/>
    </row>
    <row r="71" ht="12.75">
      <c r="A71" s="89"/>
    </row>
    <row r="72" ht="12.75">
      <c r="A72" s="89"/>
    </row>
    <row r="73" ht="12.75">
      <c r="A73" s="89"/>
    </row>
    <row r="74" ht="12.75">
      <c r="A74" s="89"/>
    </row>
    <row r="75" ht="12.75">
      <c r="A75" s="89"/>
    </row>
    <row r="76" ht="12.75">
      <c r="A76" s="89"/>
    </row>
    <row r="77" ht="12.75">
      <c r="A77" s="89"/>
    </row>
    <row r="78" ht="12.75">
      <c r="A78" s="89"/>
    </row>
    <row r="79" ht="12.75">
      <c r="A79" s="89"/>
    </row>
    <row r="80" ht="12.75">
      <c r="A80" s="89"/>
    </row>
    <row r="81" ht="12.75">
      <c r="A81" s="89"/>
    </row>
    <row r="82" ht="12.75">
      <c r="A82" s="89"/>
    </row>
    <row r="83" ht="12.75">
      <c r="A83" s="89"/>
    </row>
    <row r="84" ht="12.75">
      <c r="A84" s="89"/>
    </row>
    <row r="85" ht="12.75">
      <c r="A85" s="89"/>
    </row>
    <row r="86" ht="12.75">
      <c r="A86" s="89"/>
    </row>
    <row r="87" ht="12.75">
      <c r="A87" s="89"/>
    </row>
    <row r="88" ht="12.75">
      <c r="A88" s="89"/>
    </row>
    <row r="89" ht="12.75">
      <c r="A89" s="89"/>
    </row>
    <row r="90" ht="12.75">
      <c r="A90" s="89"/>
    </row>
    <row r="91" ht="12.75">
      <c r="A91" s="89"/>
    </row>
    <row r="92" ht="12.75">
      <c r="A92" s="89"/>
    </row>
    <row r="93" ht="12.75">
      <c r="A93" s="89"/>
    </row>
    <row r="94" ht="12.75">
      <c r="A94" s="89"/>
    </row>
    <row r="95" ht="12.75">
      <c r="A95" s="89"/>
    </row>
    <row r="96" ht="12.75">
      <c r="A96" s="89"/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  <row r="102" ht="12.75">
      <c r="A102" s="89"/>
    </row>
    <row r="103" ht="12.75">
      <c r="A103" s="89"/>
    </row>
    <row r="104" ht="12.75">
      <c r="A104" s="89"/>
    </row>
    <row r="105" ht="12.75">
      <c r="A105" s="89"/>
    </row>
    <row r="106" ht="12.75">
      <c r="A106" s="89"/>
    </row>
    <row r="107" ht="12.75">
      <c r="A107" s="89"/>
    </row>
    <row r="108" ht="12.75">
      <c r="A108" s="89"/>
    </row>
    <row r="109" ht="12.75">
      <c r="A109" s="89"/>
    </row>
    <row r="110" ht="12.75">
      <c r="A110" s="89"/>
    </row>
    <row r="111" ht="12.75">
      <c r="A111" s="89"/>
    </row>
    <row r="112" ht="12.75">
      <c r="A112" s="89"/>
    </row>
    <row r="113" ht="12.75">
      <c r="A113" s="89"/>
    </row>
    <row r="114" ht="12.75">
      <c r="A114" s="89"/>
    </row>
    <row r="115" ht="12.75">
      <c r="A115" s="89"/>
    </row>
    <row r="116" ht="12.75">
      <c r="A116" s="89"/>
    </row>
    <row r="117" ht="12.75">
      <c r="A117" s="89"/>
    </row>
    <row r="118" ht="12.75">
      <c r="A118" s="89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T25" sqref="T24:T25"/>
    </sheetView>
  </sheetViews>
  <sheetFormatPr defaultColWidth="9.00390625" defaultRowHeight="12.75"/>
  <cols>
    <col min="1" max="1" width="9.125" style="78" customWidth="1"/>
    <col min="2" max="2" width="39.125" style="78" customWidth="1"/>
    <col min="3" max="4" width="13.75390625" style="78" customWidth="1"/>
    <col min="5" max="5" width="13.25390625" style="78" customWidth="1"/>
    <col min="6" max="6" width="10.375" style="78" customWidth="1"/>
    <col min="7" max="7" width="12.625" style="78" customWidth="1"/>
    <col min="8" max="8" width="11.375" style="78" customWidth="1"/>
    <col min="9" max="9" width="11.875" style="78" customWidth="1"/>
    <col min="10" max="10" width="11.125" style="78" customWidth="1"/>
    <col min="11" max="16" width="11.375" style="78" customWidth="1"/>
    <col min="17" max="16384" width="9.125" style="78" customWidth="1"/>
  </cols>
  <sheetData>
    <row r="1" ht="62.25" customHeight="1"/>
    <row r="2" spans="1:16" s="77" customFormat="1" ht="15.75">
      <c r="A2" s="217" t="s">
        <v>63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6" s="77" customFormat="1" ht="18" customHeight="1">
      <c r="A4" s="218" t="s">
        <v>17</v>
      </c>
      <c r="B4" s="219" t="s">
        <v>31</v>
      </c>
      <c r="C4" s="220" t="s">
        <v>164</v>
      </c>
      <c r="D4" s="219"/>
      <c r="E4" s="219"/>
      <c r="F4" s="219"/>
      <c r="G4" s="220" t="s">
        <v>169</v>
      </c>
      <c r="H4" s="219"/>
      <c r="I4" s="219"/>
      <c r="J4" s="219"/>
      <c r="K4" s="223" t="s">
        <v>83</v>
      </c>
      <c r="L4" s="224"/>
      <c r="M4" s="223" t="s">
        <v>135</v>
      </c>
      <c r="N4" s="224"/>
      <c r="O4" s="223" t="s">
        <v>170</v>
      </c>
      <c r="P4" s="224"/>
    </row>
    <row r="5" spans="1:16" s="77" customFormat="1" ht="42.75" customHeight="1">
      <c r="A5" s="219"/>
      <c r="B5" s="219"/>
      <c r="C5" s="219" t="s">
        <v>33</v>
      </c>
      <c r="D5" s="219"/>
      <c r="E5" s="219" t="s">
        <v>15</v>
      </c>
      <c r="F5" s="219"/>
      <c r="G5" s="219" t="s">
        <v>33</v>
      </c>
      <c r="H5" s="219"/>
      <c r="I5" s="219" t="s">
        <v>15</v>
      </c>
      <c r="J5" s="219"/>
      <c r="K5" s="221" t="s">
        <v>44</v>
      </c>
      <c r="L5" s="221" t="s">
        <v>45</v>
      </c>
      <c r="M5" s="221" t="s">
        <v>46</v>
      </c>
      <c r="N5" s="221" t="s">
        <v>47</v>
      </c>
      <c r="O5" s="221" t="s">
        <v>46</v>
      </c>
      <c r="P5" s="221" t="s">
        <v>47</v>
      </c>
    </row>
    <row r="6" spans="1:16" s="77" customFormat="1" ht="42.75" customHeight="1">
      <c r="A6" s="219"/>
      <c r="B6" s="219"/>
      <c r="C6" s="60" t="s">
        <v>18</v>
      </c>
      <c r="D6" s="60" t="s">
        <v>32</v>
      </c>
      <c r="E6" s="60" t="s">
        <v>18</v>
      </c>
      <c r="F6" s="60" t="s">
        <v>32</v>
      </c>
      <c r="G6" s="60" t="s">
        <v>18</v>
      </c>
      <c r="H6" s="60" t="s">
        <v>1</v>
      </c>
      <c r="I6" s="60" t="s">
        <v>18</v>
      </c>
      <c r="J6" s="60" t="s">
        <v>1</v>
      </c>
      <c r="K6" s="222"/>
      <c r="L6" s="222"/>
      <c r="M6" s="222"/>
      <c r="N6" s="222"/>
      <c r="O6" s="222"/>
      <c r="P6" s="222"/>
    </row>
    <row r="7" spans="1:16" s="77" customFormat="1" ht="12.7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</row>
    <row r="8" spans="1:16" s="77" customFormat="1" ht="12.75">
      <c r="A8" s="60"/>
      <c r="B8" s="3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38" customFormat="1" ht="12.75">
      <c r="A9" s="4"/>
      <c r="B9" s="5" t="s">
        <v>48</v>
      </c>
      <c r="C9" s="4"/>
      <c r="D9" s="4"/>
      <c r="E9" s="4"/>
      <c r="F9" s="4"/>
      <c r="G9" s="4"/>
      <c r="H9" s="4"/>
      <c r="I9" s="4"/>
      <c r="J9" s="4"/>
      <c r="K9" s="8"/>
      <c r="L9" s="8"/>
      <c r="M9" s="8"/>
      <c r="N9" s="8"/>
      <c r="O9" s="8"/>
      <c r="P9" s="8"/>
    </row>
    <row r="10" spans="1:16" s="77" customFormat="1" ht="33.75" customHeight="1">
      <c r="A10" s="71"/>
      <c r="B10" s="74" t="s">
        <v>14</v>
      </c>
      <c r="C10" s="1" t="s">
        <v>13</v>
      </c>
      <c r="D10" s="1" t="s">
        <v>13</v>
      </c>
      <c r="E10" s="39"/>
      <c r="F10" s="39"/>
      <c r="G10" s="1" t="s">
        <v>13</v>
      </c>
      <c r="H10" s="1" t="s">
        <v>13</v>
      </c>
      <c r="I10" s="39"/>
      <c r="J10" s="39"/>
      <c r="K10" s="1" t="s">
        <v>13</v>
      </c>
      <c r="L10" s="39"/>
      <c r="M10" s="1" t="s">
        <v>13</v>
      </c>
      <c r="N10" s="39"/>
      <c r="O10" s="1" t="s">
        <v>13</v>
      </c>
      <c r="P10" s="39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5"/>
  <sheetViews>
    <sheetView showGridLines="0" view="pageBreakPreview" zoomScale="85" zoomScaleNormal="85" zoomScaleSheetLayoutView="85" zoomScalePageLayoutView="0" workbookViewId="0" topLeftCell="A7">
      <selection activeCell="R24" sqref="R24"/>
    </sheetView>
  </sheetViews>
  <sheetFormatPr defaultColWidth="9.00390625" defaultRowHeight="12.75"/>
  <cols>
    <col min="1" max="1" width="7.75390625" style="22" customWidth="1"/>
    <col min="2" max="2" width="28.75390625" style="22" customWidth="1"/>
    <col min="3" max="3" width="15.25390625" style="22" customWidth="1"/>
    <col min="4" max="5" width="12.625" style="22" customWidth="1"/>
    <col min="6" max="6" width="14.125" style="22" customWidth="1"/>
    <col min="7" max="8" width="14.00390625" style="22" customWidth="1"/>
    <col min="9" max="11" width="11.75390625" style="22" customWidth="1"/>
    <col min="12" max="12" width="14.00390625" style="22" customWidth="1"/>
    <col min="13" max="13" width="11.75390625" style="22" customWidth="1"/>
    <col min="14" max="14" width="13.25390625" style="22" customWidth="1"/>
    <col min="15" max="16384" width="9.125" style="22" customWidth="1"/>
  </cols>
  <sheetData>
    <row r="2" spans="1:16" ht="12.75">
      <c r="A2" s="255" t="s">
        <v>123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ht="8.25" customHeight="1"/>
    <row r="4" spans="1:16" ht="20.25" customHeight="1">
      <c r="A4" s="255" t="s">
        <v>171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ht="11.25" customHeight="1">
      <c r="N5" s="22" t="s">
        <v>53</v>
      </c>
    </row>
    <row r="6" spans="1:14" ht="39.75" customHeight="1">
      <c r="A6" s="244" t="s">
        <v>17</v>
      </c>
      <c r="B6" s="244" t="s">
        <v>81</v>
      </c>
      <c r="C6" s="257" t="s">
        <v>19</v>
      </c>
      <c r="D6" s="258"/>
      <c r="E6" s="259"/>
      <c r="F6" s="249" t="s">
        <v>164</v>
      </c>
      <c r="G6" s="250"/>
      <c r="H6" s="251"/>
      <c r="I6" s="249" t="s">
        <v>165</v>
      </c>
      <c r="J6" s="250"/>
      <c r="K6" s="250"/>
      <c r="L6" s="263" t="s">
        <v>166</v>
      </c>
      <c r="M6" s="263"/>
      <c r="N6" s="263"/>
    </row>
    <row r="7" spans="1:14" ht="25.5">
      <c r="A7" s="256"/>
      <c r="B7" s="245"/>
      <c r="C7" s="260"/>
      <c r="D7" s="261"/>
      <c r="E7" s="262"/>
      <c r="F7" s="2" t="s">
        <v>29</v>
      </c>
      <c r="G7" s="2" t="s">
        <v>30</v>
      </c>
      <c r="H7" s="2" t="s">
        <v>66</v>
      </c>
      <c r="I7" s="2" t="s">
        <v>29</v>
      </c>
      <c r="J7" s="2" t="s">
        <v>30</v>
      </c>
      <c r="K7" s="2" t="s">
        <v>36</v>
      </c>
      <c r="L7" s="2" t="s">
        <v>29</v>
      </c>
      <c r="M7" s="2" t="s">
        <v>30</v>
      </c>
      <c r="N7" s="2" t="s">
        <v>67</v>
      </c>
    </row>
    <row r="8" spans="1:14" ht="12.75">
      <c r="A8" s="1">
        <v>1</v>
      </c>
      <c r="B8" s="1">
        <v>2</v>
      </c>
      <c r="C8" s="241">
        <v>3</v>
      </c>
      <c r="D8" s="242"/>
      <c r="E8" s="243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</row>
    <row r="9" spans="1:14" ht="76.5">
      <c r="A9" s="1" t="s">
        <v>87</v>
      </c>
      <c r="B9" s="6" t="s">
        <v>192</v>
      </c>
      <c r="C9" s="241" t="s">
        <v>172</v>
      </c>
      <c r="D9" s="242"/>
      <c r="E9" s="243"/>
      <c r="F9" s="1"/>
      <c r="G9" s="1"/>
      <c r="H9" s="1"/>
      <c r="I9" s="1"/>
      <c r="J9" s="1"/>
      <c r="K9" s="1"/>
      <c r="L9" s="1"/>
      <c r="M9" s="156">
        <v>850000</v>
      </c>
      <c r="N9" s="156">
        <f>M9</f>
        <v>850000</v>
      </c>
    </row>
    <row r="10" spans="1:14" ht="89.25">
      <c r="A10" s="1" t="s">
        <v>88</v>
      </c>
      <c r="B10" s="6" t="s">
        <v>174</v>
      </c>
      <c r="C10" s="241" t="s">
        <v>176</v>
      </c>
      <c r="D10" s="242"/>
      <c r="E10" s="243"/>
      <c r="F10" s="1"/>
      <c r="G10" s="1"/>
      <c r="H10" s="1"/>
      <c r="I10" s="1"/>
      <c r="J10" s="156">
        <v>900000</v>
      </c>
      <c r="K10" s="156">
        <f>J10</f>
        <v>900000</v>
      </c>
      <c r="L10" s="1"/>
      <c r="M10" s="1"/>
      <c r="N10" s="1"/>
    </row>
    <row r="11" spans="1:14" ht="63.75">
      <c r="A11" s="1" t="s">
        <v>173</v>
      </c>
      <c r="B11" s="6" t="s">
        <v>143</v>
      </c>
      <c r="C11" s="241" t="s">
        <v>175</v>
      </c>
      <c r="D11" s="242"/>
      <c r="E11" s="243"/>
      <c r="F11" s="1"/>
      <c r="G11" s="156">
        <v>1049845</v>
      </c>
      <c r="H11" s="156">
        <f>G11</f>
        <v>1049845</v>
      </c>
      <c r="I11" s="169"/>
      <c r="J11" s="156"/>
      <c r="K11" s="156"/>
      <c r="L11" s="156"/>
      <c r="M11" s="156"/>
      <c r="N11" s="156"/>
    </row>
    <row r="12" spans="1:14" ht="12.75">
      <c r="A12" s="7"/>
      <c r="B12" s="3" t="s">
        <v>39</v>
      </c>
      <c r="C12" s="241"/>
      <c r="D12" s="242"/>
      <c r="E12" s="243"/>
      <c r="F12" s="3"/>
      <c r="G12" s="157">
        <f>G11</f>
        <v>1049845</v>
      </c>
      <c r="H12" s="157">
        <f>H11</f>
        <v>1049845</v>
      </c>
      <c r="I12" s="170"/>
      <c r="J12" s="157">
        <f>J10</f>
        <v>900000</v>
      </c>
      <c r="K12" s="157">
        <f>K10</f>
        <v>900000</v>
      </c>
      <c r="L12" s="157"/>
      <c r="M12" s="157">
        <f>M9</f>
        <v>850000</v>
      </c>
      <c r="N12" s="157">
        <f>N9</f>
        <v>850000</v>
      </c>
    </row>
    <row r="14" spans="1:16" s="44" customFormat="1" ht="7.5" customHeight="1">
      <c r="A14" s="6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2"/>
      <c r="P14" s="22"/>
    </row>
    <row r="15" spans="1:16" s="44" customFormat="1" ht="9.75" customHeight="1">
      <c r="A15" s="6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2"/>
      <c r="P15" s="22"/>
    </row>
    <row r="16" spans="1:16" s="44" customFormat="1" ht="19.5" customHeight="1" hidden="1">
      <c r="A16" s="6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2"/>
      <c r="P16" s="22"/>
    </row>
    <row r="17" spans="1:16" s="90" customFormat="1" ht="21.75" customHeight="1">
      <c r="A17" s="252" t="s">
        <v>177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97"/>
      <c r="P17" s="97"/>
    </row>
    <row r="18" spans="1:16" s="90" customFormat="1" ht="12.7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 t="s">
        <v>53</v>
      </c>
      <c r="L18" s="91"/>
      <c r="M18" s="91"/>
      <c r="N18" s="91"/>
      <c r="O18" s="91"/>
      <c r="P18" s="91"/>
    </row>
    <row r="19" spans="1:14" s="91" customFormat="1" ht="18.75" customHeight="1">
      <c r="A19" s="253" t="s">
        <v>17</v>
      </c>
      <c r="B19" s="244" t="s">
        <v>81</v>
      </c>
      <c r="C19" s="228" t="s">
        <v>19</v>
      </c>
      <c r="D19" s="229"/>
      <c r="E19" s="230"/>
      <c r="F19" s="246" t="s">
        <v>134</v>
      </c>
      <c r="G19" s="247"/>
      <c r="H19" s="248"/>
      <c r="I19" s="246" t="s">
        <v>168</v>
      </c>
      <c r="J19" s="247"/>
      <c r="K19" s="248"/>
      <c r="L19" s="94"/>
      <c r="M19" s="94"/>
      <c r="N19" s="94"/>
    </row>
    <row r="20" spans="1:14" s="91" customFormat="1" ht="28.5" customHeight="1">
      <c r="A20" s="254"/>
      <c r="B20" s="245"/>
      <c r="C20" s="231"/>
      <c r="D20" s="232"/>
      <c r="E20" s="233"/>
      <c r="F20" s="92" t="s">
        <v>29</v>
      </c>
      <c r="G20" s="92" t="s">
        <v>30</v>
      </c>
      <c r="H20" s="2" t="s">
        <v>66</v>
      </c>
      <c r="I20" s="92" t="s">
        <v>29</v>
      </c>
      <c r="J20" s="92" t="s">
        <v>30</v>
      </c>
      <c r="K20" s="2" t="s">
        <v>36</v>
      </c>
      <c r="L20" s="95"/>
      <c r="M20" s="95"/>
      <c r="N20" s="95"/>
    </row>
    <row r="21" spans="1:14" s="91" customFormat="1" ht="12.75">
      <c r="A21" s="98">
        <v>1</v>
      </c>
      <c r="B21" s="98">
        <v>2</v>
      </c>
      <c r="C21" s="225">
        <v>3</v>
      </c>
      <c r="D21" s="234"/>
      <c r="E21" s="226"/>
      <c r="F21" s="98">
        <v>4</v>
      </c>
      <c r="G21" s="98">
        <v>5</v>
      </c>
      <c r="H21" s="98">
        <v>6</v>
      </c>
      <c r="I21" s="98">
        <v>7</v>
      </c>
      <c r="J21" s="98">
        <v>8</v>
      </c>
      <c r="K21" s="98">
        <v>9</v>
      </c>
      <c r="L21" s="96"/>
      <c r="M21" s="96"/>
      <c r="N21" s="96"/>
    </row>
    <row r="22" spans="1:14" s="91" customFormat="1" ht="78" customHeight="1">
      <c r="A22" s="1" t="s">
        <v>88</v>
      </c>
      <c r="B22" s="6" t="s">
        <v>192</v>
      </c>
      <c r="C22" s="241" t="s">
        <v>144</v>
      </c>
      <c r="D22" s="242"/>
      <c r="E22" s="243"/>
      <c r="F22" s="98"/>
      <c r="G22" s="178">
        <v>800000</v>
      </c>
      <c r="H22" s="178">
        <f>G22</f>
        <v>800000</v>
      </c>
      <c r="I22" s="178"/>
      <c r="J22" s="178">
        <v>800000</v>
      </c>
      <c r="K22" s="178">
        <f>J22</f>
        <v>800000</v>
      </c>
      <c r="L22" s="96"/>
      <c r="M22" s="96"/>
      <c r="N22" s="96"/>
    </row>
    <row r="23" spans="1:14" s="91" customFormat="1" ht="12.75">
      <c r="A23" s="92"/>
      <c r="B23" s="93" t="s">
        <v>39</v>
      </c>
      <c r="C23" s="225"/>
      <c r="D23" s="234"/>
      <c r="E23" s="226"/>
      <c r="F23" s="92"/>
      <c r="G23" s="179">
        <f>G22</f>
        <v>800000</v>
      </c>
      <c r="H23" s="179">
        <f>H22</f>
        <v>800000</v>
      </c>
      <c r="I23" s="179"/>
      <c r="J23" s="179">
        <f>J22</f>
        <v>800000</v>
      </c>
      <c r="K23" s="179">
        <f>K22</f>
        <v>800000</v>
      </c>
      <c r="L23" s="95"/>
      <c r="M23" s="95"/>
      <c r="N23" s="95"/>
    </row>
    <row r="25" ht="1.5" customHeight="1"/>
    <row r="26" spans="1:16" ht="12.75">
      <c r="A26" s="235" t="s">
        <v>178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44"/>
      <c r="P26" s="44"/>
    </row>
    <row r="27" spans="1:16" ht="12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44"/>
      <c r="P27" s="44"/>
    </row>
    <row r="28" spans="1:16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2" t="s">
        <v>53</v>
      </c>
      <c r="O28" s="44"/>
      <c r="P28" s="44"/>
    </row>
    <row r="29" spans="1:14" s="91" customFormat="1" ht="27" customHeight="1">
      <c r="A29" s="227"/>
      <c r="B29" s="240" t="s">
        <v>49</v>
      </c>
      <c r="C29" s="236" t="s">
        <v>64</v>
      </c>
      <c r="D29" s="236" t="s">
        <v>65</v>
      </c>
      <c r="E29" s="238" t="s">
        <v>164</v>
      </c>
      <c r="F29" s="239"/>
      <c r="G29" s="225" t="s">
        <v>165</v>
      </c>
      <c r="H29" s="226"/>
      <c r="I29" s="238" t="s">
        <v>166</v>
      </c>
      <c r="J29" s="239"/>
      <c r="K29" s="225" t="s">
        <v>134</v>
      </c>
      <c r="L29" s="226"/>
      <c r="M29" s="225" t="s">
        <v>168</v>
      </c>
      <c r="N29" s="226"/>
    </row>
    <row r="30" spans="1:14" s="91" customFormat="1" ht="95.25" customHeight="1">
      <c r="A30" s="227"/>
      <c r="B30" s="240"/>
      <c r="C30" s="237"/>
      <c r="D30" s="237"/>
      <c r="E30" s="106" t="s">
        <v>79</v>
      </c>
      <c r="F30" s="98" t="s">
        <v>50</v>
      </c>
      <c r="G30" s="106" t="s">
        <v>80</v>
      </c>
      <c r="H30" s="98" t="s">
        <v>50</v>
      </c>
      <c r="I30" s="106" t="s">
        <v>80</v>
      </c>
      <c r="J30" s="98" t="s">
        <v>50</v>
      </c>
      <c r="K30" s="106" t="s">
        <v>80</v>
      </c>
      <c r="L30" s="98" t="s">
        <v>50</v>
      </c>
      <c r="M30" s="106" t="s">
        <v>80</v>
      </c>
      <c r="N30" s="98" t="s">
        <v>50</v>
      </c>
    </row>
    <row r="31" spans="1:14" ht="12.75">
      <c r="A31" s="83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</row>
    <row r="32" spans="1:14" ht="12.75">
      <c r="A32" s="83"/>
      <c r="B32" s="131"/>
      <c r="C32" s="1"/>
      <c r="D32" s="37"/>
      <c r="E32" s="37"/>
      <c r="F32" s="129"/>
      <c r="G32" s="128"/>
      <c r="H32" s="129"/>
      <c r="I32" s="1"/>
      <c r="J32" s="1"/>
      <c r="K32" s="1"/>
      <c r="L32" s="1"/>
      <c r="M32" s="1"/>
      <c r="N32" s="1"/>
    </row>
    <row r="33" spans="1:14" ht="12.75">
      <c r="A33" s="83"/>
      <c r="B33" s="131"/>
      <c r="C33" s="1"/>
      <c r="D33" s="37"/>
      <c r="E33" s="37"/>
      <c r="F33" s="129"/>
      <c r="G33" s="128"/>
      <c r="H33" s="129"/>
      <c r="I33" s="1"/>
      <c r="J33" s="1"/>
      <c r="K33" s="1"/>
      <c r="L33" s="1"/>
      <c r="M33" s="1"/>
      <c r="N33" s="1"/>
    </row>
    <row r="34" spans="1:14" ht="12.75">
      <c r="A34" s="83"/>
      <c r="B34" s="37"/>
      <c r="C34" s="37"/>
      <c r="D34" s="37"/>
      <c r="E34" s="37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83"/>
      <c r="B35" s="3" t="s">
        <v>39</v>
      </c>
      <c r="C35" s="37"/>
      <c r="D35" s="37"/>
      <c r="E35" s="3"/>
      <c r="F35" s="2"/>
      <c r="G35" s="140">
        <f>G32+G33</f>
        <v>0</v>
      </c>
      <c r="H35" s="1"/>
      <c r="I35" s="1"/>
      <c r="J35" s="1"/>
      <c r="K35" s="1"/>
      <c r="L35" s="1"/>
      <c r="M35" s="1"/>
      <c r="N35" s="1"/>
    </row>
  </sheetData>
  <sheetProtection/>
  <mergeCells count="33">
    <mergeCell ref="A2:P2"/>
    <mergeCell ref="A4:P4"/>
    <mergeCell ref="A6:A7"/>
    <mergeCell ref="B6:B7"/>
    <mergeCell ref="C6:E7"/>
    <mergeCell ref="L6:N6"/>
    <mergeCell ref="C12:E12"/>
    <mergeCell ref="F19:H19"/>
    <mergeCell ref="F6:H6"/>
    <mergeCell ref="I6:K6"/>
    <mergeCell ref="A17:N17"/>
    <mergeCell ref="C11:E11"/>
    <mergeCell ref="C8:E8"/>
    <mergeCell ref="C9:E9"/>
    <mergeCell ref="C10:E10"/>
    <mergeCell ref="A19:A20"/>
    <mergeCell ref="C29:C30"/>
    <mergeCell ref="B29:B30"/>
    <mergeCell ref="C22:E22"/>
    <mergeCell ref="K29:L29"/>
    <mergeCell ref="E29:F29"/>
    <mergeCell ref="B19:B20"/>
    <mergeCell ref="I19:K19"/>
    <mergeCell ref="M29:N29"/>
    <mergeCell ref="A29:A30"/>
    <mergeCell ref="C19:E20"/>
    <mergeCell ref="C21:E21"/>
    <mergeCell ref="C23:E23"/>
    <mergeCell ref="A26:N26"/>
    <mergeCell ref="A27:N27"/>
    <mergeCell ref="D29:D30"/>
    <mergeCell ref="G29:H29"/>
    <mergeCell ref="I29:J29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P46"/>
  <sheetViews>
    <sheetView showGridLines="0" tabSelected="1" view="pageBreakPreview" zoomScale="75" zoomScaleNormal="75" zoomScaleSheetLayoutView="75" zoomScalePageLayoutView="0" workbookViewId="0" topLeftCell="A13">
      <selection activeCell="J31" sqref="J31"/>
    </sheetView>
  </sheetViews>
  <sheetFormatPr defaultColWidth="9.00390625" defaultRowHeight="12.75"/>
  <cols>
    <col min="1" max="1" width="20.75390625" style="36" customWidth="1"/>
    <col min="2" max="2" width="22.125" style="36" customWidth="1"/>
    <col min="3" max="3" width="17.625" style="36" customWidth="1"/>
    <col min="4" max="4" width="20.625" style="36" customWidth="1"/>
    <col min="5" max="5" width="20.125" style="36" customWidth="1"/>
    <col min="6" max="6" width="19.375" style="36" customWidth="1"/>
    <col min="7" max="7" width="27.375" style="36" customWidth="1"/>
    <col min="8" max="8" width="19.625" style="36" customWidth="1"/>
    <col min="9" max="9" width="18.75390625" style="36" customWidth="1"/>
    <col min="10" max="10" width="16.625" style="36" customWidth="1"/>
    <col min="11" max="11" width="17.00390625" style="36" customWidth="1"/>
    <col min="12" max="12" width="14.25390625" style="36" customWidth="1"/>
    <col min="13" max="13" width="13.125" style="36" customWidth="1"/>
    <col min="14" max="16384" width="9.125" style="36" customWidth="1"/>
  </cols>
  <sheetData>
    <row r="1" ht="6" customHeight="1"/>
    <row r="2" spans="1:16" ht="36.75" customHeight="1">
      <c r="A2" s="268" t="s">
        <v>179</v>
      </c>
      <c r="B2" s="268"/>
      <c r="C2" s="268"/>
      <c r="D2" s="268"/>
      <c r="E2" s="268"/>
      <c r="F2" s="268"/>
      <c r="G2" s="268"/>
      <c r="H2" s="268"/>
      <c r="I2" s="268"/>
      <c r="J2" s="268"/>
      <c r="K2" s="45"/>
      <c r="L2" s="45"/>
      <c r="M2" s="45"/>
      <c r="N2" s="45"/>
      <c r="O2" s="45"/>
      <c r="P2" s="45"/>
    </row>
    <row r="3" ht="3" customHeight="1"/>
    <row r="4" ht="15.75">
      <c r="A4" s="32" t="s">
        <v>180</v>
      </c>
    </row>
    <row r="5" ht="6" customHeight="1">
      <c r="A5" s="67"/>
    </row>
    <row r="6" spans="1:16" ht="15.75">
      <c r="A6" s="268" t="s">
        <v>181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ht="12.75">
      <c r="J7" s="46" t="s">
        <v>53</v>
      </c>
    </row>
    <row r="8" spans="1:16" ht="48" customHeight="1">
      <c r="A8" s="205" t="s">
        <v>68</v>
      </c>
      <c r="B8" s="214" t="s">
        <v>0</v>
      </c>
      <c r="C8" s="214" t="s">
        <v>20</v>
      </c>
      <c r="D8" s="214" t="s">
        <v>73</v>
      </c>
      <c r="E8" s="214" t="s">
        <v>97</v>
      </c>
      <c r="F8" s="214" t="s">
        <v>96</v>
      </c>
      <c r="G8" s="214" t="s">
        <v>84</v>
      </c>
      <c r="H8" s="214" t="s">
        <v>51</v>
      </c>
      <c r="I8" s="218"/>
      <c r="J8" s="214" t="s">
        <v>52</v>
      </c>
      <c r="L8" s="17"/>
      <c r="M8" s="17"/>
      <c r="N8" s="17"/>
      <c r="O8" s="17"/>
      <c r="P8" s="17"/>
    </row>
    <row r="9" spans="1:16" ht="33.75" customHeight="1">
      <c r="A9" s="206"/>
      <c r="B9" s="272"/>
      <c r="C9" s="214"/>
      <c r="D9" s="214"/>
      <c r="E9" s="214"/>
      <c r="F9" s="214"/>
      <c r="G9" s="214"/>
      <c r="H9" s="4" t="s">
        <v>7</v>
      </c>
      <c r="I9" s="4" t="s">
        <v>22</v>
      </c>
      <c r="J9" s="214"/>
      <c r="L9" s="17"/>
      <c r="M9" s="17"/>
      <c r="N9" s="17"/>
      <c r="O9" s="17"/>
      <c r="P9" s="17"/>
    </row>
    <row r="10" spans="1:16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L10" s="17"/>
      <c r="M10" s="17"/>
      <c r="N10" s="17"/>
      <c r="O10" s="17"/>
      <c r="P10" s="17"/>
    </row>
    <row r="11" spans="1:16" ht="71.25">
      <c r="A11" s="110">
        <v>3210</v>
      </c>
      <c r="B11" s="10" t="s">
        <v>98</v>
      </c>
      <c r="C11" s="150">
        <v>188900</v>
      </c>
      <c r="D11" s="150">
        <v>188700</v>
      </c>
      <c r="E11" s="150"/>
      <c r="F11" s="150"/>
      <c r="G11" s="150"/>
      <c r="H11" s="150"/>
      <c r="I11" s="150"/>
      <c r="J11" s="150">
        <f>D11</f>
        <v>188700</v>
      </c>
      <c r="L11" s="17"/>
      <c r="M11" s="17"/>
      <c r="N11" s="17"/>
      <c r="O11" s="17"/>
      <c r="P11" s="17"/>
    </row>
    <row r="12" spans="1:16" ht="71.25">
      <c r="A12" s="9">
        <v>2610</v>
      </c>
      <c r="B12" s="10" t="s">
        <v>99</v>
      </c>
      <c r="C12" s="150">
        <v>861145</v>
      </c>
      <c r="D12" s="150">
        <v>861145</v>
      </c>
      <c r="E12" s="150"/>
      <c r="F12" s="150"/>
      <c r="G12" s="150"/>
      <c r="H12" s="150"/>
      <c r="I12" s="150"/>
      <c r="J12" s="150">
        <f>D12</f>
        <v>861145</v>
      </c>
      <c r="L12" s="17"/>
      <c r="M12" s="17"/>
      <c r="N12" s="17"/>
      <c r="O12" s="17"/>
      <c r="P12" s="17"/>
    </row>
    <row r="13" spans="1:16" ht="12.75">
      <c r="A13" s="19"/>
      <c r="B13" s="8" t="s">
        <v>39</v>
      </c>
      <c r="C13" s="171">
        <f>C11+C12</f>
        <v>1050045</v>
      </c>
      <c r="D13" s="171">
        <f>D11+D12</f>
        <v>1049845</v>
      </c>
      <c r="E13" s="172"/>
      <c r="F13" s="171">
        <f>F11</f>
        <v>0</v>
      </c>
      <c r="G13" s="173"/>
      <c r="H13" s="174"/>
      <c r="I13" s="174"/>
      <c r="J13" s="171">
        <f>J11+J12</f>
        <v>1049845</v>
      </c>
      <c r="L13" s="17"/>
      <c r="M13" s="17"/>
      <c r="N13" s="17"/>
      <c r="O13" s="17"/>
      <c r="P13" s="17"/>
    </row>
    <row r="14" ht="7.5" customHeight="1"/>
    <row r="15" ht="12.75" hidden="1"/>
    <row r="16" spans="1:16" ht="15.75" customHeight="1">
      <c r="A16" s="268" t="s">
        <v>182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</row>
    <row r="17" ht="11.25" customHeight="1">
      <c r="L17" s="46" t="s">
        <v>53</v>
      </c>
    </row>
    <row r="18" spans="1:12" ht="16.5" customHeight="1">
      <c r="A18" s="205" t="s">
        <v>68</v>
      </c>
      <c r="B18" s="205" t="s">
        <v>10</v>
      </c>
      <c r="C18" s="269" t="s">
        <v>82</v>
      </c>
      <c r="D18" s="270"/>
      <c r="E18" s="270"/>
      <c r="F18" s="270"/>
      <c r="G18" s="271"/>
      <c r="H18" s="269" t="s">
        <v>83</v>
      </c>
      <c r="I18" s="270"/>
      <c r="J18" s="270"/>
      <c r="K18" s="270"/>
      <c r="L18" s="271"/>
    </row>
    <row r="19" spans="1:12" ht="63" customHeight="1">
      <c r="A19" s="267"/>
      <c r="B19" s="267"/>
      <c r="C19" s="205" t="s">
        <v>8</v>
      </c>
      <c r="D19" s="205" t="s">
        <v>69</v>
      </c>
      <c r="E19" s="214" t="s">
        <v>70</v>
      </c>
      <c r="F19" s="214"/>
      <c r="G19" s="205" t="s">
        <v>75</v>
      </c>
      <c r="H19" s="205" t="s">
        <v>9</v>
      </c>
      <c r="I19" s="205" t="s">
        <v>71</v>
      </c>
      <c r="J19" s="214" t="s">
        <v>70</v>
      </c>
      <c r="K19" s="214"/>
      <c r="L19" s="214" t="s">
        <v>76</v>
      </c>
    </row>
    <row r="20" spans="1:12" ht="44.25" customHeight="1">
      <c r="A20" s="206"/>
      <c r="B20" s="206"/>
      <c r="C20" s="206"/>
      <c r="D20" s="206"/>
      <c r="E20" s="4" t="s">
        <v>21</v>
      </c>
      <c r="F20" s="4" t="s">
        <v>22</v>
      </c>
      <c r="G20" s="206"/>
      <c r="H20" s="206"/>
      <c r="I20" s="206"/>
      <c r="J20" s="4" t="s">
        <v>21</v>
      </c>
      <c r="K20" s="4" t="s">
        <v>22</v>
      </c>
      <c r="L20" s="214"/>
    </row>
    <row r="21" spans="1:16" ht="12.75">
      <c r="A21" s="18">
        <v>1</v>
      </c>
      <c r="B21" s="132">
        <v>2</v>
      </c>
      <c r="C21" s="18">
        <v>3</v>
      </c>
      <c r="D21" s="132">
        <v>4</v>
      </c>
      <c r="E21" s="18">
        <v>5</v>
      </c>
      <c r="F21" s="132">
        <v>6</v>
      </c>
      <c r="G21" s="18">
        <v>7</v>
      </c>
      <c r="H21" s="132">
        <v>8</v>
      </c>
      <c r="I21" s="18">
        <v>9</v>
      </c>
      <c r="J21" s="132">
        <v>10</v>
      </c>
      <c r="K21" s="18">
        <v>11</v>
      </c>
      <c r="L21" s="18">
        <v>12</v>
      </c>
      <c r="M21" s="47"/>
      <c r="N21" s="47"/>
      <c r="O21" s="47"/>
      <c r="P21" s="47"/>
    </row>
    <row r="22" spans="1:16" ht="71.25">
      <c r="A22" s="9">
        <v>2610</v>
      </c>
      <c r="B22" s="10" t="s">
        <v>99</v>
      </c>
      <c r="C22" s="150">
        <v>900000</v>
      </c>
      <c r="D22" s="150"/>
      <c r="E22" s="150"/>
      <c r="F22" s="150"/>
      <c r="G22" s="158">
        <f>C22</f>
        <v>900000</v>
      </c>
      <c r="H22" s="150">
        <v>850000</v>
      </c>
      <c r="I22" s="150"/>
      <c r="J22" s="150"/>
      <c r="K22" s="150"/>
      <c r="L22" s="158">
        <f>H22</f>
        <v>850000</v>
      </c>
      <c r="M22" s="47"/>
      <c r="N22" s="47"/>
      <c r="O22" s="47"/>
      <c r="P22" s="47"/>
    </row>
    <row r="23" spans="1:12" ht="14.25" customHeight="1">
      <c r="A23" s="18"/>
      <c r="B23" s="8" t="s">
        <v>39</v>
      </c>
      <c r="C23" s="159">
        <f>C22</f>
        <v>900000</v>
      </c>
      <c r="D23" s="159"/>
      <c r="E23" s="159"/>
      <c r="F23" s="159"/>
      <c r="G23" s="175">
        <f>C23</f>
        <v>900000</v>
      </c>
      <c r="H23" s="175">
        <f>H22</f>
        <v>850000</v>
      </c>
      <c r="I23" s="159"/>
      <c r="J23" s="159"/>
      <c r="K23" s="159"/>
      <c r="L23" s="175">
        <f>H23</f>
        <v>850000</v>
      </c>
    </row>
    <row r="24" ht="6.75" customHeight="1"/>
    <row r="25" spans="1:16" ht="14.25" customHeight="1">
      <c r="A25" s="268" t="s">
        <v>183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</row>
    <row r="26" ht="12.75">
      <c r="I26" s="46" t="s">
        <v>53</v>
      </c>
    </row>
    <row r="27" spans="1:9" ht="39" customHeight="1">
      <c r="A27" s="205" t="s">
        <v>68</v>
      </c>
      <c r="B27" s="205" t="s">
        <v>10</v>
      </c>
      <c r="C27" s="214" t="s">
        <v>20</v>
      </c>
      <c r="D27" s="214" t="s">
        <v>74</v>
      </c>
      <c r="E27" s="205" t="s">
        <v>124</v>
      </c>
      <c r="F27" s="205" t="s">
        <v>184</v>
      </c>
      <c r="G27" s="205" t="s">
        <v>185</v>
      </c>
      <c r="H27" s="205" t="s">
        <v>23</v>
      </c>
      <c r="I27" s="205" t="s">
        <v>34</v>
      </c>
    </row>
    <row r="28" spans="1:9" ht="42.75" customHeight="1">
      <c r="A28" s="206"/>
      <c r="B28" s="206"/>
      <c r="C28" s="214"/>
      <c r="D28" s="214"/>
      <c r="E28" s="206"/>
      <c r="F28" s="206"/>
      <c r="G28" s="206"/>
      <c r="H28" s="206"/>
      <c r="I28" s="206"/>
    </row>
    <row r="29" spans="1:9" ht="12.75">
      <c r="A29" s="18">
        <v>1</v>
      </c>
      <c r="B29" s="4">
        <v>2</v>
      </c>
      <c r="C29" s="18">
        <v>3</v>
      </c>
      <c r="D29" s="4">
        <v>4</v>
      </c>
      <c r="E29" s="18">
        <v>5</v>
      </c>
      <c r="F29" s="4">
        <v>6</v>
      </c>
      <c r="G29" s="18">
        <v>7</v>
      </c>
      <c r="H29" s="4">
        <v>8</v>
      </c>
      <c r="I29" s="18">
        <v>9</v>
      </c>
    </row>
    <row r="30" spans="1:9" ht="51">
      <c r="A30" s="18">
        <v>3210</v>
      </c>
      <c r="B30" s="82" t="s">
        <v>98</v>
      </c>
      <c r="C30" s="150">
        <v>188900</v>
      </c>
      <c r="D30" s="149">
        <v>188700</v>
      </c>
      <c r="E30" s="18"/>
      <c r="F30" s="4"/>
      <c r="G30" s="18"/>
      <c r="H30" s="4"/>
      <c r="I30" s="18"/>
    </row>
    <row r="31" spans="1:9" ht="71.25">
      <c r="A31" s="9">
        <v>2610</v>
      </c>
      <c r="B31" s="10" t="s">
        <v>99</v>
      </c>
      <c r="C31" s="150">
        <v>861145</v>
      </c>
      <c r="D31" s="150">
        <v>861145</v>
      </c>
      <c r="E31" s="18"/>
      <c r="F31" s="18"/>
      <c r="G31" s="18"/>
      <c r="H31" s="18"/>
      <c r="I31" s="18"/>
    </row>
    <row r="32" spans="1:9" ht="15" customHeight="1">
      <c r="A32" s="8"/>
      <c r="B32" s="8" t="s">
        <v>39</v>
      </c>
      <c r="C32" s="171">
        <f>C30+C31</f>
        <v>1050045</v>
      </c>
      <c r="D32" s="171">
        <f>D30+D31</f>
        <v>1049845</v>
      </c>
      <c r="E32" s="41"/>
      <c r="F32" s="41"/>
      <c r="G32" s="20"/>
      <c r="H32" s="20"/>
      <c r="I32" s="41"/>
    </row>
    <row r="33" ht="6.75" customHeight="1"/>
    <row r="34" ht="3.75" customHeight="1" hidden="1"/>
    <row r="35" ht="12.75" hidden="1"/>
    <row r="36" spans="1:9" ht="20.25" customHeight="1">
      <c r="A36" s="274" t="s">
        <v>186</v>
      </c>
      <c r="B36" s="274"/>
      <c r="C36" s="274"/>
      <c r="D36" s="274"/>
      <c r="E36" s="274"/>
      <c r="F36" s="274"/>
      <c r="G36" s="274"/>
      <c r="H36" s="274"/>
      <c r="I36" s="274"/>
    </row>
    <row r="37" spans="1:10" ht="39.75" customHeight="1">
      <c r="A37" s="273" t="s">
        <v>187</v>
      </c>
      <c r="B37" s="273"/>
      <c r="C37" s="273"/>
      <c r="D37" s="273"/>
      <c r="E37" s="273"/>
      <c r="F37" s="273"/>
      <c r="G37" s="273"/>
      <c r="H37" s="273"/>
      <c r="I37" s="273"/>
      <c r="J37" s="273"/>
    </row>
    <row r="38" spans="1:11" ht="40.5" customHeight="1">
      <c r="A38" s="274" t="s">
        <v>188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</row>
    <row r="39" spans="1:11" ht="5.25" customHeight="1">
      <c r="A39" s="273" t="s">
        <v>189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</row>
    <row r="40" spans="1:11" ht="75.75" customHeight="1">
      <c r="A40" s="273"/>
      <c r="B40" s="273"/>
      <c r="C40" s="273"/>
      <c r="D40" s="273"/>
      <c r="E40" s="273"/>
      <c r="F40" s="273"/>
      <c r="G40" s="273"/>
      <c r="H40" s="273"/>
      <c r="I40" s="273"/>
      <c r="J40" s="273"/>
      <c r="K40" s="273"/>
    </row>
    <row r="41" spans="1:7" ht="15.75">
      <c r="A41" s="265" t="s">
        <v>190</v>
      </c>
      <c r="B41" s="265"/>
      <c r="C41" s="265"/>
      <c r="D41" s="50"/>
      <c r="F41" s="108" t="s">
        <v>191</v>
      </c>
      <c r="G41" s="50"/>
    </row>
    <row r="42" spans="1:7" ht="18.75" customHeight="1">
      <c r="A42" s="265"/>
      <c r="B42" s="266"/>
      <c r="C42" s="266"/>
      <c r="D42" s="52" t="s">
        <v>24</v>
      </c>
      <c r="F42" s="264" t="s">
        <v>25</v>
      </c>
      <c r="G42" s="264"/>
    </row>
    <row r="43" spans="1:4" ht="4.5" customHeight="1">
      <c r="A43" s="265"/>
      <c r="B43" s="266"/>
      <c r="C43" s="266"/>
      <c r="D43" s="42"/>
    </row>
    <row r="44" spans="1:7" ht="15.75">
      <c r="A44" s="265" t="s">
        <v>85</v>
      </c>
      <c r="B44" s="265"/>
      <c r="C44" s="265"/>
      <c r="D44" s="53"/>
      <c r="F44" s="108" t="s">
        <v>86</v>
      </c>
      <c r="G44" s="50"/>
    </row>
    <row r="45" spans="1:7" ht="15.75">
      <c r="A45" s="49"/>
      <c r="B45" s="51"/>
      <c r="C45" s="51"/>
      <c r="D45" s="52" t="s">
        <v>24</v>
      </c>
      <c r="F45" s="264" t="s">
        <v>25</v>
      </c>
      <c r="G45" s="264"/>
    </row>
    <row r="46" ht="15.75">
      <c r="A46" s="48"/>
    </row>
  </sheetData>
  <sheetProtection/>
  <mergeCells count="45">
    <mergeCell ref="A39:K40"/>
    <mergeCell ref="A38:K38"/>
    <mergeCell ref="A2:J2"/>
    <mergeCell ref="A37:J37"/>
    <mergeCell ref="A36:I36"/>
    <mergeCell ref="J19:K19"/>
    <mergeCell ref="A25:P25"/>
    <mergeCell ref="A27:A28"/>
    <mergeCell ref="B27:B28"/>
    <mergeCell ref="C27:C28"/>
    <mergeCell ref="D27:D28"/>
    <mergeCell ref="H27:H28"/>
    <mergeCell ref="E19:F19"/>
    <mergeCell ref="G19:G20"/>
    <mergeCell ref="H19:H20"/>
    <mergeCell ref="I27:I28"/>
    <mergeCell ref="G27:G28"/>
    <mergeCell ref="I19:I20"/>
    <mergeCell ref="E27:E28"/>
    <mergeCell ref="F27:F28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8:A20"/>
    <mergeCell ref="A16:P16"/>
    <mergeCell ref="B18:B20"/>
    <mergeCell ref="C18:G18"/>
    <mergeCell ref="H18:L18"/>
    <mergeCell ref="C19:C20"/>
    <mergeCell ref="D19:D20"/>
    <mergeCell ref="L19:L20"/>
    <mergeCell ref="F45:G45"/>
    <mergeCell ref="A41:C41"/>
    <mergeCell ref="A42:A43"/>
    <mergeCell ref="B42:B43"/>
    <mergeCell ref="C42:C43"/>
    <mergeCell ref="F42:G42"/>
    <mergeCell ref="A44:C44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 Windows</cp:lastModifiedBy>
  <cp:lastPrinted>2020-12-21T12:22:23Z</cp:lastPrinted>
  <dcterms:created xsi:type="dcterms:W3CDTF">2010-12-08T09:07:17Z</dcterms:created>
  <dcterms:modified xsi:type="dcterms:W3CDTF">2020-12-21T12:37:29Z</dcterms:modified>
  <cp:category/>
  <cp:version/>
  <cp:contentType/>
  <cp:contentStatus/>
</cp:coreProperties>
</file>