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236" yWindow="65341" windowWidth="12690" windowHeight="12915" tabRatio="909" activeTab="0"/>
  </bookViews>
  <sheets>
    <sheet name="ДОДАТОК 2 Форма 2 п.1-5" sheetId="1" r:id="rId1"/>
    <sheet name="ДОДАТОК 2 Ф-2 п.6" sheetId="2" r:id="rId2"/>
    <sheet name="ДОДАТОК 2 Ф-2 п.7" sheetId="3" r:id="rId3"/>
    <sheet name="ДОДАТОК 2 Ф-2 п.8" sheetId="4" r:id="rId4"/>
    <sheet name="ДОДАТОК 2 Ф-2 п. 9" sheetId="5" r:id="rId5"/>
    <sheet name="ДОДАТОК 2 Ф-2 п.10" sheetId="6" r:id="rId6"/>
    <sheet name="ДОДАТОК 2 Ф-2 п.11-12" sheetId="7" r:id="rId7"/>
    <sheet name="ДОДАТОК 2 Ф-2 п.13-15" sheetId="8" r:id="rId8"/>
  </sheets>
  <definedNames>
    <definedName name="_xlnm.Print_Area" localSheetId="4">'ДОДАТОК 2 Ф-2 п. 9'!$A$1:$L$38</definedName>
    <definedName name="_xlnm.Print_Area" localSheetId="5">'ДОДАТОК 2 Ф-2 п.10'!$A$1:$P$11</definedName>
    <definedName name="_xlnm.Print_Area" localSheetId="6">'ДОДАТОК 2 Ф-2 п.11-12'!$A$1:$N$41</definedName>
    <definedName name="_xlnm.Print_Area" localSheetId="7">'ДОДАТОК 2 Ф-2 п.13-15'!$A$1:$L$53</definedName>
    <definedName name="_xlnm.Print_Area" localSheetId="1">'ДОДАТОК 2 Ф-2 п.6'!$A$1:$N$41</definedName>
    <definedName name="_xlnm.Print_Area" localSheetId="2">'ДОДАТОК 2 Ф-2 п.7'!$A$1:$N$44</definedName>
    <definedName name="_xlnm.Print_Area" localSheetId="3">'ДОДАТОК 2 Ф-2 п.8'!$A$1:$M$208</definedName>
    <definedName name="_xlnm.Print_Area" localSheetId="0">'ДОДАТОК 2 Форма 2 п.1-5'!$A$1:$N$43</definedName>
  </definedNames>
  <calcPr fullCalcOnLoad="1"/>
</workbook>
</file>

<file path=xl/comments4.xml><?xml version="1.0" encoding="utf-8"?>
<comments xmlns="http://schemas.openxmlformats.org/spreadsheetml/2006/main">
  <authors>
    <author>User</author>
  </authors>
  <commentList>
    <comment ref="K37" authorId="0">
      <text>
        <r>
          <rPr>
            <b/>
            <sz val="9"/>
            <rFont val="Tahoma"/>
            <family val="2"/>
          </rPr>
          <t>User:</t>
        </r>
        <r>
          <rPr>
            <sz val="9"/>
            <rFont val="Tahoma"/>
            <family val="2"/>
          </rPr>
          <t xml:space="preserve">
Оля Цал-Цалко
369 загальна к-ть ОСББ, але деякі голови ведуть декілька будинків
</t>
        </r>
      </text>
    </comment>
    <comment ref="K69" authorId="0">
      <text>
        <r>
          <rPr>
            <b/>
            <sz val="9"/>
            <rFont val="Tahoma"/>
            <family val="2"/>
          </rPr>
          <t>User:</t>
        </r>
        <r>
          <rPr>
            <sz val="9"/>
            <rFont val="Tahoma"/>
            <family val="2"/>
          </rPr>
          <t xml:space="preserve">
у звязку з ковід-19 менше делегацій відвідують громаду
</t>
        </r>
      </text>
    </comment>
    <comment ref="K78" authorId="0">
      <text>
        <r>
          <rPr>
            <b/>
            <sz val="9"/>
            <rFont val="Tahoma"/>
            <family val="2"/>
          </rPr>
          <t>User:</t>
        </r>
        <r>
          <rPr>
            <sz val="9"/>
            <rFont val="Tahoma"/>
            <family val="2"/>
          </rPr>
          <t xml:space="preserve">
показник дає Оля Цал-Цалко
</t>
        </r>
      </text>
    </comment>
    <comment ref="K79" authorId="0">
      <text>
        <r>
          <rPr>
            <b/>
            <sz val="9"/>
            <rFont val="Tahoma"/>
            <family val="2"/>
          </rPr>
          <t>User:</t>
        </r>
        <r>
          <rPr>
            <sz val="9"/>
            <rFont val="Tahoma"/>
            <family val="2"/>
          </rPr>
          <t xml:space="preserve">
згідно з розрахунку потреби в коштах на 2021 рік
</t>
        </r>
      </text>
    </comment>
    <comment ref="K81" authorId="0">
      <text>
        <r>
          <rPr>
            <b/>
            <sz val="9"/>
            <rFont val="Tahoma"/>
            <family val="2"/>
          </rPr>
          <t>User:</t>
        </r>
        <r>
          <rPr>
            <sz val="9"/>
            <rFont val="Tahoma"/>
            <family val="2"/>
          </rPr>
          <t xml:space="preserve">
згідно з розрахунку потреби в коштах на 2021 рік
</t>
        </r>
      </text>
    </comment>
    <comment ref="K85" authorId="0">
      <text>
        <r>
          <rPr>
            <b/>
            <sz val="9"/>
            <rFont val="Tahoma"/>
            <family val="2"/>
          </rPr>
          <t>User:</t>
        </r>
        <r>
          <rPr>
            <sz val="9"/>
            <rFont val="Tahoma"/>
            <family val="2"/>
          </rPr>
          <t xml:space="preserve">
Додаток Б програми
</t>
        </r>
      </text>
    </comment>
  </commentList>
</comments>
</file>

<file path=xl/sharedStrings.xml><?xml version="1.0" encoding="utf-8"?>
<sst xmlns="http://schemas.openxmlformats.org/spreadsheetml/2006/main" count="1780" uniqueCount="414">
  <si>
    <t xml:space="preserve">Найменування
</t>
  </si>
  <si>
    <t xml:space="preserve">фактично зайняті </t>
  </si>
  <si>
    <t>загальний фонд</t>
  </si>
  <si>
    <t>затрат</t>
  </si>
  <si>
    <t>продукту</t>
  </si>
  <si>
    <t>ефективності</t>
  </si>
  <si>
    <t>якості</t>
  </si>
  <si>
    <t>...</t>
  </si>
  <si>
    <t>Керівник фінансової служби</t>
  </si>
  <si>
    <t xml:space="preserve">загального фонду </t>
  </si>
  <si>
    <t>Затверджені призначення</t>
  </si>
  <si>
    <t>Граничний обсяг</t>
  </si>
  <si>
    <t>Найменування</t>
  </si>
  <si>
    <t xml:space="preserve">Показники </t>
  </si>
  <si>
    <t>Джерело інформації</t>
  </si>
  <si>
    <t>Х</t>
  </si>
  <si>
    <t>з них штатні одиниці за загальним фондом, що враховані також у спеціальному фонді</t>
  </si>
  <si>
    <t>…..</t>
  </si>
  <si>
    <t>Спеціальний фонд</t>
  </si>
  <si>
    <t>Одиниця виміру</t>
  </si>
  <si>
    <t>№ з/п</t>
  </si>
  <si>
    <t>затверджено</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</si>
  <si>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</si>
  <si>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</si>
  <si>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</si>
  <si>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</si>
  <si>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</si>
  <si>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(підпис)</t>
  </si>
  <si>
    <t>Код</t>
  </si>
  <si>
    <t xml:space="preserve">Найменування </t>
  </si>
  <si>
    <t>Надходження із загального фонду бюджету</t>
  </si>
  <si>
    <t>Керівник установи</t>
  </si>
  <si>
    <t xml:space="preserve">загальний фонд </t>
  </si>
  <si>
    <t>спеціальний фонд</t>
  </si>
  <si>
    <t>Категорії працівників</t>
  </si>
  <si>
    <t>фактично зайняті</t>
  </si>
  <si>
    <t xml:space="preserve">Загальний фонд </t>
  </si>
  <si>
    <t>Вжиті заходи щодо погашення заборгованості</t>
  </si>
  <si>
    <t>разом (3+4)</t>
  </si>
  <si>
    <t>разом (7+8)</t>
  </si>
  <si>
    <t>разом (11+12)</t>
  </si>
  <si>
    <t xml:space="preserve">спеціальний фонд </t>
  </si>
  <si>
    <t>УСЬОГО</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</si>
  <si>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</si>
  <si>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</si>
  <si>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бюджету</t>
  </si>
  <si>
    <t>Напрями використання бюджетних коштів</t>
  </si>
  <si>
    <t>Загальний                  фонд</t>
  </si>
  <si>
    <t>Спеціальний                        фонд</t>
  </si>
  <si>
    <t>Загальний                фонд</t>
  </si>
  <si>
    <t>Спеціальний                                     фонд</t>
  </si>
  <si>
    <t>Усього штатних одиниць</t>
  </si>
  <si>
    <t>Найменування об'єкта відповідно до проектно-кошторисної документації</t>
  </si>
  <si>
    <t>Рівень будівельної готовності               об'єкта  на кінець бюджетного періоду, %</t>
  </si>
  <si>
    <t>Погашено кредиторську заборгованість за рахунок коштів</t>
  </si>
  <si>
    <t>Бюджетні зобов’язання (4+6)</t>
  </si>
  <si>
    <t>(грн)</t>
  </si>
  <si>
    <t xml:space="preserve">              (найменування відповідального виконавця)             </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</si>
  <si>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</si>
  <si>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</si>
  <si>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</si>
  <si>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разом (5+6)</t>
  </si>
  <si>
    <t>разом (8+9)</t>
  </si>
  <si>
    <r>
      <t xml:space="preserve">9. Структура видатків на оплату праці:                                                                                                                                                                    </t>
    </r>
    <r>
      <rPr>
        <sz val="12"/>
        <rFont val="Arial Cyr"/>
        <family val="2"/>
      </rPr>
      <t xml:space="preserve"> </t>
    </r>
  </si>
  <si>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</si>
  <si>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</si>
  <si>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Строк реалізації об'єкту (рік початку і завершення)</t>
  </si>
  <si>
    <t>Загальна вартість об'єкту</t>
  </si>
  <si>
    <t>разом (4+5)</t>
  </si>
  <si>
    <t>разом (10+11)</t>
  </si>
  <si>
    <t>Код Економічної класифікації видатків бюджету / код Класифікації кредитування бюджету</t>
  </si>
  <si>
    <t>Кердиторська заборгованість на кінець минулого бюджетного періоду</t>
  </si>
  <si>
    <t>Зміна кредитоської заборгованості            (6-5)</t>
  </si>
  <si>
    <t>Кердиторська заборгованість на початок минулого бюджетного періоду</t>
  </si>
  <si>
    <t>Кердиторська заборгованість на початок поточного бюджетного періоду</t>
  </si>
  <si>
    <t>Планується погасити кредиторську заборгованість за рахунок коштів</t>
  </si>
  <si>
    <t>Можлива кредиторська заборгованість на початок планового бюджетного періоду (4-5-6)</t>
  </si>
  <si>
    <t>6. Витрати за кодами Економічної класифікації видатків / Класифікації кредитування бюджету:</t>
  </si>
  <si>
    <t>Касові видатки / надання кредитів</t>
  </si>
  <si>
    <t>Касові видатки  / надання кредитів</t>
  </si>
  <si>
    <t>Очікуваний обсяг взяття поточних зобов’язань (3-5)</t>
  </si>
  <si>
    <t>Очікуваний обсяг взяття поточних зобов’язань                       (8-10)</t>
  </si>
  <si>
    <t>у тому числі бюджет розвитку</t>
  </si>
  <si>
    <t>8. Результативні показники бюджетної програми:</t>
  </si>
  <si>
    <r>
      <t>Спеціальний фонд (</t>
    </r>
    <r>
      <rPr>
        <i/>
        <sz val="10"/>
        <rFont val="Times New Roman"/>
        <family val="1"/>
      </rPr>
      <t>бюджет розвитку)</t>
    </r>
  </si>
  <si>
    <r>
      <t xml:space="preserve">Спеціальний фонд </t>
    </r>
    <r>
      <rPr>
        <i/>
        <sz val="10"/>
        <rFont val="Times New Roman"/>
        <family val="1"/>
      </rPr>
      <t>(бюджет розвитку)</t>
    </r>
  </si>
  <si>
    <t>Найменування місцевої/регіональної програми</t>
  </si>
  <si>
    <t>(код за ЄДРПОУ)</t>
  </si>
  <si>
    <t>(код бюджету)</t>
  </si>
  <si>
    <t>(ініціали та прізвище)</t>
  </si>
  <si>
    <t xml:space="preserve"> </t>
  </si>
  <si>
    <t xml:space="preserve">              (найменування головного розпорядника коштів місцевого бюджету)             </t>
  </si>
  <si>
    <t>(код Типової відомчої класифікації видатків та кредитування місцевих бюджетів)</t>
  </si>
  <si>
    <t>(код Типової відомчої класифікації видатків та кредитування місцевих бюджетів та номер в системі головного розпорядника коштів місцевих бююджетів)</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</si>
  <si>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</si>
  <si>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</si>
  <si>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</si>
  <si>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</si>
  <si>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класифікацієювидатків та кредитування місцевого бюджету)</t>
  </si>
  <si>
    <t xml:space="preserve">1) мета бюджетної програми, строки її реалізації;     </t>
  </si>
  <si>
    <t>2) завдання бюджетної програми;</t>
  </si>
  <si>
    <t>3) підстави для реалізації бюджетної програми.</t>
  </si>
  <si>
    <t>5. Надходження для виконання бюджетної програми:</t>
  </si>
  <si>
    <t>11. Місцеві/регіональні програми, які виконуються в межах бюджетної програми:</t>
  </si>
  <si>
    <t>04053625</t>
  </si>
  <si>
    <r>
      <t>___________</t>
    </r>
    <r>
      <rPr>
        <u val="single"/>
        <sz val="12"/>
        <rFont val="Arial Cyr"/>
        <family val="0"/>
      </rPr>
      <t>02</t>
    </r>
    <r>
      <rPr>
        <sz val="12"/>
        <rFont val="Arial Cyr"/>
        <family val="2"/>
      </rPr>
      <t>________</t>
    </r>
  </si>
  <si>
    <r>
      <t>________</t>
    </r>
    <r>
      <rPr>
        <u val="single"/>
        <sz val="12"/>
        <rFont val="Arial Cyr"/>
        <family val="0"/>
      </rPr>
      <t>021</t>
    </r>
    <r>
      <rPr>
        <sz val="12"/>
        <rFont val="Arial Cyr"/>
        <family val="2"/>
      </rPr>
      <t>________</t>
    </r>
  </si>
  <si>
    <t xml:space="preserve">2022 рік (прогноз) </t>
  </si>
  <si>
    <t>-</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</si>
  <si>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</si>
  <si>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</si>
  <si>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</si>
  <si>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1.</t>
  </si>
  <si>
    <t>2.</t>
  </si>
  <si>
    <t>3.</t>
  </si>
  <si>
    <t>4.</t>
  </si>
  <si>
    <t>5.</t>
  </si>
  <si>
    <t>6.</t>
  </si>
  <si>
    <t>7.</t>
  </si>
  <si>
    <t>8.</t>
  </si>
  <si>
    <t>2022 рік (прогноз)</t>
  </si>
  <si>
    <t>2020 рік</t>
  </si>
  <si>
    <t>2021 рік</t>
  </si>
  <si>
    <t>2022 рік</t>
  </si>
  <si>
    <t>Дебіторська заборгованість на 01.01.2019</t>
  </si>
  <si>
    <t>О.М. Пашко</t>
  </si>
  <si>
    <t>Н.В.Борецька</t>
  </si>
  <si>
    <t>1.1.</t>
  </si>
  <si>
    <t>2.1.</t>
  </si>
  <si>
    <t>шт.</t>
  </si>
  <si>
    <t>3.1.</t>
  </si>
  <si>
    <t>п.1.1./п.2.1.</t>
  </si>
  <si>
    <t>4.1.</t>
  </si>
  <si>
    <t xml:space="preserve">% </t>
  </si>
  <si>
    <t>грн.</t>
  </si>
  <si>
    <t>%</t>
  </si>
  <si>
    <t xml:space="preserve"> грн.</t>
  </si>
  <si>
    <t>2.2.</t>
  </si>
  <si>
    <t>3.2.</t>
  </si>
  <si>
    <t>од.</t>
  </si>
  <si>
    <t>2.3.</t>
  </si>
  <si>
    <t>книга реєстрації</t>
  </si>
  <si>
    <t>анкетування</t>
  </si>
  <si>
    <r>
      <t>__</t>
    </r>
    <r>
      <rPr>
        <b/>
        <u val="single"/>
        <sz val="12"/>
        <rFont val="Arial Cyr"/>
        <family val="0"/>
      </rPr>
      <t>0217640</t>
    </r>
    <r>
      <rPr>
        <b/>
        <sz val="12"/>
        <rFont val="Arial Cyr"/>
        <family val="0"/>
      </rPr>
      <t>__</t>
    </r>
  </si>
  <si>
    <r>
      <t>______</t>
    </r>
    <r>
      <rPr>
        <b/>
        <u val="single"/>
        <sz val="12"/>
        <rFont val="Arial Cyr"/>
        <family val="0"/>
      </rPr>
      <t>0470</t>
    </r>
    <r>
      <rPr>
        <b/>
        <sz val="12"/>
        <rFont val="Arial Cyr"/>
        <family val="0"/>
      </rPr>
      <t>_______</t>
    </r>
  </si>
  <si>
    <t>7640</t>
  </si>
  <si>
    <t>Заходи з енергозбереження</t>
  </si>
  <si>
    <t>Інші поточні видатки</t>
  </si>
  <si>
    <t>Оплата ліцензії за користування програмним продуктом «Європейська Енергетична Відзнака», оплата послуг з аудиту, оплата послуг процесуального агента та пов’язаних з цим послуг</t>
  </si>
  <si>
    <t>Популяризація створення ОСББ, налагодження регулярної співпраці з ОСББ, ЖБК, організація та проведення навчань для управителів багатоквартирних житлових будинків</t>
  </si>
  <si>
    <t>Участь міста Житомира в Асоціації «Енергоефективні міста України» (сплата членськиї внесків)</t>
  </si>
  <si>
    <t>«Енергетичне побратимство» міст на національному та міжнародному рівнях-прийом офіційних делегацій, міжнародних та вітчизняних партнерів, супроводжуючих осіб (оплата послуг проживання, харчування, перевезення тощо)</t>
  </si>
  <si>
    <t>Підготовка договору з місцевим консультантом ЄЕВ та передбачення відповідного бюджету, щоб забезпечити продовження підтримки процесу ЄЕВ</t>
  </si>
  <si>
    <t>Завдання 1.:  Підвищити рівень трудового потенціалу виконавчих органів міської ради, працівників бюджетних установ та комунальних підприємств</t>
  </si>
  <si>
    <t>Кількість проведених семінарів, конференцій</t>
  </si>
  <si>
    <t>Середні витрати на проведення 1 семінару, конференції</t>
  </si>
  <si>
    <t>Відсоток задоволеності учасників семінару</t>
  </si>
  <si>
    <t>Завдання 2.:Забезпечити виконання зобов'язань перед донорами та міжнародними фінансовими організаціями</t>
  </si>
  <si>
    <t>Обсяг видатків на виконання зобов'язань перед донорами та міжнародними фінансовими організаціями (оплата ліцензії за користування програмним продуктом "Європейська Енергетична Відзнака")</t>
  </si>
  <si>
    <t>Середній обсяг видатків на отримання Відзнаки</t>
  </si>
  <si>
    <t xml:space="preserve">бали </t>
  </si>
  <si>
    <t>Завдання 3.:  Сформувати експертне середовище для реалізації цілей енерго-збереження в житловому секторі</t>
  </si>
  <si>
    <t>Обсяг видатків на проведення навчання управителів житлових будинків</t>
  </si>
  <si>
    <t>Загальна кількість управителів, які потребують навчання</t>
  </si>
  <si>
    <t>чол.</t>
  </si>
  <si>
    <t>Середні витрати для навчання 1 управителя</t>
  </si>
  <si>
    <t xml:space="preserve">п.1.1./п.2.2. </t>
  </si>
  <si>
    <t>(п.2.2./п.2.1.)*100</t>
  </si>
  <si>
    <t>Завдання 4.: Забезпечити обмін кращими практиками імплементації проектів, обмін ноу-хау з іншими містами</t>
  </si>
  <si>
    <t>1.2.</t>
  </si>
  <si>
    <t>Обсяг видатків на забезпечення обміном (участь міста Житомира в Асоціації "Енергоефективні міста України" (сплата членських внесків)</t>
  </si>
  <si>
    <t>Обсяг видатків на забезпечення "Енергетичне побратимство" міст на національному та міжнародному рівнях-прийом офіційних делегацій, міжнародних та вітчизняних партнерів, супроводжуючих осіб (оплата послуг проживання, харчування, перевезення тощо)</t>
  </si>
  <si>
    <t>Середні витрати за участь в 1 семінарі Асоціації "Енергоефективні міста України"</t>
  </si>
  <si>
    <t>п.1.2./п.2.2.</t>
  </si>
  <si>
    <t>4.2.</t>
  </si>
  <si>
    <t>Надання консультацій з організації, проведення, участі  у заходах з обміну кращими практиками працівниками виконавчих органів міської ради, порівняно з попереднім роком.</t>
  </si>
  <si>
    <t>програма заходу</t>
  </si>
  <si>
    <t>Обмін кращими практиками, участь у проектах</t>
  </si>
  <si>
    <t>Завдання 5.: Стимулювати впровадження енерго-ефективних заходів населенням та суб'єктами господарювання</t>
  </si>
  <si>
    <t>Обсяг витрат на відшкодування відсотків/частини тіла кредиту на впровадження енергоефективних заходів у житлових будинках (ОСББ та ЖБК)</t>
  </si>
  <si>
    <t>Загальна кількість ОСББ та ЖБК</t>
  </si>
  <si>
    <t>єдиний реєстр юридичних та фізичних осіб</t>
  </si>
  <si>
    <t>Кількість поліграфічної продукції, яку планується виготовити або придбати</t>
  </si>
  <si>
    <t>Середній обсяг витрат на відшкодування відсотків або частини тіла кредита за 1 договором</t>
  </si>
  <si>
    <t>п.1.1./п.2.2.</t>
  </si>
  <si>
    <t>Питома вага ОСББ та ЖБК, що уклали договори на компенсацію відсотків або частини тіла кредиту  до загальної кількості ОСББ та ЖБК</t>
  </si>
  <si>
    <t>Кількість проведених заходів з питань енергопланування, проектного менеджменту</t>
  </si>
  <si>
    <t>Кількість учасників заходів з питань енергопланування, проектного менеджменту</t>
  </si>
  <si>
    <t>2.4.</t>
  </si>
  <si>
    <t>списки реєстрації</t>
  </si>
  <si>
    <t>3.3.</t>
  </si>
  <si>
    <t>Середні витрати на проведення 1 заходу</t>
  </si>
  <si>
    <t>Середні витрати на навчання 1 особи</t>
  </si>
  <si>
    <t>п.1.1./п.2.3.</t>
  </si>
  <si>
    <t>Кількість заходів АЕМУ, участь у яких планується прийняти в т.ч. кількість заходів на яких презентовано досвід міста</t>
  </si>
  <si>
    <t>Кількість навчань проведених за результатами відвідувань заходів АЕМУ</t>
  </si>
  <si>
    <t>Кількість імплементованих практик в місті за результатами відвідувань заходів АЕМУ</t>
  </si>
  <si>
    <t>квартальний звіт МЦП «МЕП»</t>
  </si>
  <si>
    <t>Кількість організованих заходів за участю «Енергетичного побратимства»</t>
  </si>
  <si>
    <t>2.5.</t>
  </si>
  <si>
    <t>Кількість учасників заходів «Енергетичного побратимства»</t>
  </si>
  <si>
    <t xml:space="preserve">список реєстрації </t>
  </si>
  <si>
    <t>Середні витрати за результатами навчання на 1 особу</t>
  </si>
  <si>
    <t>Середні витрати на імплементацію 1 заходу</t>
  </si>
  <si>
    <t>3.4.</t>
  </si>
  <si>
    <t>п.1.1./п.2.4.</t>
  </si>
  <si>
    <t>3.5.</t>
  </si>
  <si>
    <t>Середні витрати на 1 захід "Енергетичне побратимство"</t>
  </si>
  <si>
    <t>Середні витрати за результатами заходів «Енергетичного побратимства» на 1 особу</t>
  </si>
  <si>
    <t>4.3.</t>
  </si>
  <si>
    <t>4.4.</t>
  </si>
  <si>
    <t>Кількість наданих консультацій за результатами заходів АЕМУ</t>
  </si>
  <si>
    <t>Кількість спільно організованих заходів в т.ч. поданих проектів з АЕМУ</t>
  </si>
  <si>
    <t>Кількість ОСББ (ЖБК), які уклали ( планують укласти) договори на компенсацію відсотків або частини тіла кредиту за залученими кредитами</t>
  </si>
  <si>
    <t>Загальна вартість оформлених «теплих» кредитів</t>
  </si>
  <si>
    <t>договори між ОСББ та банком</t>
  </si>
  <si>
    <t>2.6.</t>
  </si>
  <si>
    <t>2.7.</t>
  </si>
  <si>
    <t>Кількість проведених заходів  з питань енергозбереження та енергоефективності</t>
  </si>
  <si>
    <t>Кількість учасників заходів  з питань енергозбереження та енергоефективності</t>
  </si>
  <si>
    <t>Кількість учасників, які мають намір впроваджувати заходи з енергозбереження за результатами заходу</t>
  </si>
  <si>
    <t>Середня вартість розповсюдження 1 одиниці поліграфічної продукції</t>
  </si>
  <si>
    <t>Середня вартість проведених заходів  з питань енергозбереження та енергоефективності</t>
  </si>
  <si>
    <t>Відсоток від  додатково залучених коштів за результатами оформлення «теплих» кредитів</t>
  </si>
  <si>
    <t>(п.1.1./п.2.3.)*100</t>
  </si>
  <si>
    <t>Право користування програмним продуктом  «Європейська Енергетична Відзнака»</t>
  </si>
  <si>
    <t>доступ до платформи</t>
  </si>
  <si>
    <t>Кількість аудитів 1 раз на 4 роки</t>
  </si>
  <si>
    <t>каталог заходів ЄЕВ</t>
  </si>
  <si>
    <t>Оцінка за результатами аудиту 1 раз на 4 роки (не менше 50,0%)</t>
  </si>
  <si>
    <t>Середній обсяг видатків на користування програмним продуктом  «Європейська Енергетична Відзнака» в т.ч. аудит</t>
  </si>
  <si>
    <t>Отримано  не менше 50% за результатами аудиту 1 раз на 4 роки</t>
  </si>
  <si>
    <t>Завдання 6.: Виконувати зобов'язання міста в рамках імплантації Європейської Енергетичної Відзнаки</t>
  </si>
  <si>
    <t>06552000000</t>
  </si>
  <si>
    <t>договір, акт</t>
  </si>
  <si>
    <t>Відсоток виконання завдань</t>
  </si>
  <si>
    <t>п.1.2./п.2.4.</t>
  </si>
  <si>
    <t>(п.1.1./п.2.1.)</t>
  </si>
  <si>
    <t>Надання консультацій з організації, проведення, участі у заходах з обміну кращими практиками працівниками виконавчих органів міської ради, порівняно з попереднім роком</t>
  </si>
  <si>
    <t>програма «Муніципальний енергетичний план території Житомирської міської об'єднаної територіальної громади на 2017-2020 роки» (зі змінами)</t>
  </si>
  <si>
    <t xml:space="preserve"> рішення Житомирської міської ради від 16.02.2017 р. № 530 </t>
  </si>
  <si>
    <t>Вчасна оплата ліцензії за користування програмним продуктом "Європейська Енергетична Відзнака"</t>
  </si>
  <si>
    <t>тис. грн., (грн.)</t>
  </si>
  <si>
    <t>2019 рік (звіт)</t>
  </si>
  <si>
    <t>2020 рік (затверджено)</t>
  </si>
  <si>
    <t>2021 рік (проєкт)</t>
  </si>
  <si>
    <t>2023 рік (прогноз)</t>
  </si>
  <si>
    <t>1) надходження для виконання бюджетної програми у 2019 - 2021 роках:</t>
  </si>
  <si>
    <t xml:space="preserve">2019 рік (звіт) </t>
  </si>
  <si>
    <t xml:space="preserve">2020 рік (затверджено) </t>
  </si>
  <si>
    <t xml:space="preserve">2021 рік (проєкт) </t>
  </si>
  <si>
    <t>2) надходження для виконання бюджетної програми у 2022- 2023 роках:</t>
  </si>
  <si>
    <t xml:space="preserve">2023 рік (прогноз) </t>
  </si>
  <si>
    <t>1) видатки за кодами Економічної класифікації видатків бюджету у 2019 - 2021 роках:</t>
  </si>
  <si>
    <t>2020 (затверджено)</t>
  </si>
  <si>
    <t>2) надання кредитів за кодами Класифікації кредитування бюджету у 2019 - 2021 роках:</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</si>
  <si>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</si>
  <si>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</si>
  <si>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1) витрати за напрямами використання бюджетних коштів у 2019 - 2021 роках:</t>
  </si>
  <si>
    <t>2) витрати за напрямами використання бюджетних коштів у 2022 - 2023 роках:</t>
  </si>
  <si>
    <t>Відшкодування відсотків/частини тіла кредиту на впровадження енерго-ефективних заходів у житлових будівлях (ОСББ та ЖБК)</t>
  </si>
  <si>
    <t>Відшкодування відсотків по кредиту на впровадження заходів  енергомодернізації житлових будівель протягом перших 18 місяців кредитування (для ОСББ, які беруть участь у програмі "Енергодім")</t>
  </si>
  <si>
    <t>1) результативні показники бюджетної програми  у 2019 - 2021 роках:</t>
  </si>
  <si>
    <t>2) результативні показники бюджетної програми у 2022 - 2023 роках:</t>
  </si>
  <si>
    <t>перелік ОСББ</t>
  </si>
  <si>
    <t>Членство в Асоціації "Енергоефективні міста України"</t>
  </si>
  <si>
    <t>договір</t>
  </si>
  <si>
    <t>Середньорічні витрати за участь в Асоціації "Енергоефективні міста України"</t>
  </si>
  <si>
    <t>3.6.</t>
  </si>
  <si>
    <t>Обсяг витрат на відшкодування відсотків по кредиту на впровадження заходів енергомодернізації житлових будівель протягом перших 18 місяців кредитування (для ОСББ, які беруть участь у Програмі "Енергодім")</t>
  </si>
  <si>
    <t>грн. </t>
  </si>
  <si>
    <t>2.8.</t>
  </si>
  <si>
    <t>Кількість ОСББ які планують укласти договори на відшкодування відсотків по кредиту на впровадження заходів енергоможернізації житлових будівель протягом перших 18 місяців кредитування для ОСББ, які беруть участь упрограмі "Енергодім"</t>
  </si>
  <si>
    <t>од</t>
  </si>
  <si>
    <t>журнал реєстрації підготовлених документів</t>
  </si>
  <si>
    <t>2.9.</t>
  </si>
  <si>
    <t>Кількість ОСББ, які беруть участь у Програмі "Енергодім"</t>
  </si>
  <si>
    <t>Середній обсяг витрат на відшкодування відсотків по кредиту на впровадження заходів енергомодернізації житлових будівель протягом перших 18 місяців кредитування за 1 договором</t>
  </si>
  <si>
    <t>Питома вага ОСББ, що уклали договори на відшкодування відсотків по кредиту на впровадження заходів енергомодернізації житлових будівель протягом перших 18 місяців кредитування для ОСББ,які беруть участь у програмі "Енергодім"</t>
  </si>
  <si>
    <t>(п.2.9./п.2.8.)*100</t>
  </si>
  <si>
    <t>2020рік (план)</t>
  </si>
  <si>
    <t>2023 рік</t>
  </si>
  <si>
    <t>1) місцеві/регіональні програми, які виконуються в межах бюджетної програми у 2019  - 2021 роках:</t>
  </si>
  <si>
    <t xml:space="preserve"> проєкт рішення Житомирської міської ради</t>
  </si>
  <si>
    <t>12. Об`єкти, які виконуються в межах бюджетної програми за рахунок коштів бюджету розвитку у  2019- 2022 роках:</t>
  </si>
  <si>
    <t>2) місцеві/регіональні програми, які виконуються в межах бюджетної програми  у 2022  - 2023  роках:</t>
  </si>
  <si>
    <t>13. Аналіз результатів, досягнутих внаслідок використання коштів загального фонду бюджету у 2019 році, очікувані результати у 2020 році, обгрунтування необхідності  передбачення витрат на 2021 -2023 роки.</t>
  </si>
  <si>
    <t>14 . Бюджетні зобов’язання у 2019 -2021 роках:</t>
  </si>
  <si>
    <t>1) кредиторська заборгованість  місцевого бюджету  у 2019 році:</t>
  </si>
  <si>
    <t>2) кредиторська заборгованість місцевого  бюджету  у 2020 - 2021  роках:</t>
  </si>
  <si>
    <t>3) дебіторська заборгованість в 2019-2021  роках:</t>
  </si>
  <si>
    <t>Дебіторська заборгованість на 01.01.2020</t>
  </si>
  <si>
    <t>Очікувана дебіторська заборгованість на 01.01.2021</t>
  </si>
  <si>
    <t>4) аналіз управління бюджетними зобов’язаннями та пропозиції щодо упорядкування бюджетних зобов’язань у 2021 році.</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</si>
  <si>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</si>
  <si>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Організація та проведення семінарів, тренінгів з питань енергетичної та кліматичної політики громади для представників ОСББ (оплата послуг оренди приміщення, харчування, перевезення тощо)</t>
  </si>
  <si>
    <t>Участь Житомирської міської територіальної громади в Асоціації «Енергоефективні міста України» (сплата членських внесків)</t>
  </si>
  <si>
    <t>«Енергетичне побратимство» міст на національному та міжнародному рівнях – організація та проведення робочих зустрічей, прийом офіційних делегацій, міжнародних та вітчизняних партнерів, супроводжуючих осіб (оплата послуг оренди приміщення, проживання, харчування, перевезення тощо)</t>
  </si>
  <si>
    <t>Відшкодування відсотків/частини тіла кредиту на впровадження енергоефективних заходів у житлових будівлях (для ОСББ та ЖБК, які беруть участь у програмі «теплі кредити»)</t>
  </si>
  <si>
    <t>Оплата ліцензії за користування програмним продуктом «Європейська Енергетична Відзнака», оплата послуг  з аудиту, оплата послуг процесуального агента та пов'язаних з цим послуг</t>
  </si>
  <si>
    <t>Відшкодування відсотків по кредиту на впровадження заходів енергомодернізації житлових будівель протягом перших 18 місяців кредитування (для ОСББ, які беруть участь у Програмі «ЕНЕРГОДІМ»)</t>
  </si>
  <si>
    <t>Розробка, тиражування та поширення поліграфічної продукції навчального, довідкового, рекламного характеру про ефективність встановлення сонячних панелей</t>
  </si>
  <si>
    <t xml:space="preserve">Організація та проведення семінарів, тренінгів з питань енергетичної та кліматичної політики громади для виконавчих органів міської ради, представників бюджетних закладів, установ, організацій (відповідальних за енергозбереження), (оплата послуг оренди приміщення, харчування, перевезення тощо) </t>
  </si>
  <si>
    <t>9.</t>
  </si>
  <si>
    <t>10.</t>
  </si>
  <si>
    <t>Створення та промоція веб-сайту «Зелене місто Житомир» про енергетичну та кліматичну політику громади</t>
  </si>
  <si>
    <t xml:space="preserve">Підготовка, організація та проведення занять для вчителів, учнів шкіл з питань енергетичної та кліматичної політики громади </t>
  </si>
  <si>
    <t>11.</t>
  </si>
  <si>
    <t>Кількість учасників заходів семінарів, конференцій</t>
  </si>
  <si>
    <t>Кількість осіб, залучених до впровадження системи управління місцевою енергетичною політикою згідно міжнародного стандарту "Європейська Енергетична Відзнака"</t>
  </si>
  <si>
    <t>Завдання 3.:  Сформувати експертне середовище для реалізації цілей енергозбереження в житловому секторі</t>
  </si>
  <si>
    <t>Загальна кількість голів ОСББ, які потребують навчання</t>
  </si>
  <si>
    <t>Середні витрати для навчання 1 голови ОСББ</t>
  </si>
  <si>
    <t>Кількість голів ОСББ, навчання яких планується провести</t>
  </si>
  <si>
    <t>Кількість договорів</t>
  </si>
  <si>
    <t>Середні витрати на один договір</t>
  </si>
  <si>
    <t>Кількість договорів з місцевим консультантом ЄЕВ та передбачення відповідного бюджету, щоб забезпечити продовження підтримки процесу ЄЕВ</t>
  </si>
  <si>
    <t xml:space="preserve">шт </t>
  </si>
  <si>
    <t>Питома вага управителів, навчання яких планується провести до загальної потреби</t>
  </si>
  <si>
    <t>1) Бюджетний кодекс України; 2)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3) рішення Житомирської міської ради від 18.12.2019 р. № 1716 «Про бюджет Житомирської міської об’єднаної територіальної громади на 2020 рік» (зі змінами); 4) рішення сесії міської ради 11.03.2015 р. №862 «Про затвердження Плану дій зі сталого енергетичного розвитку міста Житомира на 2015-2024 роки» (зі змінами); 5) рішення Житомирської міської ради від 16.02.2017 р. № 530 програма «Муніципальний енергетичний план території Житомирської міської об'єднаної територіальної громади на 2017-2020 роки» (зі змінами); 6) проєкт рішення Житомирської міської ради  програма «Муніципальний енергетичний план території Житомирської міської територіальної громади»; 7) рішення Житомирської міської ради від 07.02.2019 р. №1359 "Про затвердження Концепції інтегрованого розвитку м. Житомира до 2030 року".</t>
  </si>
  <si>
    <t>4. Мета та завдання бюджетної програми на 2021 - 2023 роки:</t>
  </si>
  <si>
    <t>Досягнення балансу між обсягом спожитих традиційних видів палива на території Житомирської громади та обсягом виробленої на території громади енергії з альтернативних та відновлювальних джерел енергії (2021-2023 рр.)</t>
  </si>
  <si>
    <t>12.</t>
  </si>
  <si>
    <t>13.</t>
  </si>
  <si>
    <t>14.</t>
  </si>
  <si>
    <t>15.</t>
  </si>
  <si>
    <t>Обсяг видатків на організацію та проведення семінарів, тренінгів з питань енергетичної та кліматичної політики громади для представників ОСББ (оплата послуг оренди приміщення, харчування, перевезення тощо)</t>
  </si>
  <si>
    <t>Обсяг видатків на оплата ліцензії за користування програмним продуктом «Європейська Енергетична Відзнака», оплата послуг  з аудиту, оплата послуг процесуального агента та пов'язаних з цим послуг</t>
  </si>
  <si>
    <t xml:space="preserve">Обсяг видатків на організацію та проведення семінарів, тренінгів з питань енергетичної та кліматичної політики громади для виконавчих органів міської ради, представників бюджетних закладів, установ, організацій (відповідальних за енергозбереження), (оплата послуг оренди приміщення, харчування, перевезення тощо) </t>
  </si>
  <si>
    <t xml:space="preserve">п.1.1./п.2.3. </t>
  </si>
  <si>
    <t>(п.2.3./п.2.1.)*100</t>
  </si>
  <si>
    <t>Обсяг видатків на участь Житомирської міської територіальної громади в Асоціації «Енергоефективні міста України» (сплата членських внесків)</t>
  </si>
  <si>
    <t>1.3.</t>
  </si>
  <si>
    <t xml:space="preserve"> проєкт рішення, розрахунок потреби на 2021 р.</t>
  </si>
  <si>
    <t xml:space="preserve"> проєкт ріцшення, розрахунок потреби на 2021 р.</t>
  </si>
  <si>
    <t>Обсяг видатків на відшкодування відсотків/частини тіла кредиту на впровадження енергоефективних заходів у житлових будівлях (для ОСББ та ЖБК, які беруть участь у програмі «теплі кредити»)</t>
  </si>
  <si>
    <t>Обсяг видатків на розробку, тиражування та поширення поліграфічної продукції навчального, довідкового, рекламного характеру про ефективність встановлення сонячних панелей</t>
  </si>
  <si>
    <t>1.4.</t>
  </si>
  <si>
    <t>1.5.</t>
  </si>
  <si>
    <t>п.1.1./п.2.2.  п.1.2./п.2.2.</t>
  </si>
  <si>
    <t>(п.1.1./п.2.3.)*100  (п.1.2./п.2.3.)*100</t>
  </si>
  <si>
    <t>Кількість управителів, навчаття яких планується провести ОСББ, навчання яких планується провести</t>
  </si>
  <si>
    <t xml:space="preserve">звіт проведення навчань </t>
  </si>
  <si>
    <t>план  проведення навчань на 2021 р.</t>
  </si>
  <si>
    <t xml:space="preserve">п.1.2./п.2.4. </t>
  </si>
  <si>
    <t>(п.2.4./п.2.2.)*100</t>
  </si>
  <si>
    <t>угода, рішення Житомирської  міської ради від 18.12.2019 №1716 (зі змінами)</t>
  </si>
  <si>
    <t>п.1.3./п.2.2.</t>
  </si>
  <si>
    <t>програма заходу, перелік проєктів</t>
  </si>
  <si>
    <t>укладені договора, рішення міської ради від 18.12.2019 №1716 (зі змінами)</t>
  </si>
  <si>
    <t>рішення міської ради  від 18.12.2019 р. № 1716 (зі змінами), розрахунок до кошторису</t>
  </si>
  <si>
    <t>книга реєстрації, розрахунок до кошторису, розрахунок потреби на 2021 р.</t>
  </si>
  <si>
    <t>список реєстрації, план заходів</t>
  </si>
  <si>
    <t>угода, рішення міської ради від 18.12.2019 №1716 (зі змінами)</t>
  </si>
  <si>
    <t>розрахунок потреби на 2021 р.</t>
  </si>
  <si>
    <t>осіб</t>
  </si>
  <si>
    <t>реєстрація учасників</t>
  </si>
  <si>
    <t>п.1.2./п.2.1.</t>
  </si>
  <si>
    <t xml:space="preserve">п.1.3./п.2.5.  </t>
  </si>
  <si>
    <t>п.1.5./п.2.4.</t>
  </si>
  <si>
    <t>п.1.5./п.2.5.</t>
  </si>
  <si>
    <t>п.1.3./п.2.9.  п.1.4./п.2.9.</t>
  </si>
  <si>
    <t xml:space="preserve">проєкт рішення міської ради, розрахунок потреби на 2022-2023 рр. </t>
  </si>
  <si>
    <t>(п.1.1./п.2.1.</t>
  </si>
  <si>
    <t>Питома вага голів ОСББ, навчання яких планується провести до загальної потреби</t>
  </si>
  <si>
    <t xml:space="preserve">розрахунок потреби на 2022-2023 рр. </t>
  </si>
  <si>
    <t xml:space="preserve"> п.1.2./п.2.2.</t>
  </si>
  <si>
    <t xml:space="preserve">У 2019 році за результатами аналізу роботи у сфері енергетичної політики міста вдалося розробити механізм стимулювання впровадження заходів з енергоефективності бюджетними закладами міста. Керівники закладів та відповідальні особи забезпечили скорочення споживання теплоносія у будівлях додатково  на 1,7 млн грн. Запроваджено систему управління енергетичною політикою міста - "Європейська енергетична відзнака" та отримано нагороду за успішне її впровадження. Залучено 24,9 млн. грн. додаткового фінансування в житлову сферу міста (ОСББ) за результатами стимулювання впровадження енергоефективних заходів населенням та суб'єктами господарювання.                                                                                                                                                     За І півріччя 2020 року безпосередньо керівники закладів та відповідальні особи забезпечили скорочення споживання теплоносія у будівлях на понад 1 млн. грн. 
З метою стимулювання впровадження енергоефективних заходів у багатоквартирних житлових будинках, скорочення споживання паливно-енергетичних ресурсів населенням, а також популяризації економічних, екологічних та соціальних переваг енергозбереження у червні 2020 року затверджено Порядок здійснення відшкодування з місцевого бюджету відсотків за кредитами, залученими ОСББ, які беруть участь у Програмі підтримки енергомодернізації багатоквартирних будинків «ЕНЕРГОДІМ». 
В рамках Європейської Енергетичної Відзнаки розпочато впровадження комунікаційної концепція по енергоефективності та зміні клімату. 
На території Житомирської громади пройшов щорічний захід «Дні сталої енергії» Завдяки проведенню заходу вдалося розбудувати співпрацю влади з громадськістю, залучити різні цільові аудиторії до теми ефективного використання енергетичних ресурсів, розвитку відновлюваних джерел енергії та сталого розвитку території громади.
Житомирська міська рада на постійній основі приймає делегації інших громад України з метою стажування та обміну кращими практиками. Так, у 2020 році Житомир відвідали представники, які займаються енергетичним менеджментом з Вінниці, Кам’янці-Подільському, Слов’янську, Вінниці, Миргороді, Славутичі, Сєвєродонецьку, Краматорську, в рамках проєкту «Угода мерів-Схід». Фахівці ділилися досвідом впровадження проєктів у сфері енергоефективності й побудови системи енергетичного менеджменту на рівні муніципалітету
</t>
  </si>
  <si>
    <t>проєкт програми «Муніципальний енергетичний план Житомирської міської  територіальної громади»</t>
  </si>
  <si>
    <t>БЮДЖЕТНИЙ ЗАПИТ НА 2021-2023 РОКИ індивідуальний (Форма 2021 -2)</t>
  </si>
  <si>
    <t>розпорядження міського голови №691 від 16.08.2016 (зі змінами)</t>
  </si>
  <si>
    <t>реєстраційна форма</t>
  </si>
  <si>
    <t xml:space="preserve">  п.1.2./п.2.1.</t>
  </si>
  <si>
    <t xml:space="preserve">  п.1.2./п.2.3.</t>
  </si>
  <si>
    <t xml:space="preserve">  п.1.2./п.2.6.</t>
  </si>
  <si>
    <t>місто, громади</t>
  </si>
  <si>
    <t>Обсяг витрат на відшкодування відсотків по кредиту на впровадження заходів енергомодернізації житлових будівель протягом перших 18 місяців кредитування (для ОСББ, які беруть участь у Програмі «ЕНЕРГОДІМ»</t>
  </si>
  <si>
    <t>проєкт рішення міської ради</t>
  </si>
  <si>
    <t>Кількість ОСББ, які  впроваджують енергоефективні заходів у житлових будівлях (для ОСББ та ЖБК, які беруть участь у програмі «теплі кредити»)</t>
  </si>
  <si>
    <t>(п.2.8./п.2.7.)*100</t>
  </si>
  <si>
    <t>Завдання 7.: Налагодити співпрацю зі школами, місцевими університетами та науково-дослідними організаціями</t>
  </si>
  <si>
    <t xml:space="preserve">Обсяг видатків на підготовку, організацію та проведення занять для вчителів, учнів шкіл з питань енергетичної та кліматичної політики громади </t>
  </si>
  <si>
    <t>Кількість  проведених занять для вчителів, учнів шкіл з питань енергетичної та кліматичної політики громади</t>
  </si>
  <si>
    <t xml:space="preserve">Середні витрати на підготовку, організацію та проведення занять для вчителів, учнів шкіл з питань енергетичної та кліматичної політики громади </t>
  </si>
  <si>
    <t>Завдання 8.: Поширювати цілі МЕПу серед громади</t>
  </si>
  <si>
    <t>Обсяг видатків на створення та промоція веб-сайту «Зелене місто Житомир» про енергетичну та кліматичну політику громади</t>
  </si>
  <si>
    <t>Абонентське обслуговування сайту</t>
  </si>
  <si>
    <t>Середні витрати на створення та промоцію веб-сайту «Зелене місто Житомир» про енергетичну та кліматичну політику громади</t>
  </si>
  <si>
    <t>У наступні 2021-2023 роки планується вдосконалювати запроваджену систему управління енергетичною політикою міста, здійснювати стимулювання щодо впроваджувати заходів з енергозбереження населенням та відповідальними особами бюджетної сфери міста. Підвищувати обізнаність мешканців міста та підтримувати співпрацю з національними та міжнародними партнерами, організаціями тощо. Метою реалізації заходів запланованих на наступні роки та здіснення їх у попередніх роках є зменшення викидів вуглекислого газу щонайменше на 20% до 2020 року у порівнянні з 2010 роком на території міста відповідно до секторів визначених Планом дій зі сталого енергетичного розвитку (ПДСЕР). Одним із пріоритетних напрямів на наступні роки стає розробка заходів до адаптації зі зміни клімату та включення їх у міські стратегічні документи та Програми. Для подальшаї реалізізації заходів Житомирська міська рада взяла на себе зобовязання зменшити викиди СО2 щонайменше на 30 % до 2030 року та розробити новий Плін дій зі сталого енергетичного розвитку та клімату.</t>
  </si>
  <si>
    <r>
      <t>1. _</t>
    </r>
    <r>
      <rPr>
        <b/>
        <u val="single"/>
        <sz val="12"/>
        <rFont val="Arial Cyr"/>
        <family val="0"/>
      </rPr>
      <t>Виконавчий комітет Житомирської міської ради Житомирської області</t>
    </r>
  </si>
  <si>
    <r>
      <t xml:space="preserve">2. </t>
    </r>
    <r>
      <rPr>
        <b/>
        <u val="single"/>
        <sz val="12"/>
        <rFont val="Arial Cyr"/>
        <family val="0"/>
      </rPr>
      <t>_Виконавчий комітет Житомирської міської ради Житомирської області</t>
    </r>
    <r>
      <rPr>
        <b/>
        <sz val="12"/>
        <rFont val="Arial Cyr"/>
        <family val="2"/>
      </rPr>
      <t xml:space="preserve"> </t>
    </r>
  </si>
  <si>
    <t xml:space="preserve"> розрахунок потреби на 2021 р.</t>
  </si>
  <si>
    <t>договора, рішення Житомирскої міської ради від 18.12.2019 №1716 (зі змінами), розрахунок потреби на 2021 р.</t>
  </si>
  <si>
    <t xml:space="preserve"> розрахунок потреби на 2022-2023 рр. </t>
  </si>
  <si>
    <t>розрахунок до потреби на 2022-2023 рр.</t>
  </si>
  <si>
    <t>проєкт плану  проведення навчань</t>
  </si>
  <si>
    <t>проєкт договору</t>
  </si>
  <si>
    <t>розрахункові показники</t>
  </si>
  <si>
    <t>1) Підвищити рівень трудового потенціалу виконавчих органів міської ради, працівників бюджетних установ та комунальних підприємств; 2) Сформувати експертне середовище для реалізації цілей енергозбереження в житловому секторі; 3) Забезпечити обмін кращими практиками імплементації проектів, обмін ноу-хау з іншими містами; 4) Стимулювати впровадження енергоефективних заходів населенням та суб’єктами господарювання; 5) Забезпечити виконання зобов’язань перед міжнародними фінансовими організаціями 6) Поширювати цілі Муніципального енергетичного плану серед громади 7) Налагодити співпрацю зі школами, місцевими університетами та науково-дослідними організаціями</t>
  </si>
  <si>
    <t>звіт по заходам Асоціації "Енергоефективні міста України", план по заходам</t>
  </si>
  <si>
    <t>проєкт програми заходів</t>
  </si>
  <si>
    <t>реєстрація консультацій, розрахунковий показник</t>
  </si>
  <si>
    <t>звіт по заходам, перелік проєктів</t>
  </si>
  <si>
    <t>програма заходу, проєкт програми по заходам</t>
  </si>
  <si>
    <t>журнал реєстрації підготовлених документів, перелік ОСББ для участі у Програмі</t>
  </si>
  <si>
    <t>Кількість ОСББ які планують укласти договори на відшкодування відсотків по кредиту на впровадження заходів енергоможернізації житлових будівель протягом перших 18 місяців кредитування для ОСББ, які беруть участь у програмі "ЕНЕРГОДІМ"</t>
  </si>
  <si>
    <t>Кількість ОСББ, які беруть участь у Програмі "ЕНЕРГОДІМ"</t>
  </si>
  <si>
    <t>план заходів Асоціації "Енергоефективні міста України" на 2022-2023 роки</t>
  </si>
  <si>
    <t>проєкт програми навчань</t>
  </si>
  <si>
    <t>розрахунковий показник</t>
  </si>
  <si>
    <t>розрахунковий показник необхідних консультантів</t>
  </si>
  <si>
    <t>проєкт програми заходу</t>
  </si>
  <si>
    <t>розрахунковий показник необхідних консультацій</t>
  </si>
  <si>
    <t>У 2021 році планується виділити 5 730 000 грн що дозволить вдосконалити запроваджену систему управління енергетичною політикою  Житомирської громади, здійснити стимулювання щодо планових заходів з енергозбереження населенням та відповідальними особами бюджетної сфери Житомирської міської територіальної громади. Підвищити обізнаність мешканців Житомирської міської територіальної громади та підтримувати співпрацю з національними та міжнародними партнерами, організаціями тощо. Одним із пріоритетних напрямів на 2021 рік є розробка заходів до адаптації зі зміни клімату та включення їх у міські стратегічні документи та Програми.</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</si>
</sst>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 numFmtId="188" formatCode="0.00000"/>
    <numFmt numFmtId="189" formatCode="0.0000"/>
    <numFmt numFmtId="190" formatCode="0.0000000"/>
    <numFmt numFmtId="191" formatCode="0.000000"/>
  </numFmts>
  <fonts count="74">
    <font>
      <sz val="10"/>
      <name val="Arial Cyr"/>
      <family val="0"/>
    </font>
    <font>
      <b/>
      <sz val="14"/>
      <name val="Arial Cyr"/>
      <family val="2"/>
    </font>
    <font>
      <b/>
      <sz val="12"/>
      <name val="Arial Cyr"/>
      <family val="2"/>
    </font>
    <font>
      <sz val="12"/>
      <name val="Arial Cyr"/>
      <family val="2"/>
    </font>
    <font>
      <b/>
      <sz val="10"/>
      <name val="Arial Cyr"/>
      <family val="2"/>
    </font>
    <font>
      <sz val="8"/>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1"/>
      <name val="Arial"/>
      <family val="2"/>
    </font>
    <font>
      <sz val="11"/>
      <name val="Arial"/>
      <family val="2"/>
    </font>
    <font>
      <sz val="11"/>
      <name val="Times New Roman"/>
      <family val="1"/>
    </font>
    <font>
      <sz val="9"/>
      <name val="Times New Roman"/>
      <family val="1"/>
    </font>
    <font>
      <b/>
      <sz val="12"/>
      <name val="Times New Roman"/>
      <family val="1"/>
    </font>
    <font>
      <sz val="12"/>
      <name val="Times New Roman"/>
      <family val="1"/>
    </font>
    <font>
      <sz val="9"/>
      <name val="Arial"/>
      <family val="2"/>
    </font>
    <font>
      <b/>
      <sz val="14"/>
      <name val="Arial"/>
      <family val="2"/>
    </font>
    <font>
      <b/>
      <sz val="12"/>
      <name val="Arial"/>
      <family val="2"/>
    </font>
    <font>
      <i/>
      <sz val="10"/>
      <name val="Times New Roman"/>
      <family val="1"/>
    </font>
    <font>
      <sz val="12"/>
      <name val="Arial"/>
      <family val="2"/>
    </font>
    <font>
      <b/>
      <u val="single"/>
      <sz val="12"/>
      <name val="Arial Cyr"/>
      <family val="0"/>
    </font>
    <font>
      <u val="single"/>
      <sz val="12"/>
      <name val="Arial Cyr"/>
      <family val="0"/>
    </font>
    <font>
      <sz val="12"/>
      <color indexed="8"/>
      <name val="Times New Roman"/>
      <family val="1"/>
    </font>
    <font>
      <sz val="9"/>
      <name val="Tahoma"/>
      <family val="2"/>
    </font>
    <font>
      <b/>
      <sz val="9"/>
      <name val="Tahoma"/>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2"/>
      <color indexed="8"/>
      <name val="Arial"/>
      <family val="2"/>
    </font>
    <font>
      <sz val="12"/>
      <color indexed="8"/>
      <name val="Arial Cyr"/>
      <family val="2"/>
    </font>
    <font>
      <sz val="10"/>
      <color indexed="8"/>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rgb="FF000000"/>
      <name val="Times New Roman"/>
      <family val="1"/>
    </font>
    <font>
      <sz val="12"/>
      <color rgb="FF000000"/>
      <name val="Arial"/>
      <family val="2"/>
    </font>
    <font>
      <sz val="12"/>
      <color theme="1"/>
      <name val="Arial Cyr"/>
      <family val="2"/>
    </font>
    <font>
      <sz val="10"/>
      <color theme="1"/>
      <name val="Arial Cyr"/>
      <family val="2"/>
    </font>
    <font>
      <b/>
      <sz val="8"/>
      <name val="Arial Cyr"/>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1" borderId="0" applyNumberFormat="0" applyBorder="0" applyAlignment="0" applyProtection="0"/>
  </cellStyleXfs>
  <cellXfs count="339">
    <xf numFmtId="0" fontId="0" fillId="0" borderId="0" xfId="0" applyAlignment="1">
      <alignment/>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0" applyFont="1" applyFill="1" applyAlignment="1" applyProtection="1">
      <alignment vertical="center"/>
      <protection hidden="1"/>
    </xf>
    <xf numFmtId="0" fontId="0"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0" fillId="0" borderId="0" xfId="0" applyFont="1" applyFill="1" applyAlignment="1">
      <alignment/>
    </xf>
    <xf numFmtId="0" fontId="7"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horizontal="right"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vertical="center" wrapText="1"/>
    </xf>
    <xf numFmtId="0" fontId="11" fillId="0" borderId="10" xfId="0" applyFont="1" applyFill="1" applyBorder="1" applyAlignment="1">
      <alignment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xf>
    <xf numFmtId="0" fontId="0" fillId="0" borderId="0" xfId="0" applyFont="1" applyFill="1" applyAlignment="1">
      <alignment vertical="center"/>
    </xf>
    <xf numFmtId="0" fontId="7" fillId="0" borderId="10" xfId="0" applyFont="1" applyFill="1" applyBorder="1" applyAlignment="1">
      <alignment vertical="center" wrapText="1"/>
    </xf>
    <xf numFmtId="0" fontId="4" fillId="0" borderId="0" xfId="0" applyFont="1" applyFill="1" applyAlignment="1">
      <alignment vertical="center"/>
    </xf>
    <xf numFmtId="0" fontId="7" fillId="0" borderId="10" xfId="0" applyFont="1" applyFill="1" applyBorder="1" applyAlignment="1">
      <alignment horizontal="justify"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14" fillId="0" borderId="0" xfId="0" applyFont="1" applyFill="1" applyAlignment="1">
      <alignment horizontal="justify" vertical="center"/>
    </xf>
    <xf numFmtId="0" fontId="14" fillId="0" borderId="0" xfId="0" applyFont="1" applyFill="1" applyAlignment="1">
      <alignment horizontal="justify" vertical="center" wrapText="1"/>
    </xf>
    <xf numFmtId="0" fontId="0" fillId="0" borderId="14" xfId="0" applyFont="1" applyFill="1" applyBorder="1" applyAlignment="1">
      <alignment vertical="center"/>
    </xf>
    <xf numFmtId="0" fontId="15"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8"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ill="1" applyAlignment="1">
      <alignment vertical="center"/>
    </xf>
    <xf numFmtId="0" fontId="6"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13" fillId="0" borderId="10" xfId="0" applyFont="1" applyFill="1" applyBorder="1" applyAlignment="1">
      <alignment vertical="center" wrapText="1"/>
    </xf>
    <xf numFmtId="0" fontId="0" fillId="0" borderId="0" xfId="0" applyFont="1" applyFill="1" applyAlignment="1">
      <alignment horizontal="right" vertical="center" wrapText="1"/>
    </xf>
    <xf numFmtId="0" fontId="1" fillId="0" borderId="0" xfId="0" applyFont="1" applyFill="1" applyAlignment="1">
      <alignment horizontal="left" vertical="center" wrapText="1"/>
    </xf>
    <xf numFmtId="0" fontId="17" fillId="0" borderId="0" xfId="0" applyFont="1" applyFill="1" applyAlignment="1">
      <alignment vertical="center" wrapText="1"/>
    </xf>
    <xf numFmtId="0" fontId="7"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0" fillId="0" borderId="0" xfId="0" applyFont="1" applyFill="1" applyAlignment="1">
      <alignment horizontal="right" vertical="center" wrapText="1"/>
    </xf>
    <xf numFmtId="0" fontId="0" fillId="0" borderId="0" xfId="0" applyFont="1" applyFill="1" applyAlignment="1">
      <alignment horizontal="left"/>
    </xf>
    <xf numFmtId="0" fontId="0" fillId="0" borderId="12" xfId="0" applyFont="1" applyFill="1" applyBorder="1" applyAlignment="1">
      <alignment horizontal="left" vertical="center" wrapText="1"/>
    </xf>
    <xf numFmtId="0" fontId="0" fillId="0" borderId="0" xfId="0" applyFont="1" applyFill="1" applyBorder="1" applyAlignment="1">
      <alignment vertical="center" wrapText="1"/>
    </xf>
    <xf numFmtId="0" fontId="7" fillId="32" borderId="0" xfId="0" applyFont="1" applyFill="1" applyBorder="1" applyAlignment="1">
      <alignment vertical="center" wrapText="1"/>
    </xf>
    <xf numFmtId="0" fontId="7" fillId="32" borderId="0" xfId="0" applyFont="1" applyFill="1" applyAlignment="1">
      <alignment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alignment vertical="center" wrapText="1"/>
    </xf>
    <xf numFmtId="0" fontId="6" fillId="32" borderId="0" xfId="0" applyFont="1" applyFill="1" applyBorder="1" applyAlignment="1">
      <alignment vertical="center" wrapText="1"/>
    </xf>
    <xf numFmtId="0" fontId="6" fillId="32" borderId="0"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6" fillId="32" borderId="0" xfId="0" applyFont="1" applyFill="1" applyAlignment="1">
      <alignment vertical="center" wrapText="1"/>
    </xf>
    <xf numFmtId="0" fontId="7" fillId="32" borderId="10" xfId="0" applyFont="1" applyFill="1" applyBorder="1" applyAlignment="1">
      <alignment horizontal="center" vertical="center" wrapText="1"/>
    </xf>
    <xf numFmtId="0" fontId="6" fillId="32" borderId="10" xfId="0" applyFont="1" applyFill="1" applyBorder="1" applyAlignment="1">
      <alignment horizontal="left" vertical="center" wrapText="1"/>
    </xf>
    <xf numFmtId="0" fontId="0" fillId="32" borderId="0" xfId="0" applyFont="1" applyFill="1" applyAlignment="1">
      <alignment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0" xfId="0" applyFont="1" applyFill="1" applyAlignment="1">
      <alignment vertical="center" wrapText="1"/>
    </xf>
    <xf numFmtId="0" fontId="0" fillId="32" borderId="0" xfId="0" applyFont="1" applyFill="1" applyAlignment="1">
      <alignment vertical="center" wrapText="1"/>
    </xf>
    <xf numFmtId="0" fontId="7" fillId="32" borderId="10" xfId="0" applyFont="1" applyFill="1" applyBorder="1" applyAlignment="1">
      <alignment horizontal="center" vertical="center" wrapText="1"/>
    </xf>
    <xf numFmtId="0" fontId="0" fillId="0" borderId="0" xfId="0" applyFont="1" applyFill="1" applyAlignment="1">
      <alignment horizontal="center" vertical="top" wrapText="1"/>
    </xf>
    <xf numFmtId="0" fontId="0" fillId="0" borderId="13" xfId="0" applyFont="1" applyFill="1" applyBorder="1" applyAlignment="1">
      <alignment horizontal="center" vertical="center" wrapText="1"/>
    </xf>
    <xf numFmtId="49" fontId="22" fillId="0" borderId="0" xfId="0" applyNumberFormat="1" applyFont="1" applyFill="1" applyAlignment="1">
      <alignment horizontal="left" vertical="center" wrapText="1"/>
    </xf>
    <xf numFmtId="0" fontId="11" fillId="0" borderId="10" xfId="0" applyFont="1" applyFill="1" applyBorder="1" applyAlignment="1">
      <alignment horizontal="center" vertical="center"/>
    </xf>
    <xf numFmtId="0" fontId="0" fillId="0" borderId="14" xfId="0" applyFill="1" applyBorder="1" applyAlignment="1">
      <alignment vertical="center"/>
    </xf>
    <xf numFmtId="0" fontId="0" fillId="0" borderId="10" xfId="0" applyFill="1" applyBorder="1" applyAlignment="1">
      <alignment horizontal="left" vertical="center" wrapText="1"/>
    </xf>
    <xf numFmtId="0" fontId="7" fillId="32" borderId="10" xfId="0" applyFont="1" applyFill="1" applyBorder="1" applyAlignment="1">
      <alignment horizontal="center" vertical="center" wrapText="1"/>
    </xf>
    <xf numFmtId="4" fontId="0" fillId="0" borderId="10" xfId="0" applyNumberFormat="1" applyFont="1" applyFill="1" applyBorder="1" applyAlignment="1">
      <alignment horizontal="center" vertical="center"/>
    </xf>
    <xf numFmtId="0" fontId="0" fillId="0" borderId="15" xfId="0" applyFont="1" applyFill="1" applyBorder="1" applyAlignment="1">
      <alignment horizontal="center" vertical="center"/>
    </xf>
    <xf numFmtId="4" fontId="4"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7" fillId="32" borderId="10" xfId="0" applyNumberFormat="1"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3" fontId="0" fillId="0" borderId="0" xfId="0" applyNumberFormat="1" applyFont="1" applyFill="1" applyAlignment="1">
      <alignment horizontal="center" vertical="center"/>
    </xf>
    <xf numFmtId="3" fontId="0" fillId="0" borderId="12"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3" fontId="11" fillId="32" borderId="10" xfId="0" applyNumberFormat="1" applyFont="1" applyFill="1" applyBorder="1" applyAlignment="1">
      <alignment horizontal="center" vertical="center" wrapText="1"/>
    </xf>
    <xf numFmtId="0" fontId="2" fillId="32" borderId="0" xfId="0" applyFont="1" applyFill="1" applyAlignment="1">
      <alignment wrapText="1"/>
    </xf>
    <xf numFmtId="0" fontId="11" fillId="32" borderId="10" xfId="0" applyFont="1" applyFill="1" applyBorder="1" applyAlignment="1">
      <alignment horizontal="center" vertical="center" wrapText="1"/>
    </xf>
    <xf numFmtId="0" fontId="0" fillId="32" borderId="0" xfId="0" applyFont="1" applyFill="1" applyAlignment="1">
      <alignment wrapText="1"/>
    </xf>
    <xf numFmtId="0" fontId="11" fillId="32" borderId="0" xfId="0" applyFont="1" applyFill="1" applyBorder="1" applyAlignment="1">
      <alignment horizontal="center" vertical="center" wrapText="1"/>
    </xf>
    <xf numFmtId="0" fontId="18" fillId="0" borderId="0" xfId="0" applyFont="1" applyFill="1" applyAlignment="1">
      <alignment wrapText="1"/>
    </xf>
    <xf numFmtId="0" fontId="26" fillId="0" borderId="0" xfId="0" applyFont="1" applyFill="1" applyAlignment="1">
      <alignment wrapText="1"/>
    </xf>
    <xf numFmtId="0" fontId="18" fillId="32" borderId="0" xfId="0" applyFont="1" applyFill="1" applyAlignment="1">
      <alignment wrapText="1"/>
    </xf>
    <xf numFmtId="0" fontId="20" fillId="0" borderId="0" xfId="0" applyFont="1" applyFill="1" applyAlignment="1">
      <alignment horizontal="right" wrapText="1"/>
    </xf>
    <xf numFmtId="0" fontId="7" fillId="32" borderId="10" xfId="0" applyFont="1" applyFill="1" applyBorder="1" applyAlignment="1">
      <alignment horizontal="left" vertical="center" wrapText="1"/>
    </xf>
    <xf numFmtId="3" fontId="0" fillId="32" borderId="0" xfId="0" applyNumberFormat="1" applyFill="1" applyAlignment="1">
      <alignment horizontal="center" vertical="center"/>
    </xf>
    <xf numFmtId="0" fontId="15"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0" xfId="0" applyFont="1" applyFill="1" applyAlignment="1">
      <alignment vertical="center" wrapText="1"/>
    </xf>
    <xf numFmtId="4" fontId="12"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xf>
    <xf numFmtId="0" fontId="12" fillId="0" borderId="10" xfId="0" applyFont="1" applyFill="1" applyBorder="1" applyAlignment="1">
      <alignment horizontal="left" wrapText="1"/>
    </xf>
    <xf numFmtId="0" fontId="12" fillId="0" borderId="10" xfId="0" applyFont="1" applyFill="1" applyBorder="1" applyAlignment="1">
      <alignment horizontal="center" wrapText="1"/>
    </xf>
    <xf numFmtId="4" fontId="12" fillId="0" borderId="10"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wrapText="1"/>
    </xf>
    <xf numFmtId="3" fontId="12" fillId="32" borderId="10" xfId="0" applyNumberFormat="1" applyFont="1" applyFill="1" applyBorder="1" applyAlignment="1">
      <alignment horizontal="center" vertical="center" wrapText="1"/>
    </xf>
    <xf numFmtId="0" fontId="12" fillId="0" borderId="10" xfId="0" applyFont="1" applyFill="1" applyBorder="1" applyAlignment="1">
      <alignment wrapText="1"/>
    </xf>
    <xf numFmtId="0" fontId="12" fillId="0" borderId="10" xfId="0" applyFont="1" applyFill="1" applyBorder="1" applyAlignment="1">
      <alignment/>
    </xf>
    <xf numFmtId="181" fontId="12" fillId="0" borderId="10" xfId="0" applyNumberFormat="1" applyFont="1" applyFill="1" applyBorder="1" applyAlignment="1">
      <alignment horizontal="center" vertical="center"/>
    </xf>
    <xf numFmtId="181" fontId="12" fillId="0" borderId="10" xfId="0" applyNumberFormat="1" applyFont="1" applyFill="1" applyBorder="1" applyAlignment="1">
      <alignment horizontal="center" vertical="center" wrapText="1"/>
    </xf>
    <xf numFmtId="181" fontId="12" fillId="32" borderId="10" xfId="0" applyNumberFormat="1" applyFont="1" applyFill="1" applyBorder="1" applyAlignment="1">
      <alignment horizontal="center" vertical="center" wrapText="1"/>
    </xf>
    <xf numFmtId="0" fontId="12" fillId="0" borderId="10" xfId="0" applyFont="1" applyFill="1" applyBorder="1" applyAlignment="1">
      <alignment horizontal="left"/>
    </xf>
    <xf numFmtId="3" fontId="12" fillId="0" borderId="10" xfId="0" applyNumberFormat="1" applyFont="1" applyFill="1" applyBorder="1" applyAlignment="1">
      <alignment horizontal="center" vertical="center"/>
    </xf>
    <xf numFmtId="0" fontId="12" fillId="32" borderId="10" xfId="0" applyFont="1" applyFill="1" applyBorder="1" applyAlignment="1">
      <alignment horizontal="left" vertical="center" wrapText="1"/>
    </xf>
    <xf numFmtId="0" fontId="12" fillId="32" borderId="10" xfId="0" applyFont="1" applyFill="1" applyBorder="1" applyAlignment="1">
      <alignment horizontal="center" vertical="center" wrapText="1"/>
    </xf>
    <xf numFmtId="0" fontId="12" fillId="32" borderId="10" xfId="0" applyFont="1" applyFill="1" applyBorder="1" applyAlignment="1">
      <alignment horizontal="center" vertical="center"/>
    </xf>
    <xf numFmtId="0" fontId="12" fillId="32"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0" fontId="12" fillId="0" borderId="10" xfId="0" applyFont="1" applyBorder="1" applyAlignment="1">
      <alignment vertical="center" wrapText="1"/>
    </xf>
    <xf numFmtId="0" fontId="12" fillId="0" borderId="10" xfId="0" applyFont="1" applyBorder="1" applyAlignment="1">
      <alignment horizontal="left" vertical="center" wrapText="1"/>
    </xf>
    <xf numFmtId="3" fontId="12" fillId="32" borderId="10" xfId="0" applyNumberFormat="1" applyFont="1" applyFill="1" applyBorder="1" applyAlignment="1">
      <alignment horizontal="center" vertical="center"/>
    </xf>
    <xf numFmtId="0" fontId="12" fillId="0" borderId="0" xfId="0" applyFont="1" applyAlignment="1">
      <alignment wrapText="1"/>
    </xf>
    <xf numFmtId="0" fontId="12" fillId="0" borderId="10" xfId="0" applyFont="1" applyBorder="1" applyAlignment="1">
      <alignment wrapText="1"/>
    </xf>
    <xf numFmtId="181" fontId="12" fillId="32" borderId="10" xfId="0" applyNumberFormat="1" applyFont="1" applyFill="1" applyBorder="1" applyAlignment="1">
      <alignment horizontal="center" vertical="center"/>
    </xf>
    <xf numFmtId="1" fontId="12" fillId="0" borderId="10" xfId="0" applyNumberFormat="1" applyFont="1" applyFill="1" applyBorder="1" applyAlignment="1">
      <alignment horizontal="center" vertical="center" wrapText="1"/>
    </xf>
    <xf numFmtId="1" fontId="12" fillId="32" borderId="10"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1" fontId="12" fillId="0" borderId="10"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16" fontId="12" fillId="0" borderId="10" xfId="0" applyNumberFormat="1" applyFont="1" applyFill="1" applyBorder="1" applyAlignment="1">
      <alignment horizontal="center" vertical="center"/>
    </xf>
    <xf numFmtId="182" fontId="12" fillId="32" borderId="10" xfId="0" applyNumberFormat="1" applyFont="1" applyFill="1" applyBorder="1" applyAlignment="1">
      <alignment horizontal="center" vertical="center" wrapText="1"/>
    </xf>
    <xf numFmtId="0" fontId="66" fillId="32" borderId="10" xfId="0" applyFont="1" applyFill="1" applyBorder="1" applyAlignment="1">
      <alignment horizontal="left" vertical="center" wrapText="1"/>
    </xf>
    <xf numFmtId="3" fontId="15" fillId="32"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0" fontId="15" fillId="0" borderId="10" xfId="0" applyFont="1" applyFill="1" applyBorder="1" applyAlignment="1">
      <alignment wrapText="1"/>
    </xf>
    <xf numFmtId="3" fontId="15" fillId="32" borderId="10" xfId="0" applyNumberFormat="1"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32" borderId="10" xfId="0" applyFont="1" applyFill="1" applyBorder="1" applyAlignment="1">
      <alignment horizontal="center" vertical="center" wrapText="1"/>
    </xf>
    <xf numFmtId="0" fontId="23" fillId="0" borderId="10" xfId="0" applyFont="1" applyBorder="1" applyAlignment="1">
      <alignment horizontal="left" vertical="center" wrapText="1"/>
    </xf>
    <xf numFmtId="3" fontId="67" fillId="0" borderId="10" xfId="0" applyNumberFormat="1" applyFont="1" applyBorder="1" applyAlignment="1">
      <alignment horizontal="center" vertical="center" wrapText="1"/>
    </xf>
    <xf numFmtId="0" fontId="12" fillId="0" borderId="16"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12" fillId="0" borderId="0" xfId="0" applyFont="1" applyFill="1" applyAlignment="1">
      <alignment horizontal="left" vertical="center" wrapText="1"/>
    </xf>
    <xf numFmtId="0" fontId="12" fillId="0" borderId="10" xfId="0" applyFont="1" applyFill="1" applyBorder="1" applyAlignment="1">
      <alignment vertical="center" wrapText="1"/>
    </xf>
    <xf numFmtId="3" fontId="12" fillId="32" borderId="10" xfId="0" applyNumberFormat="1" applyFont="1" applyFill="1" applyBorder="1" applyAlignment="1">
      <alignment vertical="center" wrapText="1"/>
    </xf>
    <xf numFmtId="3" fontId="12" fillId="32" borderId="10" xfId="0" applyNumberFormat="1" applyFont="1" applyFill="1" applyBorder="1" applyAlignment="1">
      <alignment horizontal="left" vertical="center" wrapText="1"/>
    </xf>
    <xf numFmtId="16" fontId="0" fillId="0" borderId="10" xfId="0" applyNumberFormat="1" applyFill="1" applyBorder="1" applyAlignment="1">
      <alignment horizontal="center" vertical="center"/>
    </xf>
    <xf numFmtId="0" fontId="67" fillId="32" borderId="10" xfId="0" applyFont="1" applyFill="1" applyBorder="1" applyAlignment="1">
      <alignment horizontal="left" vertical="center" wrapText="1"/>
    </xf>
    <xf numFmtId="0" fontId="67" fillId="32" borderId="10" xfId="0" applyFont="1" applyFill="1" applyBorder="1" applyAlignment="1">
      <alignment horizontal="center" vertical="center" wrapText="1"/>
    </xf>
    <xf numFmtId="0" fontId="68" fillId="32" borderId="10"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xf>
    <xf numFmtId="0" fontId="0" fillId="32" borderId="10" xfId="0" applyFill="1" applyBorder="1" applyAlignment="1">
      <alignment horizontal="left" vertical="center" wrapText="1"/>
    </xf>
    <xf numFmtId="0" fontId="0" fillId="32" borderId="10" xfId="0" applyFill="1" applyBorder="1" applyAlignment="1">
      <alignment horizontal="center" vertical="center"/>
    </xf>
    <xf numFmtId="0" fontId="0" fillId="32" borderId="10" xfId="0" applyFill="1" applyBorder="1" applyAlignment="1">
      <alignment horizontal="center" vertical="center" wrapText="1"/>
    </xf>
    <xf numFmtId="182" fontId="0" fillId="32" borderId="10" xfId="0" applyNumberFormat="1" applyFill="1" applyBorder="1" applyAlignment="1">
      <alignment horizontal="center" vertical="center" wrapText="1"/>
    </xf>
    <xf numFmtId="182" fontId="0" fillId="0" borderId="10" xfId="0" applyNumberFormat="1" applyFill="1" applyBorder="1" applyAlignment="1">
      <alignment horizontal="center" vertical="center" wrapText="1"/>
    </xf>
    <xf numFmtId="0" fontId="0" fillId="32" borderId="10" xfId="0" applyFont="1" applyFill="1" applyBorder="1" applyAlignment="1">
      <alignment horizontal="left" vertical="center" wrapText="1"/>
    </xf>
    <xf numFmtId="3" fontId="0" fillId="32" borderId="10" xfId="0" applyNumberFormat="1" applyFont="1" applyFill="1" applyBorder="1" applyAlignment="1">
      <alignment horizontal="center" vertical="center" wrapText="1"/>
    </xf>
    <xf numFmtId="3" fontId="0" fillId="32" borderId="10" xfId="0" applyNumberFormat="1" applyFill="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0" fillId="0" borderId="10" xfId="0" applyFont="1" applyFill="1" applyBorder="1" applyAlignment="1">
      <alignment wrapText="1"/>
    </xf>
    <xf numFmtId="181" fontId="0" fillId="0" borderId="10" xfId="0" applyNumberFormat="1" applyFont="1" applyFill="1" applyBorder="1" applyAlignment="1">
      <alignment horizontal="center" vertical="center" wrapText="1"/>
    </xf>
    <xf numFmtId="181" fontId="0" fillId="0" borderId="10" xfId="0" applyNumberFormat="1" applyFill="1" applyBorder="1" applyAlignment="1">
      <alignment horizontal="center" vertical="center" wrapText="1"/>
    </xf>
    <xf numFmtId="181" fontId="0" fillId="0" borderId="0" xfId="0" applyNumberFormat="1" applyFont="1" applyFill="1" applyBorder="1" applyAlignment="1">
      <alignment horizontal="center" vertical="center" wrapText="1"/>
    </xf>
    <xf numFmtId="0" fontId="0" fillId="0" borderId="10" xfId="0" applyFill="1" applyBorder="1" applyAlignment="1">
      <alignment horizontal="left"/>
    </xf>
    <xf numFmtId="3" fontId="0" fillId="0" borderId="0" xfId="0" applyNumberFormat="1" applyFont="1" applyFill="1" applyAlignment="1">
      <alignment/>
    </xf>
    <xf numFmtId="3" fontId="0" fillId="32"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top"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Alignment="1">
      <alignment horizontal="left"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0" fillId="0" borderId="0" xfId="0" applyFont="1" applyFill="1" applyAlignment="1">
      <alignment horizontal="center" vertical="top" wrapText="1"/>
    </xf>
    <xf numFmtId="0" fontId="69" fillId="0" borderId="0" xfId="0" applyFont="1" applyFill="1" applyAlignment="1">
      <alignment wrapText="1"/>
    </xf>
    <xf numFmtId="0" fontId="0" fillId="0" borderId="0" xfId="0" applyFill="1" applyAlignment="1">
      <alignment wrapText="1"/>
    </xf>
    <xf numFmtId="49" fontId="21" fillId="0" borderId="0" xfId="0" applyNumberFormat="1" applyFont="1" applyFill="1" applyAlignment="1">
      <alignment horizontal="center" vertical="center" wrapText="1"/>
    </xf>
    <xf numFmtId="0" fontId="18" fillId="0" borderId="0" xfId="0" applyFont="1" applyFill="1" applyAlignment="1">
      <alignment vertical="center" wrapText="1"/>
    </xf>
    <xf numFmtId="0" fontId="2" fillId="0" borderId="0" xfId="0" applyFont="1" applyFill="1" applyAlignment="1">
      <alignment horizontal="center" vertical="center" wrapText="1"/>
    </xf>
    <xf numFmtId="0" fontId="21" fillId="0" borderId="0" xfId="0" applyFont="1" applyFill="1" applyAlignment="1">
      <alignment horizontal="center" vertical="center" wrapText="1"/>
    </xf>
    <xf numFmtId="49" fontId="21" fillId="0" borderId="0" xfId="0" applyNumberFormat="1" applyFont="1" applyFill="1" applyAlignment="1">
      <alignment horizontal="center" vertical="center"/>
    </xf>
    <xf numFmtId="0" fontId="70" fillId="32" borderId="0" xfId="0" applyFont="1" applyFill="1" applyAlignment="1">
      <alignment vertical="center" wrapText="1"/>
    </xf>
    <xf numFmtId="0" fontId="26" fillId="32" borderId="0" xfId="0" applyFont="1" applyFill="1" applyAlignment="1">
      <alignment vertical="center" wrapText="1"/>
    </xf>
    <xf numFmtId="0" fontId="3" fillId="0" borderId="0" xfId="0" applyFont="1" applyFill="1" applyAlignment="1">
      <alignment vertical="center" wrapText="1"/>
    </xf>
    <xf numFmtId="0" fontId="0" fillId="0" borderId="0" xfId="0" applyFont="1" applyAlignment="1">
      <alignment vertical="center" wrapText="1"/>
    </xf>
    <xf numFmtId="0" fontId="71" fillId="0" borderId="0" xfId="0" applyFont="1" applyFill="1" applyAlignment="1">
      <alignment vertical="center" wrapText="1"/>
    </xf>
    <xf numFmtId="0" fontId="72" fillId="0" borderId="0" xfId="0" applyFont="1" applyAlignment="1">
      <alignment vertical="center" wrapText="1"/>
    </xf>
    <xf numFmtId="49" fontId="22" fillId="0" borderId="0" xfId="0" applyNumberFormat="1" applyFont="1" applyFill="1" applyAlignment="1">
      <alignment horizontal="center" vertical="center" wrapText="1"/>
    </xf>
    <xf numFmtId="0" fontId="2" fillId="0" borderId="0" xfId="0" applyFont="1" applyFill="1" applyAlignment="1">
      <alignment wrapText="1"/>
    </xf>
    <xf numFmtId="0" fontId="18" fillId="0" borderId="0" xfId="0" applyFont="1" applyFill="1" applyAlignment="1">
      <alignment wrapText="1"/>
    </xf>
    <xf numFmtId="0" fontId="12" fillId="0" borderId="17" xfId="0" applyFont="1" applyFill="1" applyBorder="1" applyAlignment="1">
      <alignment horizontal="left" vertical="center" wrapText="1"/>
    </xf>
    <xf numFmtId="0" fontId="12" fillId="0" borderId="16" xfId="0" applyFont="1" applyBorder="1" applyAlignment="1">
      <alignment wrapText="1"/>
    </xf>
    <xf numFmtId="0" fontId="12" fillId="0" borderId="16" xfId="0" applyFont="1" applyBorder="1" applyAlignment="1">
      <alignment/>
    </xf>
    <xf numFmtId="0" fontId="12" fillId="0" borderId="13" xfId="0" applyFont="1" applyBorder="1" applyAlignment="1">
      <alignment/>
    </xf>
    <xf numFmtId="0" fontId="12" fillId="0" borderId="17" xfId="0" applyNumberFormat="1" applyFont="1" applyFill="1" applyBorder="1" applyAlignment="1">
      <alignment horizontal="left" vertical="center" wrapText="1"/>
    </xf>
    <xf numFmtId="0" fontId="12" fillId="0" borderId="16" xfId="0" applyNumberFormat="1" applyFont="1" applyBorder="1" applyAlignment="1">
      <alignment vertical="center" wrapText="1"/>
    </xf>
    <xf numFmtId="0" fontId="12" fillId="0" borderId="16" xfId="0" applyFont="1" applyBorder="1" applyAlignment="1">
      <alignment vertical="center" wrapText="1"/>
    </xf>
    <xf numFmtId="0" fontId="12" fillId="0" borderId="13" xfId="0" applyFont="1" applyBorder="1" applyAlignment="1">
      <alignment vertical="center" wrapText="1"/>
    </xf>
    <xf numFmtId="0" fontId="12" fillId="0" borderId="16" xfId="0" applyFont="1" applyBorder="1" applyAlignment="1">
      <alignment vertical="center"/>
    </xf>
    <xf numFmtId="0" fontId="12" fillId="0" borderId="13" xfId="0" applyFont="1" applyBorder="1" applyAlignment="1">
      <alignment vertical="center"/>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20" xfId="0" applyFill="1" applyBorder="1" applyAlignment="1">
      <alignment/>
    </xf>
    <xf numFmtId="0" fontId="0" fillId="0" borderId="20" xfId="0" applyFont="1" applyFill="1" applyBorder="1" applyAlignment="1">
      <alignment/>
    </xf>
    <xf numFmtId="0" fontId="0" fillId="0" borderId="20" xfId="0" applyBorder="1" applyAlignment="1">
      <alignment/>
    </xf>
    <xf numFmtId="0" fontId="0" fillId="0" borderId="17" xfId="0" applyNumberFormat="1" applyFill="1" applyBorder="1" applyAlignment="1">
      <alignment horizontal="left" vertical="center" wrapText="1"/>
    </xf>
    <xf numFmtId="0" fontId="0" fillId="0" borderId="16" xfId="0" applyNumberFormat="1" applyFill="1" applyBorder="1" applyAlignment="1">
      <alignment horizontal="left" vertical="center" wrapText="1"/>
    </xf>
    <xf numFmtId="0" fontId="0" fillId="0" borderId="13" xfId="0" applyNumberFormat="1" applyFill="1" applyBorder="1" applyAlignment="1">
      <alignment horizontal="left" vertical="center" wrapText="1"/>
    </xf>
    <xf numFmtId="0" fontId="0" fillId="0" borderId="16" xfId="0" applyBorder="1" applyAlignment="1">
      <alignment vertical="center" wrapText="1"/>
    </xf>
    <xf numFmtId="0" fontId="0" fillId="0" borderId="13" xfId="0" applyBorder="1" applyAlignment="1">
      <alignment vertical="center" wrapText="1"/>
    </xf>
    <xf numFmtId="0" fontId="12" fillId="0" borderId="13" xfId="0" applyFont="1" applyBorder="1" applyAlignment="1">
      <alignment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0" xfId="0" applyFont="1" applyFill="1" applyAlignment="1">
      <alignment horizontal="left" vertical="center" wrapText="1"/>
    </xf>
    <xf numFmtId="0" fontId="0" fillId="0" borderId="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7" fillId="32" borderId="15"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6" fillId="0" borderId="0" xfId="0" applyFont="1" applyFill="1" applyAlignment="1">
      <alignment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 fillId="0" borderId="0" xfId="0" applyFont="1" applyFill="1" applyBorder="1" applyAlignment="1">
      <alignment vertical="center" wrapText="1"/>
    </xf>
    <xf numFmtId="0" fontId="7" fillId="32" borderId="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6" fillId="32" borderId="0" xfId="0" applyFont="1" applyFill="1" applyAlignment="1">
      <alignment vertical="center" wrapText="1"/>
    </xf>
    <xf numFmtId="0" fontId="6" fillId="32" borderId="21"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32" borderId="0" xfId="0" applyNumberFormat="1" applyFont="1" applyFill="1" applyAlignment="1">
      <alignment vertical="center" wrapText="1"/>
    </xf>
    <xf numFmtId="0" fontId="3" fillId="32" borderId="0" xfId="0" applyFont="1" applyFill="1" applyAlignment="1">
      <alignmen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14" fillId="0" borderId="0" xfId="0" applyFont="1" applyFill="1" applyAlignment="1">
      <alignment horizontal="justify" vertical="center" wrapText="1"/>
    </xf>
    <xf numFmtId="0" fontId="15" fillId="0" borderId="0" xfId="0" applyFont="1" applyFill="1" applyAlignment="1">
      <alignment horizontal="center" vertical="center" wrapText="1"/>
    </xf>
    <xf numFmtId="0" fontId="4" fillId="0" borderId="22" xfId="0" applyFont="1" applyFill="1" applyBorder="1" applyAlignment="1">
      <alignment horizontal="center" vertical="center" wrapText="1"/>
    </xf>
    <xf numFmtId="0" fontId="2" fillId="0" borderId="0" xfId="0" applyFont="1" applyFill="1" applyAlignment="1">
      <alignment vertical="center" wrapText="1"/>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Alignment="1">
      <alignment vertical="center" wrapText="1"/>
    </xf>
    <xf numFmtId="0" fontId="1" fillId="0" borderId="0" xfId="0"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N43"/>
  <sheetViews>
    <sheetView showGridLines="0" tabSelected="1" view="pageBreakPreview" zoomScale="80" zoomScaleNormal="70" zoomScaleSheetLayoutView="80" zoomScalePageLayoutView="0" workbookViewId="0" topLeftCell="A1">
      <selection activeCell="F17" sqref="F17:M17"/>
    </sheetView>
  </sheetViews>
  <sheetFormatPr defaultColWidth="9.00390625" defaultRowHeight="12.75"/>
  <cols>
    <col min="1" max="1" width="9.125" style="38" customWidth="1"/>
    <col min="2" max="2" width="30.00390625" style="38" customWidth="1"/>
    <col min="3" max="3" width="15.00390625" style="38" customWidth="1"/>
    <col min="4" max="4" width="15.75390625" style="38" customWidth="1"/>
    <col min="5" max="6" width="16.00390625" style="38" customWidth="1"/>
    <col min="7" max="7" width="17.00390625" style="38" customWidth="1"/>
    <col min="8" max="8" width="15.75390625" style="38" customWidth="1"/>
    <col min="9" max="9" width="18.75390625" style="38" customWidth="1"/>
    <col min="10" max="10" width="15.375" style="38" customWidth="1"/>
    <col min="11" max="11" width="14.25390625" style="38" customWidth="1"/>
    <col min="12" max="12" width="12.625" style="38" customWidth="1"/>
    <col min="13" max="13" width="16.25390625" style="38" customWidth="1"/>
    <col min="14" max="14" width="15.375" style="38" customWidth="1"/>
    <col min="15" max="15" width="7.375" style="38" customWidth="1"/>
    <col min="16" max="16" width="6.375" style="38" customWidth="1"/>
    <col min="17" max="16384" width="9.125" style="38" customWidth="1"/>
  </cols>
  <sheetData>
    <row r="1" spans="1:8" ht="18">
      <c r="A1" s="219" t="s">
        <v>369</v>
      </c>
      <c r="B1" s="219"/>
      <c r="C1" s="219"/>
      <c r="D1" s="219"/>
      <c r="E1" s="219"/>
      <c r="F1" s="219"/>
      <c r="G1" s="219"/>
      <c r="H1" s="219"/>
    </row>
    <row r="2" spans="1:3" ht="12.75">
      <c r="A2" s="37"/>
      <c r="B2" s="37"/>
      <c r="C2" s="37"/>
    </row>
    <row r="3" spans="1:14" ht="25.5" customHeight="1">
      <c r="A3" s="221" t="s">
        <v>389</v>
      </c>
      <c r="B3" s="221"/>
      <c r="C3" s="221"/>
      <c r="D3" s="221"/>
      <c r="E3" s="221"/>
      <c r="F3" s="221"/>
      <c r="G3" s="221"/>
      <c r="H3" s="223" t="s">
        <v>105</v>
      </c>
      <c r="I3" s="223"/>
      <c r="J3" s="51"/>
      <c r="K3" s="51"/>
      <c r="L3" s="51"/>
      <c r="M3" s="242" t="s">
        <v>104</v>
      </c>
      <c r="N3" s="242"/>
    </row>
    <row r="4" spans="1:14" ht="48.75" customHeight="1">
      <c r="A4" s="222" t="s">
        <v>91</v>
      </c>
      <c r="B4" s="222"/>
      <c r="C4" s="222"/>
      <c r="D4" s="222"/>
      <c r="E4" s="222"/>
      <c r="F4" s="37" t="s">
        <v>90</v>
      </c>
      <c r="G4" s="37"/>
      <c r="H4" s="224" t="s">
        <v>92</v>
      </c>
      <c r="I4" s="224"/>
      <c r="J4" s="37"/>
      <c r="K4" s="37"/>
      <c r="L4" s="37"/>
      <c r="M4" s="228" t="s">
        <v>87</v>
      </c>
      <c r="N4" s="228"/>
    </row>
    <row r="5" spans="1:12" ht="15">
      <c r="A5" s="51"/>
      <c r="B5" s="51"/>
      <c r="C5" s="51"/>
      <c r="D5" s="51"/>
      <c r="E5" s="51"/>
      <c r="F5" s="51"/>
      <c r="G5" s="51"/>
      <c r="H5" s="51"/>
      <c r="I5" s="51"/>
      <c r="J5" s="51"/>
      <c r="K5" s="51"/>
      <c r="L5" s="51"/>
    </row>
    <row r="6" spans="1:14" ht="30" customHeight="1">
      <c r="A6" s="221" t="s">
        <v>390</v>
      </c>
      <c r="B6" s="221"/>
      <c r="C6" s="221"/>
      <c r="D6" s="221"/>
      <c r="E6" s="221"/>
      <c r="F6" s="221"/>
      <c r="G6" s="221"/>
      <c r="H6" s="223" t="s">
        <v>106</v>
      </c>
      <c r="I6" s="223"/>
      <c r="J6" s="51"/>
      <c r="K6" s="51"/>
      <c r="L6" s="51"/>
      <c r="M6" s="242" t="s">
        <v>104</v>
      </c>
      <c r="N6" s="242"/>
    </row>
    <row r="7" spans="1:14" ht="72" customHeight="1">
      <c r="A7" s="222" t="s">
        <v>57</v>
      </c>
      <c r="B7" s="222"/>
      <c r="C7" s="222"/>
      <c r="D7" s="222"/>
      <c r="E7" s="222"/>
      <c r="F7" s="37"/>
      <c r="G7" s="37"/>
      <c r="H7" s="224" t="s">
        <v>93</v>
      </c>
      <c r="I7" s="224"/>
      <c r="J7" s="37"/>
      <c r="K7" s="37"/>
      <c r="L7" s="37"/>
      <c r="M7" s="228" t="s">
        <v>87</v>
      </c>
      <c r="N7" s="228"/>
    </row>
    <row r="8" spans="1:12" ht="15" customHeight="1">
      <c r="A8" s="76"/>
      <c r="B8" s="76"/>
      <c r="C8" s="76"/>
      <c r="D8" s="101"/>
      <c r="E8" s="101"/>
      <c r="F8" s="52"/>
      <c r="G8" s="52"/>
      <c r="H8" s="52"/>
      <c r="I8" s="52"/>
      <c r="J8" s="52"/>
      <c r="K8" s="52"/>
      <c r="L8" s="51"/>
    </row>
    <row r="9" spans="1:14" ht="44.25" customHeight="1">
      <c r="A9" s="41" t="s">
        <v>94</v>
      </c>
      <c r="B9" s="41" t="s">
        <v>143</v>
      </c>
      <c r="C9" s="41"/>
      <c r="D9" s="231" t="s">
        <v>145</v>
      </c>
      <c r="E9" s="231"/>
      <c r="F9" s="41"/>
      <c r="G9" s="233" t="s">
        <v>144</v>
      </c>
      <c r="H9" s="233"/>
      <c r="I9" s="234" t="s">
        <v>146</v>
      </c>
      <c r="J9" s="233"/>
      <c r="K9" s="233"/>
      <c r="L9" s="41"/>
      <c r="M9" s="235" t="s">
        <v>233</v>
      </c>
      <c r="N9" s="235"/>
    </row>
    <row r="10" spans="1:14" ht="54" customHeight="1">
      <c r="A10" s="37"/>
      <c r="B10" s="99" t="s">
        <v>95</v>
      </c>
      <c r="C10" s="37"/>
      <c r="D10" s="228" t="s">
        <v>96</v>
      </c>
      <c r="E10" s="228"/>
      <c r="F10" s="37"/>
      <c r="G10" s="228" t="s">
        <v>97</v>
      </c>
      <c r="H10" s="228"/>
      <c r="I10" s="228" t="s">
        <v>98</v>
      </c>
      <c r="J10" s="228"/>
      <c r="K10" s="228"/>
      <c r="L10" s="37"/>
      <c r="M10" s="228" t="s">
        <v>88</v>
      </c>
      <c r="N10" s="228"/>
    </row>
    <row r="11" spans="1:12" ht="15">
      <c r="A11" s="52"/>
      <c r="B11" s="52"/>
      <c r="C11" s="52"/>
      <c r="D11" s="52"/>
      <c r="E11" s="52"/>
      <c r="F11" s="52"/>
      <c r="G11" s="52"/>
      <c r="H11" s="52"/>
      <c r="I11" s="51"/>
      <c r="J11" s="51"/>
      <c r="K11" s="51"/>
      <c r="L11" s="51"/>
    </row>
    <row r="12" spans="1:12" ht="15.75">
      <c r="A12" s="220" t="s">
        <v>320</v>
      </c>
      <c r="B12" s="220"/>
      <c r="C12" s="220"/>
      <c r="D12" s="220"/>
      <c r="E12" s="220"/>
      <c r="F12" s="220"/>
      <c r="G12" s="220"/>
      <c r="H12" s="220"/>
      <c r="I12" s="51"/>
      <c r="J12" s="51"/>
      <c r="K12" s="51"/>
      <c r="L12" s="51"/>
    </row>
    <row r="13" spans="1:12" ht="15.75">
      <c r="A13" s="50"/>
      <c r="B13" s="51"/>
      <c r="C13" s="51"/>
      <c r="D13" s="51"/>
      <c r="E13" s="51"/>
      <c r="F13" s="51"/>
      <c r="G13" s="51"/>
      <c r="H13" s="51"/>
      <c r="I13" s="51"/>
      <c r="J13" s="51"/>
      <c r="K13" s="51"/>
      <c r="L13" s="51"/>
    </row>
    <row r="14" spans="1:13" ht="63" customHeight="1">
      <c r="A14" s="220" t="s">
        <v>99</v>
      </c>
      <c r="B14" s="220"/>
      <c r="C14" s="220"/>
      <c r="D14" s="220"/>
      <c r="E14" s="220"/>
      <c r="F14" s="236" t="s">
        <v>321</v>
      </c>
      <c r="G14" s="237"/>
      <c r="H14" s="237"/>
      <c r="I14" s="237"/>
      <c r="J14" s="237"/>
      <c r="K14" s="237"/>
      <c r="L14" s="237"/>
      <c r="M14" s="237"/>
    </row>
    <row r="15" spans="1:13" ht="15.75" customHeight="1">
      <c r="A15" s="50"/>
      <c r="B15" s="50"/>
      <c r="C15" s="50"/>
      <c r="D15" s="50"/>
      <c r="E15" s="50"/>
      <c r="F15" s="229"/>
      <c r="G15" s="230"/>
      <c r="H15" s="230"/>
      <c r="I15" s="230"/>
      <c r="J15" s="230"/>
      <c r="K15" s="230"/>
      <c r="L15" s="230"/>
      <c r="M15" s="230"/>
    </row>
    <row r="16" spans="1:12" ht="15.75">
      <c r="A16" s="50"/>
      <c r="B16" s="51"/>
      <c r="C16" s="51"/>
      <c r="D16" s="51"/>
      <c r="E16" s="51"/>
      <c r="F16" s="51"/>
      <c r="G16" s="51"/>
      <c r="H16" s="51"/>
      <c r="I16" s="51"/>
      <c r="J16" s="51"/>
      <c r="K16" s="51"/>
      <c r="L16" s="51"/>
    </row>
    <row r="17" spans="1:13" ht="111.75" customHeight="1">
      <c r="A17" s="221" t="s">
        <v>100</v>
      </c>
      <c r="B17" s="221"/>
      <c r="C17" s="221"/>
      <c r="D17" s="221"/>
      <c r="E17" s="51"/>
      <c r="F17" s="238" t="s">
        <v>398</v>
      </c>
      <c r="G17" s="239"/>
      <c r="H17" s="239"/>
      <c r="I17" s="239"/>
      <c r="J17" s="239"/>
      <c r="K17" s="239"/>
      <c r="L17" s="239"/>
      <c r="M17" s="239"/>
    </row>
    <row r="18" spans="1:12" ht="20.25" customHeight="1">
      <c r="A18" s="50"/>
      <c r="B18" s="51"/>
      <c r="C18" s="51"/>
      <c r="D18" s="51"/>
      <c r="E18" s="51"/>
      <c r="F18" s="51"/>
      <c r="G18" s="51"/>
      <c r="H18" s="51"/>
      <c r="I18" s="51"/>
      <c r="J18" s="51"/>
      <c r="K18" s="51"/>
      <c r="L18" s="51"/>
    </row>
    <row r="19" spans="1:13" ht="163.5" customHeight="1">
      <c r="A19" s="220" t="s">
        <v>101</v>
      </c>
      <c r="B19" s="220"/>
      <c r="C19" s="220"/>
      <c r="D19" s="220"/>
      <c r="E19" s="51"/>
      <c r="F19" s="240" t="s">
        <v>319</v>
      </c>
      <c r="G19" s="241"/>
      <c r="H19" s="241"/>
      <c r="I19" s="241"/>
      <c r="J19" s="241"/>
      <c r="K19" s="241"/>
      <c r="L19" s="241"/>
      <c r="M19" s="241"/>
    </row>
    <row r="20" spans="1:14" s="41" customFormat="1" ht="22.5" customHeight="1">
      <c r="A20" s="232" t="s">
        <v>102</v>
      </c>
      <c r="B20" s="232"/>
      <c r="C20" s="232"/>
      <c r="D20" s="232"/>
      <c r="E20" s="232"/>
      <c r="F20" s="232"/>
      <c r="G20" s="53"/>
      <c r="H20" s="53"/>
      <c r="I20" s="53"/>
      <c r="J20" s="53"/>
      <c r="K20" s="53"/>
      <c r="L20" s="53"/>
      <c r="M20" s="53"/>
      <c r="N20" s="53"/>
    </row>
    <row r="21" spans="1:12" ht="15.75">
      <c r="A21" s="50"/>
      <c r="B21" s="51"/>
      <c r="C21" s="51"/>
      <c r="D21" s="51"/>
      <c r="E21" s="51"/>
      <c r="F21" s="51"/>
      <c r="G21" s="51"/>
      <c r="H21" s="51"/>
      <c r="I21" s="51"/>
      <c r="J21" s="51"/>
      <c r="K21" s="51"/>
      <c r="L21" s="51"/>
    </row>
    <row r="22" spans="1:14" s="41" customFormat="1" ht="18.75" customHeight="1">
      <c r="A22" s="225" t="s">
        <v>247</v>
      </c>
      <c r="B22" s="225"/>
      <c r="C22" s="225"/>
      <c r="D22" s="225"/>
      <c r="E22" s="225"/>
      <c r="F22" s="225"/>
      <c r="G22" s="53"/>
      <c r="H22" s="53"/>
      <c r="I22" s="53"/>
      <c r="J22" s="53"/>
      <c r="K22" s="53"/>
      <c r="L22" s="53"/>
      <c r="M22" s="53"/>
      <c r="N22" s="53"/>
    </row>
    <row r="23" spans="1:14" s="41" customFormat="1" ht="12.75" customHeight="1">
      <c r="A23" s="53"/>
      <c r="B23" s="53"/>
      <c r="C23" s="53"/>
      <c r="D23" s="53"/>
      <c r="E23" s="53"/>
      <c r="F23" s="53"/>
      <c r="G23" s="53"/>
      <c r="H23" s="53"/>
      <c r="I23" s="53"/>
      <c r="J23" s="53"/>
      <c r="K23" s="53"/>
      <c r="L23" s="53"/>
      <c r="M23" s="53"/>
      <c r="N23" s="78" t="s">
        <v>56</v>
      </c>
    </row>
    <row r="24" spans="1:14" ht="22.5" customHeight="1">
      <c r="A24" s="226" t="s">
        <v>28</v>
      </c>
      <c r="B24" s="212" t="s">
        <v>12</v>
      </c>
      <c r="C24" s="211" t="s">
        <v>248</v>
      </c>
      <c r="D24" s="211"/>
      <c r="E24" s="211"/>
      <c r="F24" s="211"/>
      <c r="G24" s="211" t="s">
        <v>249</v>
      </c>
      <c r="H24" s="211"/>
      <c r="I24" s="211"/>
      <c r="J24" s="211"/>
      <c r="K24" s="211" t="s">
        <v>250</v>
      </c>
      <c r="L24" s="211"/>
      <c r="M24" s="211"/>
      <c r="N24" s="211"/>
    </row>
    <row r="25" spans="1:14" ht="30" customHeight="1">
      <c r="A25" s="227"/>
      <c r="B25" s="213"/>
      <c r="C25" s="23" t="s">
        <v>2</v>
      </c>
      <c r="D25" s="23" t="s">
        <v>41</v>
      </c>
      <c r="E25" s="24" t="s">
        <v>82</v>
      </c>
      <c r="F25" s="24" t="s">
        <v>38</v>
      </c>
      <c r="G25" s="23" t="s">
        <v>2</v>
      </c>
      <c r="H25" s="23" t="s">
        <v>41</v>
      </c>
      <c r="I25" s="24" t="s">
        <v>82</v>
      </c>
      <c r="J25" s="24" t="s">
        <v>39</v>
      </c>
      <c r="K25" s="23" t="s">
        <v>2</v>
      </c>
      <c r="L25" s="23" t="s">
        <v>41</v>
      </c>
      <c r="M25" s="24" t="s">
        <v>82</v>
      </c>
      <c r="N25" s="24" t="s">
        <v>40</v>
      </c>
    </row>
    <row r="26" spans="1:14" ht="19.5" customHeight="1">
      <c r="A26" s="31">
        <v>1</v>
      </c>
      <c r="B26" s="9">
        <v>2</v>
      </c>
      <c r="C26" s="25">
        <v>3</v>
      </c>
      <c r="D26" s="25">
        <v>4</v>
      </c>
      <c r="E26" s="25">
        <v>5</v>
      </c>
      <c r="F26" s="25">
        <v>6</v>
      </c>
      <c r="G26" s="25">
        <v>7</v>
      </c>
      <c r="H26" s="25">
        <v>8</v>
      </c>
      <c r="I26" s="25">
        <v>9</v>
      </c>
      <c r="J26" s="25">
        <v>10</v>
      </c>
      <c r="K26" s="25">
        <v>11</v>
      </c>
      <c r="L26" s="25">
        <v>12</v>
      </c>
      <c r="M26" s="25">
        <v>13</v>
      </c>
      <c r="N26" s="25">
        <v>14</v>
      </c>
    </row>
    <row r="27" spans="1:14" ht="29.25" customHeight="1">
      <c r="A27" s="28"/>
      <c r="B27" s="10" t="s">
        <v>30</v>
      </c>
      <c r="C27" s="109">
        <v>8139430.4</v>
      </c>
      <c r="D27" s="109" t="s">
        <v>15</v>
      </c>
      <c r="E27" s="109" t="s">
        <v>15</v>
      </c>
      <c r="F27" s="109">
        <f>C27</f>
        <v>8139430.4</v>
      </c>
      <c r="G27" s="109">
        <v>5634000</v>
      </c>
      <c r="H27" s="109" t="s">
        <v>15</v>
      </c>
      <c r="I27" s="109" t="s">
        <v>15</v>
      </c>
      <c r="J27" s="109">
        <f>G27</f>
        <v>5634000</v>
      </c>
      <c r="K27" s="109">
        <v>5730000</v>
      </c>
      <c r="L27" s="109" t="s">
        <v>15</v>
      </c>
      <c r="M27" s="109" t="s">
        <v>15</v>
      </c>
      <c r="N27" s="109">
        <f>K27</f>
        <v>5730000</v>
      </c>
    </row>
    <row r="28" spans="1:14" ht="57">
      <c r="A28" s="9"/>
      <c r="B28" s="10" t="s">
        <v>43</v>
      </c>
      <c r="C28" s="109" t="s">
        <v>15</v>
      </c>
      <c r="D28" s="109"/>
      <c r="E28" s="109"/>
      <c r="F28" s="109"/>
      <c r="G28" s="109" t="s">
        <v>15</v>
      </c>
      <c r="H28" s="109"/>
      <c r="I28" s="109"/>
      <c r="J28" s="109"/>
      <c r="K28" s="109" t="s">
        <v>15</v>
      </c>
      <c r="L28" s="109"/>
      <c r="M28" s="109"/>
      <c r="N28" s="109"/>
    </row>
    <row r="29" spans="1:14" ht="57">
      <c r="A29" s="10"/>
      <c r="B29" s="10" t="s">
        <v>44</v>
      </c>
      <c r="C29" s="109" t="s">
        <v>15</v>
      </c>
      <c r="D29" s="109"/>
      <c r="E29" s="109"/>
      <c r="F29" s="109"/>
      <c r="G29" s="109" t="s">
        <v>15</v>
      </c>
      <c r="H29" s="109"/>
      <c r="I29" s="109"/>
      <c r="J29" s="109"/>
      <c r="K29" s="109" t="s">
        <v>15</v>
      </c>
      <c r="L29" s="109"/>
      <c r="M29" s="109"/>
      <c r="N29" s="109"/>
    </row>
    <row r="30" spans="1:14" ht="30.75" customHeight="1">
      <c r="A30" s="9"/>
      <c r="B30" s="10" t="s">
        <v>45</v>
      </c>
      <c r="C30" s="109" t="s">
        <v>15</v>
      </c>
      <c r="D30" s="109"/>
      <c r="E30" s="109"/>
      <c r="F30" s="109"/>
      <c r="G30" s="109" t="s">
        <v>15</v>
      </c>
      <c r="H30" s="109"/>
      <c r="I30" s="109"/>
      <c r="J30" s="109"/>
      <c r="K30" s="109" t="s">
        <v>15</v>
      </c>
      <c r="L30" s="109"/>
      <c r="M30" s="109"/>
      <c r="N30" s="109"/>
    </row>
    <row r="31" spans="1:14" ht="22.5" customHeight="1">
      <c r="A31" s="9"/>
      <c r="B31" s="10" t="s">
        <v>42</v>
      </c>
      <c r="C31" s="109">
        <f>C27</f>
        <v>8139430.4</v>
      </c>
      <c r="D31" s="109">
        <v>0</v>
      </c>
      <c r="E31" s="109">
        <v>0</v>
      </c>
      <c r="F31" s="109">
        <f>F27</f>
        <v>8139430.4</v>
      </c>
      <c r="G31" s="109">
        <f>G27</f>
        <v>5634000</v>
      </c>
      <c r="H31" s="109">
        <f>H29</f>
        <v>0</v>
      </c>
      <c r="I31" s="109">
        <f>I29</f>
        <v>0</v>
      </c>
      <c r="J31" s="109">
        <f>G31+H31</f>
        <v>5634000</v>
      </c>
      <c r="K31" s="109">
        <f>K27</f>
        <v>5730000</v>
      </c>
      <c r="L31" s="109">
        <v>0</v>
      </c>
      <c r="M31" s="109">
        <v>0</v>
      </c>
      <c r="N31" s="109">
        <f>N27</f>
        <v>5730000</v>
      </c>
    </row>
    <row r="32" spans="1:14" ht="12.75" customHeight="1">
      <c r="A32" s="218"/>
      <c r="B32" s="218"/>
      <c r="C32" s="218"/>
      <c r="D32" s="218"/>
      <c r="E32" s="27"/>
      <c r="F32" s="27"/>
      <c r="G32" s="27"/>
      <c r="H32" s="27"/>
      <c r="I32" s="27"/>
      <c r="J32" s="27"/>
      <c r="K32" s="27"/>
      <c r="L32" s="27"/>
      <c r="M32" s="27"/>
      <c r="N32" s="27"/>
    </row>
    <row r="33" spans="1:14" ht="22.5" customHeight="1">
      <c r="A33" s="217" t="s">
        <v>251</v>
      </c>
      <c r="B33" s="217"/>
      <c r="C33" s="217"/>
      <c r="D33" s="217"/>
      <c r="E33" s="217"/>
      <c r="F33" s="217"/>
      <c r="G33" s="217"/>
      <c r="H33" s="217"/>
      <c r="I33" s="217"/>
      <c r="J33" s="217"/>
      <c r="K33" s="27"/>
      <c r="L33" s="27"/>
      <c r="M33" s="27"/>
      <c r="N33" s="27"/>
    </row>
    <row r="34" spans="1:14" ht="14.25" customHeight="1">
      <c r="A34" s="27"/>
      <c r="B34" s="27"/>
      <c r="C34" s="27"/>
      <c r="D34" s="27"/>
      <c r="E34" s="27"/>
      <c r="F34" s="27"/>
      <c r="G34" s="27"/>
      <c r="H34" s="27"/>
      <c r="I34" s="27"/>
      <c r="J34" s="27" t="s">
        <v>56</v>
      </c>
      <c r="L34" s="27"/>
      <c r="M34" s="27"/>
      <c r="N34" s="27"/>
    </row>
    <row r="35" spans="1:14" ht="22.5" customHeight="1">
      <c r="A35" s="211" t="s">
        <v>28</v>
      </c>
      <c r="B35" s="212" t="s">
        <v>29</v>
      </c>
      <c r="C35" s="214" t="s">
        <v>107</v>
      </c>
      <c r="D35" s="215"/>
      <c r="E35" s="215"/>
      <c r="F35" s="216"/>
      <c r="G35" s="214" t="s">
        <v>252</v>
      </c>
      <c r="H35" s="215"/>
      <c r="I35" s="215"/>
      <c r="J35" s="216"/>
      <c r="K35" s="27"/>
      <c r="L35" s="27"/>
      <c r="M35" s="27"/>
      <c r="N35" s="27"/>
    </row>
    <row r="36" spans="1:14" ht="30" customHeight="1">
      <c r="A36" s="211"/>
      <c r="B36" s="213"/>
      <c r="C36" s="23" t="s">
        <v>2</v>
      </c>
      <c r="D36" s="23" t="s">
        <v>41</v>
      </c>
      <c r="E36" s="24" t="s">
        <v>82</v>
      </c>
      <c r="F36" s="24" t="s">
        <v>38</v>
      </c>
      <c r="G36" s="23" t="s">
        <v>2</v>
      </c>
      <c r="H36" s="23" t="s">
        <v>41</v>
      </c>
      <c r="I36" s="24" t="s">
        <v>82</v>
      </c>
      <c r="J36" s="24" t="s">
        <v>39</v>
      </c>
      <c r="K36" s="27"/>
      <c r="L36" s="27"/>
      <c r="M36" s="27"/>
      <c r="N36" s="27"/>
    </row>
    <row r="37" spans="1:14" ht="22.5" customHeight="1">
      <c r="A37" s="9">
        <v>1</v>
      </c>
      <c r="B37" s="9">
        <v>2</v>
      </c>
      <c r="C37" s="25">
        <v>3</v>
      </c>
      <c r="D37" s="25">
        <v>4</v>
      </c>
      <c r="E37" s="25">
        <v>5</v>
      </c>
      <c r="F37" s="25">
        <v>6</v>
      </c>
      <c r="G37" s="25">
        <v>7</v>
      </c>
      <c r="H37" s="25">
        <v>8</v>
      </c>
      <c r="I37" s="25">
        <v>9</v>
      </c>
      <c r="J37" s="9">
        <v>10</v>
      </c>
      <c r="K37" s="11"/>
      <c r="L37" s="11"/>
      <c r="M37" s="11"/>
      <c r="N37" s="11"/>
    </row>
    <row r="38" spans="1:14" ht="36" customHeight="1">
      <c r="A38" s="28"/>
      <c r="B38" s="10" t="s">
        <v>30</v>
      </c>
      <c r="C38" s="120">
        <v>6306000</v>
      </c>
      <c r="D38" s="109" t="s">
        <v>15</v>
      </c>
      <c r="E38" s="109" t="s">
        <v>15</v>
      </c>
      <c r="F38" s="109">
        <f>C38</f>
        <v>6306000</v>
      </c>
      <c r="G38" s="120">
        <v>6974100</v>
      </c>
      <c r="H38" s="109" t="s">
        <v>15</v>
      </c>
      <c r="I38" s="109" t="s">
        <v>15</v>
      </c>
      <c r="J38" s="109">
        <f>G38</f>
        <v>6974100</v>
      </c>
      <c r="K38" s="27"/>
      <c r="L38" s="27"/>
      <c r="M38" s="27"/>
      <c r="N38" s="27"/>
    </row>
    <row r="39" spans="1:14" ht="60" customHeight="1">
      <c r="A39" s="9"/>
      <c r="B39" s="10" t="s">
        <v>43</v>
      </c>
      <c r="C39" s="109" t="s">
        <v>15</v>
      </c>
      <c r="D39" s="109"/>
      <c r="E39" s="109"/>
      <c r="F39" s="109"/>
      <c r="G39" s="109" t="s">
        <v>15</v>
      </c>
      <c r="H39" s="109"/>
      <c r="I39" s="109"/>
      <c r="J39" s="109"/>
      <c r="K39" s="27"/>
      <c r="L39" s="27"/>
      <c r="M39" s="27"/>
      <c r="N39" s="27"/>
    </row>
    <row r="40" spans="1:14" ht="60.75" customHeight="1">
      <c r="A40" s="10"/>
      <c r="B40" s="10" t="s">
        <v>44</v>
      </c>
      <c r="C40" s="109" t="s">
        <v>15</v>
      </c>
      <c r="D40" s="109"/>
      <c r="E40" s="109"/>
      <c r="F40" s="109"/>
      <c r="G40" s="109" t="s">
        <v>15</v>
      </c>
      <c r="H40" s="109"/>
      <c r="I40" s="109"/>
      <c r="J40" s="109"/>
      <c r="K40" s="27"/>
      <c r="L40" s="27"/>
      <c r="M40" s="27"/>
      <c r="N40" s="27"/>
    </row>
    <row r="41" spans="1:14" ht="28.5">
      <c r="A41" s="9"/>
      <c r="B41" s="10" t="s">
        <v>45</v>
      </c>
      <c r="C41" s="109" t="s">
        <v>15</v>
      </c>
      <c r="D41" s="109"/>
      <c r="E41" s="109"/>
      <c r="F41" s="109"/>
      <c r="G41" s="109" t="s">
        <v>15</v>
      </c>
      <c r="H41" s="109"/>
      <c r="I41" s="109"/>
      <c r="J41" s="109"/>
      <c r="K41" s="27"/>
      <c r="L41" s="27"/>
      <c r="M41" s="27"/>
      <c r="N41" s="27"/>
    </row>
    <row r="42" spans="1:14" ht="24" customHeight="1">
      <c r="A42" s="9"/>
      <c r="B42" s="10" t="s">
        <v>42</v>
      </c>
      <c r="C42" s="109">
        <f>C38</f>
        <v>6306000</v>
      </c>
      <c r="D42" s="109">
        <v>0</v>
      </c>
      <c r="E42" s="109">
        <v>0</v>
      </c>
      <c r="F42" s="109">
        <f>F38</f>
        <v>6306000</v>
      </c>
      <c r="G42" s="109">
        <f>G38</f>
        <v>6974100</v>
      </c>
      <c r="H42" s="109">
        <v>0</v>
      </c>
      <c r="I42" s="109">
        <v>0</v>
      </c>
      <c r="J42" s="109">
        <f>J38</f>
        <v>6974100</v>
      </c>
      <c r="K42" s="27"/>
      <c r="L42" s="27"/>
      <c r="M42" s="27"/>
      <c r="N42" s="27"/>
    </row>
    <row r="43" spans="1:13" ht="22.5" customHeight="1">
      <c r="A43" s="27"/>
      <c r="B43" s="27"/>
      <c r="C43" s="27"/>
      <c r="D43" s="27"/>
      <c r="E43" s="27"/>
      <c r="F43" s="27"/>
      <c r="G43" s="27"/>
      <c r="H43" s="27"/>
      <c r="I43" s="27"/>
      <c r="J43" s="27"/>
      <c r="K43" s="27"/>
      <c r="L43" s="27"/>
      <c r="M43" s="27"/>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sheetData>
  <sheetProtection selectLockedCells="1"/>
  <mergeCells count="42">
    <mergeCell ref="M4:N4"/>
    <mergeCell ref="F14:M14"/>
    <mergeCell ref="F17:M17"/>
    <mergeCell ref="F19:M19"/>
    <mergeCell ref="M3:N3"/>
    <mergeCell ref="H6:I6"/>
    <mergeCell ref="H7:I7"/>
    <mergeCell ref="M6:N6"/>
    <mergeCell ref="M7:N7"/>
    <mergeCell ref="D9:E9"/>
    <mergeCell ref="A20:F20"/>
    <mergeCell ref="G9:H9"/>
    <mergeCell ref="I9:K9"/>
    <mergeCell ref="I10:K10"/>
    <mergeCell ref="M9:N9"/>
    <mergeCell ref="A19:D19"/>
    <mergeCell ref="A22:F22"/>
    <mergeCell ref="G24:J24"/>
    <mergeCell ref="A24:A25"/>
    <mergeCell ref="D10:E10"/>
    <mergeCell ref="G10:H10"/>
    <mergeCell ref="F15:M15"/>
    <mergeCell ref="M10:N10"/>
    <mergeCell ref="K24:N24"/>
    <mergeCell ref="B24:B25"/>
    <mergeCell ref="C24:F24"/>
    <mergeCell ref="A1:H1"/>
    <mergeCell ref="A14:E14"/>
    <mergeCell ref="A12:H12"/>
    <mergeCell ref="A17:D17"/>
    <mergeCell ref="A4:E4"/>
    <mergeCell ref="A3:G3"/>
    <mergeCell ref="H3:I3"/>
    <mergeCell ref="H4:I4"/>
    <mergeCell ref="A6:G6"/>
    <mergeCell ref="A7:E7"/>
    <mergeCell ref="A35:A36"/>
    <mergeCell ref="B35:B36"/>
    <mergeCell ref="C35:F35"/>
    <mergeCell ref="G35:J35"/>
    <mergeCell ref="A33:J33"/>
    <mergeCell ref="A32:D32"/>
  </mergeCells>
  <printOptions horizontalCentered="1"/>
  <pageMargins left="1.062992125984252" right="0.2362204724409449" top="0.3937007874015748" bottom="0.3937007874015748" header="0.1968503937007874" footer="0.2362204724409449"/>
  <pageSetup horizontalDpi="600" verticalDpi="600" orientation="landscape" paperSize="9" scale="59" r:id="rId1"/>
  <rowBreaks count="1" manualBreakCount="1">
    <brk id="19" max="13" man="1"/>
  </rowBreaks>
</worksheet>
</file>

<file path=xl/worksheets/sheet2.xml><?xml version="1.0" encoding="utf-8"?>
<worksheet xmlns="http://schemas.openxmlformats.org/spreadsheetml/2006/main" xmlns:r="http://schemas.openxmlformats.org/officeDocument/2006/relationships">
  <sheetPr>
    <tabColor rgb="FFFFFF00"/>
  </sheetPr>
  <dimension ref="A2:N45"/>
  <sheetViews>
    <sheetView showGridLines="0" view="pageBreakPreview" zoomScale="70" zoomScaleNormal="70" zoomScaleSheetLayoutView="70" workbookViewId="0" topLeftCell="A13">
      <selection activeCell="A23" sqref="A23:IV23"/>
    </sheetView>
  </sheetViews>
  <sheetFormatPr defaultColWidth="9.00390625" defaultRowHeight="12.75"/>
  <cols>
    <col min="1" max="1" width="15.375" style="14" customWidth="1"/>
    <col min="2" max="2" width="27.875" style="14" customWidth="1"/>
    <col min="3" max="3" width="17.875" style="14" customWidth="1"/>
    <col min="4" max="4" width="15.00390625" style="14" customWidth="1"/>
    <col min="5" max="5" width="11.625" style="14" customWidth="1"/>
    <col min="6" max="6" width="15.00390625" style="14" customWidth="1"/>
    <col min="7" max="7" width="14.75390625" style="14" customWidth="1"/>
    <col min="8" max="8" width="13.375" style="14" customWidth="1"/>
    <col min="9" max="9" width="12.25390625" style="14" customWidth="1"/>
    <col min="10" max="10" width="14.00390625" style="14" customWidth="1"/>
    <col min="11" max="11" width="14.625" style="14" customWidth="1"/>
    <col min="12" max="13" width="12.125" style="14" customWidth="1"/>
    <col min="14" max="14" width="15.00390625" style="14" customWidth="1"/>
    <col min="15" max="16384" width="9.125" style="14" customWidth="1"/>
  </cols>
  <sheetData>
    <row r="2" spans="1:11" ht="15" customHeight="1">
      <c r="A2" s="243" t="s">
        <v>77</v>
      </c>
      <c r="B2" s="243"/>
      <c r="C2" s="243"/>
      <c r="D2" s="243"/>
      <c r="E2" s="243"/>
      <c r="F2" s="243"/>
      <c r="G2" s="243"/>
      <c r="H2" s="243"/>
      <c r="I2" s="243"/>
      <c r="J2" s="243"/>
      <c r="K2" s="243"/>
    </row>
    <row r="3" spans="1:11" ht="9" customHeight="1">
      <c r="A3" s="21"/>
      <c r="B3" s="21"/>
      <c r="C3" s="21"/>
      <c r="D3" s="21"/>
      <c r="E3" s="21"/>
      <c r="F3" s="21"/>
      <c r="G3" s="21"/>
      <c r="H3" s="21"/>
      <c r="I3" s="21"/>
      <c r="J3" s="21"/>
      <c r="K3" s="21"/>
    </row>
    <row r="4" spans="1:13" ht="17.25" customHeight="1">
      <c r="A4" s="243" t="s">
        <v>253</v>
      </c>
      <c r="B4" s="243"/>
      <c r="C4" s="243"/>
      <c r="D4" s="243"/>
      <c r="E4" s="243"/>
      <c r="F4" s="243"/>
      <c r="G4" s="243"/>
      <c r="H4" s="243"/>
      <c r="I4" s="243"/>
      <c r="J4" s="243"/>
      <c r="K4" s="243"/>
      <c r="L4" s="243"/>
      <c r="M4" s="243"/>
    </row>
    <row r="5" spans="1:14" ht="15.75" customHeight="1">
      <c r="A5" s="21"/>
      <c r="B5" s="21"/>
      <c r="C5" s="21"/>
      <c r="D5" s="21"/>
      <c r="E5" s="21"/>
      <c r="F5" s="21"/>
      <c r="G5" s="21"/>
      <c r="H5" s="21"/>
      <c r="I5" s="21"/>
      <c r="J5" s="21"/>
      <c r="K5" s="21"/>
      <c r="N5" s="22" t="s">
        <v>56</v>
      </c>
    </row>
    <row r="6" spans="1:14" ht="17.25" customHeight="1">
      <c r="A6" s="211" t="s">
        <v>58</v>
      </c>
      <c r="B6" s="212" t="s">
        <v>12</v>
      </c>
      <c r="C6" s="211" t="s">
        <v>248</v>
      </c>
      <c r="D6" s="211"/>
      <c r="E6" s="211"/>
      <c r="F6" s="211"/>
      <c r="G6" s="211" t="s">
        <v>254</v>
      </c>
      <c r="H6" s="211"/>
      <c r="I6" s="211"/>
      <c r="J6" s="211"/>
      <c r="K6" s="211" t="s">
        <v>250</v>
      </c>
      <c r="L6" s="211"/>
      <c r="M6" s="211"/>
      <c r="N6" s="211"/>
    </row>
    <row r="7" spans="1:14" ht="55.5" customHeight="1">
      <c r="A7" s="211"/>
      <c r="B7" s="213"/>
      <c r="C7" s="23" t="s">
        <v>2</v>
      </c>
      <c r="D7" s="23" t="s">
        <v>41</v>
      </c>
      <c r="E7" s="24" t="s">
        <v>82</v>
      </c>
      <c r="F7" s="24" t="s">
        <v>38</v>
      </c>
      <c r="G7" s="23" t="s">
        <v>2</v>
      </c>
      <c r="H7" s="23" t="s">
        <v>41</v>
      </c>
      <c r="I7" s="24" t="s">
        <v>82</v>
      </c>
      <c r="J7" s="24" t="s">
        <v>39</v>
      </c>
      <c r="K7" s="23" t="s">
        <v>2</v>
      </c>
      <c r="L7" s="23" t="s">
        <v>41</v>
      </c>
      <c r="M7" s="24" t="s">
        <v>82</v>
      </c>
      <c r="N7" s="24" t="s">
        <v>40</v>
      </c>
    </row>
    <row r="8" spans="1:14" ht="14.25" customHeight="1">
      <c r="A8" s="9">
        <v>1</v>
      </c>
      <c r="B8" s="9">
        <v>2</v>
      </c>
      <c r="C8" s="9">
        <v>3</v>
      </c>
      <c r="D8" s="9">
        <v>4</v>
      </c>
      <c r="E8" s="9">
        <v>5</v>
      </c>
      <c r="F8" s="9">
        <v>6</v>
      </c>
      <c r="G8" s="9">
        <v>7</v>
      </c>
      <c r="H8" s="9">
        <v>8</v>
      </c>
      <c r="I8" s="9">
        <v>9</v>
      </c>
      <c r="J8" s="9">
        <v>10</v>
      </c>
      <c r="K8" s="9">
        <v>11</v>
      </c>
      <c r="L8" s="9">
        <v>12</v>
      </c>
      <c r="M8" s="9">
        <v>13</v>
      </c>
      <c r="N8" s="9">
        <v>14</v>
      </c>
    </row>
    <row r="9" spans="1:14" ht="45.75" customHeight="1">
      <c r="A9" s="102">
        <v>2210</v>
      </c>
      <c r="B9" s="10" t="s">
        <v>109</v>
      </c>
      <c r="C9" s="110" t="s">
        <v>108</v>
      </c>
      <c r="D9" s="109" t="s">
        <v>108</v>
      </c>
      <c r="E9" s="109" t="s">
        <v>108</v>
      </c>
      <c r="F9" s="109" t="str">
        <f>C9</f>
        <v>-</v>
      </c>
      <c r="G9" s="109" t="s">
        <v>108</v>
      </c>
      <c r="H9" s="109" t="s">
        <v>108</v>
      </c>
      <c r="I9" s="109" t="s">
        <v>108</v>
      </c>
      <c r="J9" s="109" t="str">
        <f>G9</f>
        <v>-</v>
      </c>
      <c r="K9" s="109">
        <v>20000</v>
      </c>
      <c r="L9" s="109" t="s">
        <v>108</v>
      </c>
      <c r="M9" s="109" t="s">
        <v>108</v>
      </c>
      <c r="N9" s="109">
        <f>K9</f>
        <v>20000</v>
      </c>
    </row>
    <row r="10" spans="1:14" ht="33.75" customHeight="1">
      <c r="A10" s="102">
        <v>2240</v>
      </c>
      <c r="B10" s="10" t="s">
        <v>110</v>
      </c>
      <c r="C10" s="110">
        <v>65213.2</v>
      </c>
      <c r="D10" s="109" t="s">
        <v>108</v>
      </c>
      <c r="E10" s="109" t="s">
        <v>108</v>
      </c>
      <c r="F10" s="109">
        <f>C10</f>
        <v>65213.2</v>
      </c>
      <c r="G10" s="109">
        <v>30000</v>
      </c>
      <c r="H10" s="109" t="s">
        <v>108</v>
      </c>
      <c r="I10" s="109" t="s">
        <v>108</v>
      </c>
      <c r="J10" s="109">
        <f>G10</f>
        <v>30000</v>
      </c>
      <c r="K10" s="109">
        <v>125000</v>
      </c>
      <c r="L10" s="109" t="s">
        <v>108</v>
      </c>
      <c r="M10" s="109" t="s">
        <v>108</v>
      </c>
      <c r="N10" s="109">
        <f>K10</f>
        <v>125000</v>
      </c>
    </row>
    <row r="11" spans="1:14" ht="71.25" customHeight="1">
      <c r="A11" s="102">
        <v>2610</v>
      </c>
      <c r="B11" s="10" t="s">
        <v>111</v>
      </c>
      <c r="C11" s="110">
        <v>7995217.2</v>
      </c>
      <c r="D11" s="109" t="s">
        <v>108</v>
      </c>
      <c r="E11" s="109" t="s">
        <v>108</v>
      </c>
      <c r="F11" s="109">
        <f>C11</f>
        <v>7995217.2</v>
      </c>
      <c r="G11" s="109">
        <v>5525000</v>
      </c>
      <c r="H11" s="109" t="s">
        <v>108</v>
      </c>
      <c r="I11" s="109" t="s">
        <v>108</v>
      </c>
      <c r="J11" s="109">
        <f>G11</f>
        <v>5525000</v>
      </c>
      <c r="K11" s="109">
        <v>5500000</v>
      </c>
      <c r="L11" s="109" t="s">
        <v>108</v>
      </c>
      <c r="M11" s="109" t="s">
        <v>108</v>
      </c>
      <c r="N11" s="109">
        <f>K11</f>
        <v>5500000</v>
      </c>
    </row>
    <row r="12" spans="1:14" ht="34.5" customHeight="1">
      <c r="A12" s="17">
        <v>2800</v>
      </c>
      <c r="B12" s="104" t="s">
        <v>147</v>
      </c>
      <c r="C12" s="110">
        <v>79000</v>
      </c>
      <c r="D12" s="109" t="s">
        <v>108</v>
      </c>
      <c r="E12" s="109" t="s">
        <v>108</v>
      </c>
      <c r="F12" s="109">
        <f>C12</f>
        <v>79000</v>
      </c>
      <c r="G12" s="109">
        <v>79000</v>
      </c>
      <c r="H12" s="109" t="s">
        <v>108</v>
      </c>
      <c r="I12" s="109" t="s">
        <v>108</v>
      </c>
      <c r="J12" s="109">
        <f>G12</f>
        <v>79000</v>
      </c>
      <c r="K12" s="109">
        <v>85000</v>
      </c>
      <c r="L12" s="109" t="s">
        <v>108</v>
      </c>
      <c r="M12" s="109" t="s">
        <v>108</v>
      </c>
      <c r="N12" s="109">
        <f>K12</f>
        <v>85000</v>
      </c>
    </row>
    <row r="13" spans="1:14" ht="18.75" customHeight="1">
      <c r="A13" s="9"/>
      <c r="B13" s="10" t="s">
        <v>42</v>
      </c>
      <c r="C13" s="109">
        <f>SUM(C9:C12)</f>
        <v>8139430.4</v>
      </c>
      <c r="D13" s="109">
        <v>0</v>
      </c>
      <c r="E13" s="109">
        <v>0</v>
      </c>
      <c r="F13" s="109">
        <f>C13</f>
        <v>8139430.4</v>
      </c>
      <c r="G13" s="109">
        <f>SUM(G9:G12)</f>
        <v>5634000</v>
      </c>
      <c r="H13" s="109">
        <v>0</v>
      </c>
      <c r="I13" s="109">
        <v>0</v>
      </c>
      <c r="J13" s="109">
        <f>SUM(J9:J12)</f>
        <v>5634000</v>
      </c>
      <c r="K13" s="109">
        <f>SUM(K9:K12)</f>
        <v>5730000</v>
      </c>
      <c r="L13" s="109">
        <v>0</v>
      </c>
      <c r="M13" s="109">
        <v>0</v>
      </c>
      <c r="N13" s="109">
        <f>SUM(N9:N12)</f>
        <v>5730000</v>
      </c>
    </row>
    <row r="14" spans="1:8" ht="15.75">
      <c r="A14" s="21"/>
      <c r="B14" s="21"/>
      <c r="C14" s="21"/>
      <c r="D14" s="21"/>
      <c r="E14" s="21"/>
      <c r="F14" s="21"/>
      <c r="G14" s="21"/>
      <c r="H14" s="21"/>
    </row>
    <row r="15" spans="1:13" ht="15.75" customHeight="1">
      <c r="A15" s="243" t="s">
        <v>255</v>
      </c>
      <c r="B15" s="243"/>
      <c r="C15" s="243"/>
      <c r="D15" s="243"/>
      <c r="E15" s="243"/>
      <c r="F15" s="243"/>
      <c r="G15" s="243"/>
      <c r="H15" s="243"/>
      <c r="I15" s="243"/>
      <c r="J15" s="243"/>
      <c r="K15" s="243"/>
      <c r="L15" s="243"/>
      <c r="M15" s="243"/>
    </row>
    <row r="16" spans="1:14" ht="15.75">
      <c r="A16" s="21"/>
      <c r="B16" s="21"/>
      <c r="C16" s="21"/>
      <c r="D16" s="21"/>
      <c r="E16" s="21"/>
      <c r="F16" s="21"/>
      <c r="G16" s="21"/>
      <c r="H16" s="21"/>
      <c r="I16" s="21"/>
      <c r="J16" s="21"/>
      <c r="K16" s="21"/>
      <c r="N16" s="22" t="s">
        <v>56</v>
      </c>
    </row>
    <row r="17" spans="1:14" ht="19.5" customHeight="1">
      <c r="A17" s="211" t="s">
        <v>59</v>
      </c>
      <c r="B17" s="212" t="s">
        <v>12</v>
      </c>
      <c r="C17" s="211" t="s">
        <v>248</v>
      </c>
      <c r="D17" s="211"/>
      <c r="E17" s="211"/>
      <c r="F17" s="211"/>
      <c r="G17" s="211" t="s">
        <v>254</v>
      </c>
      <c r="H17" s="211"/>
      <c r="I17" s="211"/>
      <c r="J17" s="211"/>
      <c r="K17" s="211" t="s">
        <v>250</v>
      </c>
      <c r="L17" s="211"/>
      <c r="M17" s="211"/>
      <c r="N17" s="211"/>
    </row>
    <row r="18" spans="1:14" ht="54.75" customHeight="1">
      <c r="A18" s="211"/>
      <c r="B18" s="213"/>
      <c r="C18" s="23" t="s">
        <v>2</v>
      </c>
      <c r="D18" s="23" t="s">
        <v>41</v>
      </c>
      <c r="E18" s="24" t="s">
        <v>82</v>
      </c>
      <c r="F18" s="24" t="s">
        <v>38</v>
      </c>
      <c r="G18" s="23" t="s">
        <v>2</v>
      </c>
      <c r="H18" s="23" t="s">
        <v>41</v>
      </c>
      <c r="I18" s="24" t="s">
        <v>82</v>
      </c>
      <c r="J18" s="24" t="s">
        <v>39</v>
      </c>
      <c r="K18" s="23" t="s">
        <v>2</v>
      </c>
      <c r="L18" s="23" t="s">
        <v>41</v>
      </c>
      <c r="M18" s="24" t="s">
        <v>82</v>
      </c>
      <c r="N18" s="24" t="s">
        <v>40</v>
      </c>
    </row>
    <row r="19" spans="1:14" ht="14.25">
      <c r="A19" s="9">
        <v>1</v>
      </c>
      <c r="B19" s="9">
        <v>2</v>
      </c>
      <c r="C19" s="9">
        <v>3</v>
      </c>
      <c r="D19" s="9">
        <v>4</v>
      </c>
      <c r="E19" s="9">
        <v>5</v>
      </c>
      <c r="F19" s="9">
        <v>6</v>
      </c>
      <c r="G19" s="9">
        <v>7</v>
      </c>
      <c r="H19" s="9">
        <v>8</v>
      </c>
      <c r="I19" s="9">
        <v>9</v>
      </c>
      <c r="J19" s="9">
        <v>10</v>
      </c>
      <c r="K19" s="9">
        <v>11</v>
      </c>
      <c r="L19" s="9">
        <v>12</v>
      </c>
      <c r="M19" s="9">
        <v>13</v>
      </c>
      <c r="N19" s="9">
        <v>14</v>
      </c>
    </row>
    <row r="20" spans="1:14" ht="14.25">
      <c r="A20" s="32"/>
      <c r="B20" s="10"/>
      <c r="C20" s="9"/>
      <c r="D20" s="9"/>
      <c r="E20" s="9"/>
      <c r="F20" s="9"/>
      <c r="G20" s="9"/>
      <c r="H20" s="9"/>
      <c r="I20" s="9"/>
      <c r="J20" s="9"/>
      <c r="K20" s="9"/>
      <c r="L20" s="9"/>
      <c r="M20" s="9"/>
      <c r="N20" s="9"/>
    </row>
    <row r="21" spans="1:14" ht="14.25">
      <c r="A21" s="9"/>
      <c r="B21" s="10"/>
      <c r="C21" s="9"/>
      <c r="D21" s="9"/>
      <c r="E21" s="9"/>
      <c r="F21" s="9"/>
      <c r="G21" s="9"/>
      <c r="H21" s="9"/>
      <c r="I21" s="9"/>
      <c r="J21" s="9"/>
      <c r="K21" s="9"/>
      <c r="L21" s="9"/>
      <c r="M21" s="9"/>
      <c r="N21" s="9"/>
    </row>
    <row r="22" spans="1:14" ht="14.25">
      <c r="A22" s="9"/>
      <c r="B22" s="10" t="s">
        <v>42</v>
      </c>
      <c r="C22" s="9" t="s">
        <v>108</v>
      </c>
      <c r="D22" s="9" t="s">
        <v>108</v>
      </c>
      <c r="E22" s="9" t="s">
        <v>108</v>
      </c>
      <c r="F22" s="9" t="s">
        <v>108</v>
      </c>
      <c r="G22" s="9" t="s">
        <v>108</v>
      </c>
      <c r="H22" s="9" t="s">
        <v>108</v>
      </c>
      <c r="I22" s="9" t="s">
        <v>108</v>
      </c>
      <c r="J22" s="9" t="s">
        <v>108</v>
      </c>
      <c r="K22" s="9" t="s">
        <v>108</v>
      </c>
      <c r="L22" s="9" t="s">
        <v>108</v>
      </c>
      <c r="M22" s="9" t="s">
        <v>108</v>
      </c>
      <c r="N22" s="9" t="s">
        <v>108</v>
      </c>
    </row>
    <row r="23" spans="1:13" ht="33" customHeight="1">
      <c r="A23" s="243" t="s">
        <v>256</v>
      </c>
      <c r="B23" s="243"/>
      <c r="C23" s="243"/>
      <c r="D23" s="243"/>
      <c r="E23" s="243"/>
      <c r="F23" s="243"/>
      <c r="G23" s="243"/>
      <c r="H23" s="243"/>
      <c r="I23" s="243"/>
      <c r="J23" s="243"/>
      <c r="K23" s="21"/>
      <c r="L23" s="21"/>
      <c r="M23" s="21"/>
    </row>
    <row r="24" spans="1:10" ht="15.75">
      <c r="A24" s="21"/>
      <c r="B24" s="21"/>
      <c r="C24" s="21"/>
      <c r="D24" s="21"/>
      <c r="E24" s="21"/>
      <c r="F24" s="21"/>
      <c r="G24" s="21"/>
      <c r="H24" s="21"/>
      <c r="I24" s="21"/>
      <c r="J24" s="22" t="s">
        <v>56</v>
      </c>
    </row>
    <row r="25" spans="1:10" ht="17.25" customHeight="1">
      <c r="A25" s="211" t="s">
        <v>58</v>
      </c>
      <c r="B25" s="212" t="s">
        <v>29</v>
      </c>
      <c r="C25" s="211" t="s">
        <v>107</v>
      </c>
      <c r="D25" s="211"/>
      <c r="E25" s="211"/>
      <c r="F25" s="211"/>
      <c r="G25" s="211" t="s">
        <v>252</v>
      </c>
      <c r="H25" s="211"/>
      <c r="I25" s="211"/>
      <c r="J25" s="211"/>
    </row>
    <row r="26" spans="1:10" ht="57" customHeight="1">
      <c r="A26" s="211"/>
      <c r="B26" s="213"/>
      <c r="C26" s="23" t="s">
        <v>2</v>
      </c>
      <c r="D26" s="23" t="s">
        <v>41</v>
      </c>
      <c r="E26" s="24" t="s">
        <v>82</v>
      </c>
      <c r="F26" s="24" t="s">
        <v>38</v>
      </c>
      <c r="G26" s="23" t="s">
        <v>2</v>
      </c>
      <c r="H26" s="23" t="s">
        <v>41</v>
      </c>
      <c r="I26" s="24" t="s">
        <v>82</v>
      </c>
      <c r="J26" s="24" t="s">
        <v>39</v>
      </c>
    </row>
    <row r="27" spans="1:10" ht="14.25">
      <c r="A27" s="9">
        <v>1</v>
      </c>
      <c r="B27" s="9">
        <v>2</v>
      </c>
      <c r="C27" s="31">
        <v>3</v>
      </c>
      <c r="D27" s="9">
        <v>4</v>
      </c>
      <c r="E27" s="31">
        <v>5</v>
      </c>
      <c r="F27" s="9">
        <v>6</v>
      </c>
      <c r="G27" s="31">
        <v>7</v>
      </c>
      <c r="H27" s="9">
        <v>8</v>
      </c>
      <c r="I27" s="31">
        <v>9</v>
      </c>
      <c r="J27" s="9">
        <v>10</v>
      </c>
    </row>
    <row r="28" spans="1:10" ht="28.5">
      <c r="A28" s="102">
        <v>2210</v>
      </c>
      <c r="B28" s="10" t="s">
        <v>109</v>
      </c>
      <c r="C28" s="109">
        <v>20000</v>
      </c>
      <c r="D28" s="109" t="s">
        <v>108</v>
      </c>
      <c r="E28" s="109" t="s">
        <v>108</v>
      </c>
      <c r="F28" s="109">
        <f>C28</f>
        <v>20000</v>
      </c>
      <c r="G28" s="109">
        <v>20000</v>
      </c>
      <c r="H28" s="109" t="s">
        <v>108</v>
      </c>
      <c r="I28" s="109" t="s">
        <v>108</v>
      </c>
      <c r="J28" s="109">
        <f>G28</f>
        <v>20000</v>
      </c>
    </row>
    <row r="29" spans="1:10" ht="28.5">
      <c r="A29" s="102">
        <v>2240</v>
      </c>
      <c r="B29" s="10" t="s">
        <v>110</v>
      </c>
      <c r="C29" s="109">
        <v>146000</v>
      </c>
      <c r="D29" s="109" t="s">
        <v>108</v>
      </c>
      <c r="E29" s="109" t="s">
        <v>108</v>
      </c>
      <c r="F29" s="109">
        <f>C29</f>
        <v>146000</v>
      </c>
      <c r="G29" s="109">
        <v>169100</v>
      </c>
      <c r="H29" s="109" t="s">
        <v>108</v>
      </c>
      <c r="I29" s="109" t="s">
        <v>108</v>
      </c>
      <c r="J29" s="109">
        <f>G29</f>
        <v>169100</v>
      </c>
    </row>
    <row r="30" spans="1:10" ht="57">
      <c r="A30" s="102">
        <v>2610</v>
      </c>
      <c r="B30" s="10" t="s">
        <v>111</v>
      </c>
      <c r="C30" s="109">
        <v>6050000</v>
      </c>
      <c r="D30" s="109" t="s">
        <v>108</v>
      </c>
      <c r="E30" s="109" t="s">
        <v>108</v>
      </c>
      <c r="F30" s="109">
        <f>C30</f>
        <v>6050000</v>
      </c>
      <c r="G30" s="109">
        <v>6655000</v>
      </c>
      <c r="H30" s="109" t="s">
        <v>108</v>
      </c>
      <c r="I30" s="109" t="s">
        <v>108</v>
      </c>
      <c r="J30" s="109">
        <f>G30</f>
        <v>6655000</v>
      </c>
    </row>
    <row r="31" spans="1:10" ht="31.5" customHeight="1">
      <c r="A31" s="17">
        <v>2800</v>
      </c>
      <c r="B31" s="104" t="s">
        <v>147</v>
      </c>
      <c r="C31" s="109">
        <v>90000</v>
      </c>
      <c r="D31" s="109" t="s">
        <v>108</v>
      </c>
      <c r="E31" s="109" t="s">
        <v>108</v>
      </c>
      <c r="F31" s="109">
        <f>C31</f>
        <v>90000</v>
      </c>
      <c r="G31" s="109">
        <v>130000</v>
      </c>
      <c r="H31" s="109" t="s">
        <v>108</v>
      </c>
      <c r="I31" s="109" t="s">
        <v>108</v>
      </c>
      <c r="J31" s="109">
        <f>G31</f>
        <v>130000</v>
      </c>
    </row>
    <row r="32" spans="1:10" ht="19.5" customHeight="1">
      <c r="A32" s="9"/>
      <c r="B32" s="10" t="s">
        <v>42</v>
      </c>
      <c r="C32" s="109">
        <f>SUM(C28:C31)</f>
        <v>6306000</v>
      </c>
      <c r="D32" s="109">
        <v>0</v>
      </c>
      <c r="E32" s="109">
        <v>0</v>
      </c>
      <c r="F32" s="109">
        <f>SUM(F28:F31)</f>
        <v>6306000</v>
      </c>
      <c r="G32" s="109">
        <f>SUM(G28:G31)</f>
        <v>6974100</v>
      </c>
      <c r="H32" s="109">
        <v>0</v>
      </c>
      <c r="I32" s="109">
        <v>0</v>
      </c>
      <c r="J32" s="109">
        <f>SUM(J28:J31)</f>
        <v>6974100</v>
      </c>
    </row>
    <row r="33" spans="1:14" ht="14.25">
      <c r="A33" s="11"/>
      <c r="B33" s="12"/>
      <c r="C33" s="11"/>
      <c r="D33" s="11"/>
      <c r="E33" s="11"/>
      <c r="F33" s="11"/>
      <c r="G33" s="11"/>
      <c r="H33" s="11"/>
      <c r="I33" s="11"/>
      <c r="J33" s="11"/>
      <c r="K33" s="11"/>
      <c r="L33" s="11"/>
      <c r="M33" s="11"/>
      <c r="N33" s="11"/>
    </row>
    <row r="34" spans="1:14" ht="20.25" customHeight="1">
      <c r="A34" s="243" t="s">
        <v>257</v>
      </c>
      <c r="B34" s="243"/>
      <c r="C34" s="243"/>
      <c r="D34" s="243"/>
      <c r="E34" s="243"/>
      <c r="F34" s="243"/>
      <c r="G34" s="243"/>
      <c r="H34" s="243"/>
      <c r="I34" s="243"/>
      <c r="J34" s="243"/>
      <c r="K34" s="11"/>
      <c r="L34" s="11"/>
      <c r="M34" s="11"/>
      <c r="N34" s="11"/>
    </row>
    <row r="35" spans="1:14" ht="6" customHeight="1">
      <c r="A35" s="21"/>
      <c r="B35" s="21"/>
      <c r="C35" s="21"/>
      <c r="D35" s="21"/>
      <c r="E35" s="21"/>
      <c r="F35" s="21"/>
      <c r="G35" s="21"/>
      <c r="H35" s="21"/>
      <c r="I35" s="21"/>
      <c r="J35" s="22" t="s">
        <v>56</v>
      </c>
      <c r="K35" s="11"/>
      <c r="L35" s="11"/>
      <c r="M35" s="11"/>
      <c r="N35" s="11"/>
    </row>
    <row r="36" spans="1:14" ht="19.5" customHeight="1">
      <c r="A36" s="211" t="s">
        <v>59</v>
      </c>
      <c r="B36" s="212" t="s">
        <v>29</v>
      </c>
      <c r="C36" s="211" t="s">
        <v>107</v>
      </c>
      <c r="D36" s="211"/>
      <c r="E36" s="211"/>
      <c r="F36" s="211"/>
      <c r="G36" s="211" t="s">
        <v>252</v>
      </c>
      <c r="H36" s="211"/>
      <c r="I36" s="211"/>
      <c r="J36" s="211"/>
      <c r="K36" s="11"/>
      <c r="L36" s="11"/>
      <c r="M36" s="11"/>
      <c r="N36" s="11"/>
    </row>
    <row r="37" spans="1:10" ht="55.5" customHeight="1">
      <c r="A37" s="211"/>
      <c r="B37" s="213"/>
      <c r="C37" s="23" t="s">
        <v>2</v>
      </c>
      <c r="D37" s="23" t="s">
        <v>41</v>
      </c>
      <c r="E37" s="24" t="s">
        <v>82</v>
      </c>
      <c r="F37" s="24" t="s">
        <v>38</v>
      </c>
      <c r="G37" s="23" t="s">
        <v>2</v>
      </c>
      <c r="H37" s="23" t="s">
        <v>41</v>
      </c>
      <c r="I37" s="24" t="s">
        <v>82</v>
      </c>
      <c r="J37" s="24" t="s">
        <v>39</v>
      </c>
    </row>
    <row r="38" spans="1:10" ht="14.25">
      <c r="A38" s="9">
        <v>1</v>
      </c>
      <c r="B38" s="9">
        <v>2</v>
      </c>
      <c r="C38" s="31">
        <v>3</v>
      </c>
      <c r="D38" s="9">
        <v>4</v>
      </c>
      <c r="E38" s="31">
        <v>5</v>
      </c>
      <c r="F38" s="9">
        <v>6</v>
      </c>
      <c r="G38" s="31">
        <v>7</v>
      </c>
      <c r="H38" s="9">
        <v>8</v>
      </c>
      <c r="I38" s="31">
        <v>9</v>
      </c>
      <c r="J38" s="9">
        <v>10</v>
      </c>
    </row>
    <row r="39" spans="1:10" ht="14.25">
      <c r="A39" s="32"/>
      <c r="B39" s="10"/>
      <c r="C39" s="9"/>
      <c r="D39" s="9"/>
      <c r="E39" s="9"/>
      <c r="F39" s="9"/>
      <c r="G39" s="9"/>
      <c r="H39" s="9"/>
      <c r="I39" s="9"/>
      <c r="J39" s="9"/>
    </row>
    <row r="40" spans="1:10" ht="14.25">
      <c r="A40" s="9"/>
      <c r="B40" s="10"/>
      <c r="C40" s="9"/>
      <c r="D40" s="9"/>
      <c r="E40" s="9"/>
      <c r="F40" s="9"/>
      <c r="G40" s="9"/>
      <c r="H40" s="9"/>
      <c r="I40" s="9"/>
      <c r="J40" s="9"/>
    </row>
    <row r="41" spans="1:11" ht="14.25">
      <c r="A41" s="15"/>
      <c r="B41" s="10" t="s">
        <v>42</v>
      </c>
      <c r="C41" s="9" t="s">
        <v>108</v>
      </c>
      <c r="D41" s="9" t="s">
        <v>108</v>
      </c>
      <c r="E41" s="9" t="s">
        <v>108</v>
      </c>
      <c r="F41" s="9" t="s">
        <v>108</v>
      </c>
      <c r="G41" s="9" t="s">
        <v>108</v>
      </c>
      <c r="H41" s="9" t="s">
        <v>108</v>
      </c>
      <c r="I41" s="9" t="s">
        <v>108</v>
      </c>
      <c r="J41" s="9" t="s">
        <v>108</v>
      </c>
      <c r="K41" s="11"/>
    </row>
    <row r="42" spans="1:10" ht="14.25">
      <c r="A42" s="11"/>
      <c r="B42" s="12"/>
      <c r="C42" s="11"/>
      <c r="D42" s="11"/>
      <c r="E42" s="11"/>
      <c r="F42" s="11"/>
      <c r="G42" s="11"/>
      <c r="H42" s="11"/>
      <c r="I42" s="11"/>
      <c r="J42" s="11"/>
    </row>
    <row r="43" spans="1:10" ht="14.25">
      <c r="A43" s="11"/>
      <c r="B43" s="12"/>
      <c r="C43" s="11"/>
      <c r="D43" s="11"/>
      <c r="E43" s="11"/>
      <c r="F43" s="11"/>
      <c r="G43" s="11"/>
      <c r="H43" s="11"/>
      <c r="I43" s="11"/>
      <c r="J43" s="11"/>
    </row>
    <row r="44" spans="1:10" ht="14.25">
      <c r="A44" s="11"/>
      <c r="B44" s="12"/>
      <c r="C44" s="11"/>
      <c r="D44" s="11"/>
      <c r="E44" s="11"/>
      <c r="F44" s="11"/>
      <c r="G44" s="11"/>
      <c r="H44" s="11"/>
      <c r="I44" s="11"/>
      <c r="J44" s="11"/>
    </row>
    <row r="45" spans="1:8" ht="15.75">
      <c r="A45" s="21"/>
      <c r="B45" s="21"/>
      <c r="C45" s="21"/>
      <c r="D45" s="21"/>
      <c r="E45" s="21"/>
      <c r="F45" s="21"/>
      <c r="G45" s="21"/>
      <c r="H45" s="21"/>
    </row>
  </sheetData>
  <sheetProtection/>
  <mergeCells count="23">
    <mergeCell ref="A2:K2"/>
    <mergeCell ref="A4:M4"/>
    <mergeCell ref="A6:A7"/>
    <mergeCell ref="B6:B7"/>
    <mergeCell ref="C6:F6"/>
    <mergeCell ref="G6:J6"/>
    <mergeCell ref="K6:N6"/>
    <mergeCell ref="A15:M15"/>
    <mergeCell ref="A17:A18"/>
    <mergeCell ref="B17:B18"/>
    <mergeCell ref="C17:F17"/>
    <mergeCell ref="G17:J17"/>
    <mergeCell ref="K17:N17"/>
    <mergeCell ref="A34:J34"/>
    <mergeCell ref="A36:A37"/>
    <mergeCell ref="B36:B37"/>
    <mergeCell ref="C36:F36"/>
    <mergeCell ref="G36:J36"/>
    <mergeCell ref="A23:J23"/>
    <mergeCell ref="A25:A26"/>
    <mergeCell ref="B25:B26"/>
    <mergeCell ref="C25:F25"/>
    <mergeCell ref="G25:J25"/>
  </mergeCells>
  <printOptions horizontalCentered="1"/>
  <pageMargins left="0.1968503937007874" right="0.2362204724409449" top="0.2362204724409449" bottom="0.1968503937007874" header="0.1968503937007874" footer="0.1968503937007874"/>
  <pageSetup horizontalDpi="600" verticalDpi="600" orientation="landscape" paperSize="9" scale="64" r:id="rId1"/>
  <rowBreaks count="1" manualBreakCount="1">
    <brk id="33" max="13" man="1"/>
  </rowBreaks>
</worksheet>
</file>

<file path=xl/worksheets/sheet3.xml><?xml version="1.0" encoding="utf-8"?>
<worksheet xmlns="http://schemas.openxmlformats.org/spreadsheetml/2006/main" xmlns:r="http://schemas.openxmlformats.org/officeDocument/2006/relationships">
  <sheetPr>
    <tabColor rgb="FFFFFF00"/>
  </sheetPr>
  <dimension ref="A2:N44"/>
  <sheetViews>
    <sheetView showGridLines="0" view="pageBreakPreview" zoomScale="78" zoomScaleNormal="70" zoomScaleSheetLayoutView="78" zoomScalePageLayoutView="0" workbookViewId="0" topLeftCell="A40">
      <selection activeCell="F23" sqref="F23"/>
    </sheetView>
  </sheetViews>
  <sheetFormatPr defaultColWidth="9.00390625" defaultRowHeight="12.75"/>
  <cols>
    <col min="1" max="1" width="9.125" style="14" customWidth="1"/>
    <col min="2" max="2" width="21.25390625" style="14" customWidth="1"/>
    <col min="3" max="3" width="17.875" style="14" customWidth="1"/>
    <col min="4" max="4" width="15.00390625" style="14" customWidth="1"/>
    <col min="5" max="5" width="11.625" style="14" customWidth="1"/>
    <col min="6" max="6" width="15.375" style="14" customWidth="1"/>
    <col min="7" max="7" width="14.75390625" style="14" customWidth="1"/>
    <col min="8" max="8" width="13.375" style="14" customWidth="1"/>
    <col min="9" max="9" width="12.25390625" style="14" customWidth="1"/>
    <col min="10" max="10" width="11.625" style="14" customWidth="1"/>
    <col min="11" max="11" width="13.25390625" style="123" customWidth="1"/>
    <col min="12" max="15" width="13.25390625" style="14" customWidth="1"/>
    <col min="16" max="16384" width="9.125" style="14" customWidth="1"/>
  </cols>
  <sheetData>
    <row r="2" spans="1:11" ht="36.75" customHeight="1">
      <c r="A2" s="243" t="s">
        <v>60</v>
      </c>
      <c r="B2" s="243"/>
      <c r="C2" s="243"/>
      <c r="D2" s="243"/>
      <c r="E2" s="243"/>
      <c r="F2" s="243"/>
      <c r="G2" s="243"/>
      <c r="H2" s="243"/>
      <c r="I2" s="243"/>
      <c r="J2" s="243"/>
      <c r="K2" s="243"/>
    </row>
    <row r="3" spans="1:11" ht="17.25" customHeight="1">
      <c r="A3" s="21"/>
      <c r="B3" s="21"/>
      <c r="C3" s="21"/>
      <c r="D3" s="21"/>
      <c r="E3" s="21"/>
      <c r="F3" s="21"/>
      <c r="G3" s="21"/>
      <c r="H3" s="21"/>
      <c r="I3" s="21"/>
      <c r="J3" s="21"/>
      <c r="K3" s="121"/>
    </row>
    <row r="4" spans="1:14" ht="17.25" customHeight="1">
      <c r="A4" s="244" t="s">
        <v>258</v>
      </c>
      <c r="B4" s="244"/>
      <c r="C4" s="244"/>
      <c r="D4" s="244"/>
      <c r="E4" s="244"/>
      <c r="F4" s="244"/>
      <c r="G4" s="244"/>
      <c r="H4" s="244"/>
      <c r="I4" s="244"/>
      <c r="J4" s="244"/>
      <c r="K4" s="244"/>
      <c r="L4" s="244"/>
      <c r="M4" s="244"/>
      <c r="N4" s="126"/>
    </row>
    <row r="5" spans="1:14" ht="15.75" customHeight="1">
      <c r="A5" s="125"/>
      <c r="B5" s="125"/>
      <c r="C5" s="125"/>
      <c r="D5" s="125"/>
      <c r="E5" s="125"/>
      <c r="F5" s="125"/>
      <c r="G5" s="125"/>
      <c r="H5" s="125"/>
      <c r="I5" s="125"/>
      <c r="J5" s="125"/>
      <c r="K5" s="127"/>
      <c r="L5" s="126"/>
      <c r="M5" s="126"/>
      <c r="N5" s="128" t="s">
        <v>56</v>
      </c>
    </row>
    <row r="6" spans="1:14" ht="17.25" customHeight="1">
      <c r="A6" s="211" t="s">
        <v>20</v>
      </c>
      <c r="B6" s="211" t="s">
        <v>46</v>
      </c>
      <c r="C6" s="211" t="s">
        <v>248</v>
      </c>
      <c r="D6" s="211"/>
      <c r="E6" s="211"/>
      <c r="F6" s="211"/>
      <c r="G6" s="211" t="s">
        <v>254</v>
      </c>
      <c r="H6" s="211"/>
      <c r="I6" s="211"/>
      <c r="J6" s="211"/>
      <c r="K6" s="211" t="s">
        <v>250</v>
      </c>
      <c r="L6" s="211"/>
      <c r="M6" s="211"/>
      <c r="N6" s="211"/>
    </row>
    <row r="7" spans="1:14" ht="55.5" customHeight="1">
      <c r="A7" s="211"/>
      <c r="B7" s="211"/>
      <c r="C7" s="175" t="s">
        <v>2</v>
      </c>
      <c r="D7" s="175" t="s">
        <v>41</v>
      </c>
      <c r="E7" s="175" t="s">
        <v>82</v>
      </c>
      <c r="F7" s="175" t="s">
        <v>38</v>
      </c>
      <c r="G7" s="175" t="s">
        <v>2</v>
      </c>
      <c r="H7" s="175" t="s">
        <v>41</v>
      </c>
      <c r="I7" s="175" t="s">
        <v>82</v>
      </c>
      <c r="J7" s="175" t="s">
        <v>39</v>
      </c>
      <c r="K7" s="176" t="s">
        <v>2</v>
      </c>
      <c r="L7" s="175" t="s">
        <v>41</v>
      </c>
      <c r="M7" s="175" t="s">
        <v>82</v>
      </c>
      <c r="N7" s="175" t="s">
        <v>40</v>
      </c>
    </row>
    <row r="8" spans="1:14" ht="14.25" customHeight="1">
      <c r="A8" s="9">
        <v>1</v>
      </c>
      <c r="B8" s="9">
        <v>2</v>
      </c>
      <c r="C8" s="9">
        <v>3</v>
      </c>
      <c r="D8" s="9">
        <v>4</v>
      </c>
      <c r="E8" s="9">
        <v>5</v>
      </c>
      <c r="F8" s="9">
        <v>6</v>
      </c>
      <c r="G8" s="9">
        <v>7</v>
      </c>
      <c r="H8" s="9">
        <v>8</v>
      </c>
      <c r="I8" s="9">
        <v>9</v>
      </c>
      <c r="J8" s="9">
        <v>10</v>
      </c>
      <c r="K8" s="122">
        <v>11</v>
      </c>
      <c r="L8" s="9">
        <v>12</v>
      </c>
      <c r="M8" s="9">
        <v>13</v>
      </c>
      <c r="N8" s="9">
        <v>14</v>
      </c>
    </row>
    <row r="9" spans="1:14" ht="174" customHeight="1">
      <c r="A9" s="131" t="s">
        <v>112</v>
      </c>
      <c r="B9" s="177" t="s">
        <v>149</v>
      </c>
      <c r="C9" s="178">
        <v>33000</v>
      </c>
      <c r="D9" s="172" t="s">
        <v>108</v>
      </c>
      <c r="E9" s="172" t="s">
        <v>108</v>
      </c>
      <c r="F9" s="172">
        <f aca="true" t="shared" si="0" ref="F9:F14">C9</f>
        <v>33000</v>
      </c>
      <c r="G9" s="172" t="s">
        <v>108</v>
      </c>
      <c r="H9" s="172" t="s">
        <v>108</v>
      </c>
      <c r="I9" s="172" t="s">
        <v>108</v>
      </c>
      <c r="J9" s="172" t="str">
        <f aca="true" t="shared" si="1" ref="J9:J14">G9</f>
        <v>-</v>
      </c>
      <c r="K9" s="171" t="s">
        <v>108</v>
      </c>
      <c r="L9" s="172" t="s">
        <v>108</v>
      </c>
      <c r="M9" s="172" t="s">
        <v>108</v>
      </c>
      <c r="N9" s="172" t="str">
        <f>K9</f>
        <v>-</v>
      </c>
    </row>
    <row r="10" spans="1:14" ht="102.75" customHeight="1">
      <c r="A10" s="131" t="s">
        <v>113</v>
      </c>
      <c r="B10" s="177" t="s">
        <v>150</v>
      </c>
      <c r="C10" s="178">
        <v>50000</v>
      </c>
      <c r="D10" s="172" t="s">
        <v>108</v>
      </c>
      <c r="E10" s="172" t="s">
        <v>108</v>
      </c>
      <c r="F10" s="172">
        <f t="shared" si="0"/>
        <v>50000</v>
      </c>
      <c r="G10" s="172">
        <v>50000</v>
      </c>
      <c r="H10" s="172" t="s">
        <v>108</v>
      </c>
      <c r="I10" s="172" t="s">
        <v>108</v>
      </c>
      <c r="J10" s="172">
        <f t="shared" si="1"/>
        <v>50000</v>
      </c>
      <c r="K10" s="172" t="s">
        <v>108</v>
      </c>
      <c r="L10" s="172" t="s">
        <v>108</v>
      </c>
      <c r="M10" s="172" t="s">
        <v>108</v>
      </c>
      <c r="N10" s="172" t="str">
        <f aca="true" t="shared" si="2" ref="N10:N23">K10</f>
        <v>-</v>
      </c>
    </row>
    <row r="11" spans="1:14" ht="234.75" customHeight="1">
      <c r="A11" s="131" t="s">
        <v>114</v>
      </c>
      <c r="B11" s="177" t="s">
        <v>151</v>
      </c>
      <c r="C11" s="178">
        <v>31994.55</v>
      </c>
      <c r="D11" s="172" t="s">
        <v>108</v>
      </c>
      <c r="E11" s="172" t="s">
        <v>108</v>
      </c>
      <c r="F11" s="172">
        <f t="shared" si="0"/>
        <v>31994.55</v>
      </c>
      <c r="G11" s="172">
        <v>20000</v>
      </c>
      <c r="H11" s="172" t="s">
        <v>108</v>
      </c>
      <c r="I11" s="172" t="s">
        <v>108</v>
      </c>
      <c r="J11" s="172">
        <f t="shared" si="1"/>
        <v>20000</v>
      </c>
      <c r="K11" s="172" t="s">
        <v>108</v>
      </c>
      <c r="L11" s="172" t="s">
        <v>108</v>
      </c>
      <c r="M11" s="172" t="s">
        <v>108</v>
      </c>
      <c r="N11" s="172" t="str">
        <f t="shared" si="2"/>
        <v>-</v>
      </c>
    </row>
    <row r="12" spans="1:14" ht="125.25" customHeight="1">
      <c r="A12" s="131" t="s">
        <v>115</v>
      </c>
      <c r="B12" s="177" t="s">
        <v>260</v>
      </c>
      <c r="C12" s="178">
        <v>7995217.2</v>
      </c>
      <c r="D12" s="172" t="s">
        <v>108</v>
      </c>
      <c r="E12" s="172" t="s">
        <v>108</v>
      </c>
      <c r="F12" s="172">
        <f t="shared" si="0"/>
        <v>7995217.2</v>
      </c>
      <c r="G12" s="172">
        <v>5000000</v>
      </c>
      <c r="H12" s="172" t="s">
        <v>108</v>
      </c>
      <c r="I12" s="172" t="s">
        <v>108</v>
      </c>
      <c r="J12" s="172">
        <f t="shared" si="1"/>
        <v>5000000</v>
      </c>
      <c r="K12" s="172" t="s">
        <v>108</v>
      </c>
      <c r="L12" s="172" t="s">
        <v>108</v>
      </c>
      <c r="M12" s="172" t="s">
        <v>108</v>
      </c>
      <c r="N12" s="172" t="str">
        <f t="shared" si="2"/>
        <v>-</v>
      </c>
    </row>
    <row r="13" spans="1:14" ht="192" customHeight="1">
      <c r="A13" s="131" t="s">
        <v>116</v>
      </c>
      <c r="B13" s="177" t="s">
        <v>148</v>
      </c>
      <c r="C13" s="178">
        <v>29218.65</v>
      </c>
      <c r="D13" s="172" t="s">
        <v>108</v>
      </c>
      <c r="E13" s="172" t="s">
        <v>108</v>
      </c>
      <c r="F13" s="172">
        <f t="shared" si="0"/>
        <v>29218.65</v>
      </c>
      <c r="G13" s="172">
        <v>39000</v>
      </c>
      <c r="H13" s="172" t="s">
        <v>108</v>
      </c>
      <c r="I13" s="172" t="s">
        <v>108</v>
      </c>
      <c r="J13" s="172">
        <f t="shared" si="1"/>
        <v>39000</v>
      </c>
      <c r="K13" s="172" t="s">
        <v>108</v>
      </c>
      <c r="L13" s="172" t="s">
        <v>108</v>
      </c>
      <c r="M13" s="172" t="s">
        <v>108</v>
      </c>
      <c r="N13" s="172" t="str">
        <f t="shared" si="2"/>
        <v>-</v>
      </c>
    </row>
    <row r="14" spans="1:14" ht="204" customHeight="1">
      <c r="A14" s="131" t="s">
        <v>117</v>
      </c>
      <c r="B14" s="118" t="s">
        <v>261</v>
      </c>
      <c r="C14" s="172" t="s">
        <v>108</v>
      </c>
      <c r="D14" s="172" t="s">
        <v>108</v>
      </c>
      <c r="E14" s="172" t="s">
        <v>108</v>
      </c>
      <c r="F14" s="172" t="str">
        <f t="shared" si="0"/>
        <v>-</v>
      </c>
      <c r="G14" s="172">
        <v>525000</v>
      </c>
      <c r="H14" s="172" t="s">
        <v>108</v>
      </c>
      <c r="I14" s="172" t="s">
        <v>108</v>
      </c>
      <c r="J14" s="172">
        <f t="shared" si="1"/>
        <v>525000</v>
      </c>
      <c r="K14" s="172" t="s">
        <v>108</v>
      </c>
      <c r="L14" s="172" t="s">
        <v>108</v>
      </c>
      <c r="M14" s="172" t="s">
        <v>108</v>
      </c>
      <c r="N14" s="172" t="str">
        <f t="shared" si="2"/>
        <v>-</v>
      </c>
    </row>
    <row r="15" spans="1:14" ht="186.75" customHeight="1">
      <c r="A15" s="131" t="s">
        <v>118</v>
      </c>
      <c r="B15" s="174" t="s">
        <v>295</v>
      </c>
      <c r="C15" s="172" t="s">
        <v>108</v>
      </c>
      <c r="D15" s="172" t="s">
        <v>108</v>
      </c>
      <c r="E15" s="172" t="s">
        <v>108</v>
      </c>
      <c r="F15" s="172" t="s">
        <v>108</v>
      </c>
      <c r="G15" s="172" t="s">
        <v>108</v>
      </c>
      <c r="H15" s="172" t="s">
        <v>108</v>
      </c>
      <c r="I15" s="172" t="s">
        <v>108</v>
      </c>
      <c r="J15" s="172" t="s">
        <v>108</v>
      </c>
      <c r="K15" s="171">
        <v>35000</v>
      </c>
      <c r="L15" s="172"/>
      <c r="M15" s="172"/>
      <c r="N15" s="172">
        <f aca="true" t="shared" si="3" ref="N15:N21">K15</f>
        <v>35000</v>
      </c>
    </row>
    <row r="16" spans="1:14" ht="186.75" customHeight="1">
      <c r="A16" s="131" t="s">
        <v>119</v>
      </c>
      <c r="B16" s="174" t="s">
        <v>296</v>
      </c>
      <c r="C16" s="172" t="s">
        <v>108</v>
      </c>
      <c r="D16" s="172" t="s">
        <v>108</v>
      </c>
      <c r="E16" s="172" t="s">
        <v>108</v>
      </c>
      <c r="F16" s="172" t="s">
        <v>108</v>
      </c>
      <c r="G16" s="172" t="s">
        <v>108</v>
      </c>
      <c r="H16" s="172" t="s">
        <v>108</v>
      </c>
      <c r="I16" s="172" t="s">
        <v>108</v>
      </c>
      <c r="J16" s="172" t="s">
        <v>108</v>
      </c>
      <c r="K16" s="171">
        <v>50000</v>
      </c>
      <c r="L16" s="172"/>
      <c r="M16" s="172"/>
      <c r="N16" s="172">
        <f t="shared" si="3"/>
        <v>50000</v>
      </c>
    </row>
    <row r="17" spans="1:14" ht="294" customHeight="1">
      <c r="A17" s="131" t="s">
        <v>303</v>
      </c>
      <c r="B17" s="174" t="s">
        <v>297</v>
      </c>
      <c r="C17" s="172" t="s">
        <v>108</v>
      </c>
      <c r="D17" s="172" t="s">
        <v>108</v>
      </c>
      <c r="E17" s="172" t="s">
        <v>108</v>
      </c>
      <c r="F17" s="172" t="s">
        <v>108</v>
      </c>
      <c r="G17" s="172" t="s">
        <v>108</v>
      </c>
      <c r="H17" s="172" t="s">
        <v>108</v>
      </c>
      <c r="I17" s="172" t="s">
        <v>108</v>
      </c>
      <c r="J17" s="172" t="s">
        <v>108</v>
      </c>
      <c r="K17" s="171">
        <v>40000</v>
      </c>
      <c r="L17" s="172"/>
      <c r="M17" s="172"/>
      <c r="N17" s="172">
        <f t="shared" si="3"/>
        <v>40000</v>
      </c>
    </row>
    <row r="18" spans="1:14" ht="186.75" customHeight="1">
      <c r="A18" s="131" t="s">
        <v>304</v>
      </c>
      <c r="B18" s="174" t="s">
        <v>298</v>
      </c>
      <c r="C18" s="172" t="s">
        <v>108</v>
      </c>
      <c r="D18" s="172" t="s">
        <v>108</v>
      </c>
      <c r="E18" s="172" t="s">
        <v>108</v>
      </c>
      <c r="F18" s="172" t="s">
        <v>108</v>
      </c>
      <c r="G18" s="172" t="s">
        <v>108</v>
      </c>
      <c r="H18" s="172" t="s">
        <v>108</v>
      </c>
      <c r="I18" s="172" t="s">
        <v>108</v>
      </c>
      <c r="J18" s="172" t="s">
        <v>108</v>
      </c>
      <c r="K18" s="171">
        <v>5000000</v>
      </c>
      <c r="L18" s="172"/>
      <c r="M18" s="172"/>
      <c r="N18" s="172">
        <f t="shared" si="3"/>
        <v>5000000</v>
      </c>
    </row>
    <row r="19" spans="1:14" ht="208.5" customHeight="1">
      <c r="A19" s="131" t="s">
        <v>307</v>
      </c>
      <c r="B19" s="174" t="s">
        <v>299</v>
      </c>
      <c r="C19" s="172" t="s">
        <v>108</v>
      </c>
      <c r="D19" s="172" t="s">
        <v>108</v>
      </c>
      <c r="E19" s="172" t="s">
        <v>108</v>
      </c>
      <c r="F19" s="172" t="s">
        <v>108</v>
      </c>
      <c r="G19" s="172" t="s">
        <v>108</v>
      </c>
      <c r="H19" s="172" t="s">
        <v>108</v>
      </c>
      <c r="I19" s="172" t="s">
        <v>108</v>
      </c>
      <c r="J19" s="172" t="s">
        <v>108</v>
      </c>
      <c r="K19" s="171">
        <v>35000</v>
      </c>
      <c r="L19" s="172"/>
      <c r="M19" s="172"/>
      <c r="N19" s="172">
        <f t="shared" si="3"/>
        <v>35000</v>
      </c>
    </row>
    <row r="20" spans="1:14" ht="207" customHeight="1">
      <c r="A20" s="131" t="s">
        <v>322</v>
      </c>
      <c r="B20" s="174" t="s">
        <v>300</v>
      </c>
      <c r="C20" s="172" t="s">
        <v>108</v>
      </c>
      <c r="D20" s="172" t="s">
        <v>108</v>
      </c>
      <c r="E20" s="172" t="s">
        <v>108</v>
      </c>
      <c r="F20" s="172" t="s">
        <v>108</v>
      </c>
      <c r="G20" s="172" t="s">
        <v>108</v>
      </c>
      <c r="H20" s="172" t="s">
        <v>108</v>
      </c>
      <c r="I20" s="172" t="s">
        <v>108</v>
      </c>
      <c r="J20" s="172" t="s">
        <v>108</v>
      </c>
      <c r="K20" s="171">
        <v>500000</v>
      </c>
      <c r="L20" s="172"/>
      <c r="M20" s="172"/>
      <c r="N20" s="172">
        <f t="shared" si="3"/>
        <v>500000</v>
      </c>
    </row>
    <row r="21" spans="1:14" ht="186.75" customHeight="1">
      <c r="A21" s="131" t="s">
        <v>323</v>
      </c>
      <c r="B21" s="174" t="s">
        <v>152</v>
      </c>
      <c r="C21" s="172" t="s">
        <v>108</v>
      </c>
      <c r="D21" s="172" t="s">
        <v>108</v>
      </c>
      <c r="E21" s="172" t="s">
        <v>108</v>
      </c>
      <c r="F21" s="172" t="s">
        <v>108</v>
      </c>
      <c r="G21" s="172" t="s">
        <v>108</v>
      </c>
      <c r="H21" s="172" t="s">
        <v>108</v>
      </c>
      <c r="I21" s="172" t="s">
        <v>108</v>
      </c>
      <c r="J21" s="172" t="s">
        <v>108</v>
      </c>
      <c r="K21" s="171">
        <v>40000</v>
      </c>
      <c r="L21" s="172"/>
      <c r="M21" s="172"/>
      <c r="N21" s="172">
        <f t="shared" si="3"/>
        <v>40000</v>
      </c>
    </row>
    <row r="22" spans="1:14" ht="209.25" customHeight="1">
      <c r="A22" s="131" t="s">
        <v>324</v>
      </c>
      <c r="B22" s="174" t="s">
        <v>301</v>
      </c>
      <c r="C22" s="172" t="s">
        <v>108</v>
      </c>
      <c r="D22" s="172" t="s">
        <v>108</v>
      </c>
      <c r="E22" s="172" t="s">
        <v>108</v>
      </c>
      <c r="F22" s="172" t="s">
        <v>108</v>
      </c>
      <c r="G22" s="172" t="s">
        <v>108</v>
      </c>
      <c r="H22" s="172" t="s">
        <v>108</v>
      </c>
      <c r="I22" s="172" t="s">
        <v>108</v>
      </c>
      <c r="J22" s="172" t="s">
        <v>108</v>
      </c>
      <c r="K22" s="171">
        <v>20000</v>
      </c>
      <c r="L22" s="172" t="s">
        <v>108</v>
      </c>
      <c r="M22" s="172" t="s">
        <v>108</v>
      </c>
      <c r="N22" s="172">
        <f t="shared" si="2"/>
        <v>20000</v>
      </c>
    </row>
    <row r="23" spans="1:14" ht="277.5" customHeight="1">
      <c r="A23" s="131" t="s">
        <v>325</v>
      </c>
      <c r="B23" s="174" t="s">
        <v>302</v>
      </c>
      <c r="C23" s="172" t="s">
        <v>108</v>
      </c>
      <c r="D23" s="172" t="s">
        <v>108</v>
      </c>
      <c r="E23" s="172" t="s">
        <v>108</v>
      </c>
      <c r="F23" s="172" t="s">
        <v>108</v>
      </c>
      <c r="G23" s="172" t="s">
        <v>108</v>
      </c>
      <c r="H23" s="172" t="s">
        <v>108</v>
      </c>
      <c r="I23" s="172" t="s">
        <v>108</v>
      </c>
      <c r="J23" s="172" t="s">
        <v>108</v>
      </c>
      <c r="K23" s="171">
        <v>10000</v>
      </c>
      <c r="L23" s="172" t="s">
        <v>108</v>
      </c>
      <c r="M23" s="172" t="s">
        <v>108</v>
      </c>
      <c r="N23" s="172">
        <f t="shared" si="2"/>
        <v>10000</v>
      </c>
    </row>
    <row r="24" spans="1:14" ht="15.75">
      <c r="A24" s="117"/>
      <c r="B24" s="118" t="s">
        <v>42</v>
      </c>
      <c r="C24" s="172">
        <f>SUM(C9:C14)</f>
        <v>8139430.4</v>
      </c>
      <c r="D24" s="172">
        <f>SUM(D9:D14)</f>
        <v>0</v>
      </c>
      <c r="E24" s="172">
        <f>SUM(E9:E14)</f>
        <v>0</v>
      </c>
      <c r="F24" s="172">
        <f>SUM(F9:F14)</f>
        <v>8139430.4</v>
      </c>
      <c r="G24" s="172">
        <f>SUM(G9:G22)</f>
        <v>5634000</v>
      </c>
      <c r="H24" s="172">
        <f>SUM(H9:H22)</f>
        <v>0</v>
      </c>
      <c r="I24" s="172">
        <f>SUM(I9:I22)</f>
        <v>0</v>
      </c>
      <c r="J24" s="172">
        <f>SUM(J9:J22)</f>
        <v>5634000</v>
      </c>
      <c r="K24" s="171">
        <f>SUM(K9:K23)</f>
        <v>5730000</v>
      </c>
      <c r="L24" s="172">
        <f>SUM(L9:L23)</f>
        <v>0</v>
      </c>
      <c r="M24" s="172">
        <f>SUM(M9:M23)</f>
        <v>0</v>
      </c>
      <c r="N24" s="172">
        <f>SUM(N9:N23)</f>
        <v>5730000</v>
      </c>
    </row>
    <row r="25" spans="1:8" ht="15.75">
      <c r="A25" s="21"/>
      <c r="B25" s="21"/>
      <c r="C25" s="21"/>
      <c r="D25" s="21"/>
      <c r="E25" s="21"/>
      <c r="F25" s="21"/>
      <c r="G25" s="21"/>
      <c r="H25" s="21"/>
    </row>
    <row r="26" spans="1:14" ht="14.25">
      <c r="A26" s="11"/>
      <c r="B26" s="12"/>
      <c r="C26" s="11"/>
      <c r="D26" s="11"/>
      <c r="E26" s="11"/>
      <c r="F26" s="11"/>
      <c r="G26" s="11"/>
      <c r="H26" s="11"/>
      <c r="I26" s="11"/>
      <c r="J26" s="11"/>
      <c r="K26" s="124"/>
      <c r="L26" s="11"/>
      <c r="M26" s="11"/>
      <c r="N26" s="11"/>
    </row>
    <row r="27" spans="1:13" ht="17.25" customHeight="1">
      <c r="A27" s="243" t="s">
        <v>259</v>
      </c>
      <c r="B27" s="243"/>
      <c r="C27" s="243"/>
      <c r="D27" s="243"/>
      <c r="E27" s="243"/>
      <c r="F27" s="243"/>
      <c r="G27" s="243"/>
      <c r="H27" s="243"/>
      <c r="I27" s="243"/>
      <c r="J27" s="243"/>
      <c r="K27" s="243"/>
      <c r="L27" s="243"/>
      <c r="M27" s="243"/>
    </row>
    <row r="28" spans="1:11" ht="15.75">
      <c r="A28" s="21"/>
      <c r="B28" s="21"/>
      <c r="C28" s="21"/>
      <c r="D28" s="21"/>
      <c r="E28" s="21"/>
      <c r="F28" s="21"/>
      <c r="G28" s="21"/>
      <c r="H28" s="21"/>
      <c r="I28" s="21"/>
      <c r="J28" s="22" t="s">
        <v>56</v>
      </c>
      <c r="K28" s="121"/>
    </row>
    <row r="29" spans="1:10" ht="17.25" customHeight="1">
      <c r="A29" s="211" t="s">
        <v>20</v>
      </c>
      <c r="B29" s="212" t="s">
        <v>46</v>
      </c>
      <c r="C29" s="211" t="s">
        <v>107</v>
      </c>
      <c r="D29" s="211"/>
      <c r="E29" s="211"/>
      <c r="F29" s="211"/>
      <c r="G29" s="211" t="s">
        <v>252</v>
      </c>
      <c r="H29" s="211"/>
      <c r="I29" s="211"/>
      <c r="J29" s="211"/>
    </row>
    <row r="30" spans="1:10" ht="57" customHeight="1">
      <c r="A30" s="211"/>
      <c r="B30" s="213"/>
      <c r="C30" s="23" t="s">
        <v>2</v>
      </c>
      <c r="D30" s="23" t="s">
        <v>41</v>
      </c>
      <c r="E30" s="24" t="s">
        <v>82</v>
      </c>
      <c r="F30" s="24" t="s">
        <v>38</v>
      </c>
      <c r="G30" s="23" t="s">
        <v>2</v>
      </c>
      <c r="H30" s="23" t="s">
        <v>41</v>
      </c>
      <c r="I30" s="24" t="s">
        <v>82</v>
      </c>
      <c r="J30" s="24" t="s">
        <v>39</v>
      </c>
    </row>
    <row r="31" spans="1:10" ht="14.25">
      <c r="A31" s="13">
        <v>1</v>
      </c>
      <c r="B31" s="9">
        <v>2</v>
      </c>
      <c r="C31" s="13">
        <v>3</v>
      </c>
      <c r="D31" s="9">
        <v>4</v>
      </c>
      <c r="E31" s="13">
        <v>5</v>
      </c>
      <c r="F31" s="9">
        <v>6</v>
      </c>
      <c r="G31" s="13">
        <v>7</v>
      </c>
      <c r="H31" s="9">
        <v>8</v>
      </c>
      <c r="I31" s="13">
        <v>9</v>
      </c>
      <c r="J31" s="9">
        <v>10</v>
      </c>
    </row>
    <row r="32" spans="1:10" ht="291" customHeight="1">
      <c r="A32" s="131" t="s">
        <v>112</v>
      </c>
      <c r="B32" s="174" t="s">
        <v>302</v>
      </c>
      <c r="C32" s="171">
        <v>11000</v>
      </c>
      <c r="D32" s="172" t="s">
        <v>108</v>
      </c>
      <c r="E32" s="172" t="s">
        <v>108</v>
      </c>
      <c r="F32" s="172">
        <f>C32</f>
        <v>11000</v>
      </c>
      <c r="G32" s="171">
        <v>12100</v>
      </c>
      <c r="H32" s="172" t="s">
        <v>108</v>
      </c>
      <c r="I32" s="172" t="s">
        <v>108</v>
      </c>
      <c r="J32" s="172">
        <f>G32</f>
        <v>12100</v>
      </c>
    </row>
    <row r="33" spans="1:10" ht="200.25" customHeight="1">
      <c r="A33" s="131" t="s">
        <v>113</v>
      </c>
      <c r="B33" s="174" t="s">
        <v>299</v>
      </c>
      <c r="C33" s="171">
        <v>40000</v>
      </c>
      <c r="D33" s="172" t="s">
        <v>108</v>
      </c>
      <c r="E33" s="172" t="s">
        <v>108</v>
      </c>
      <c r="F33" s="172">
        <f>C33</f>
        <v>40000</v>
      </c>
      <c r="G33" s="171">
        <v>80000</v>
      </c>
      <c r="H33" s="172" t="s">
        <v>108</v>
      </c>
      <c r="I33" s="172" t="s">
        <v>108</v>
      </c>
      <c r="J33" s="172">
        <f>G33</f>
        <v>80000</v>
      </c>
    </row>
    <row r="34" spans="1:10" ht="189">
      <c r="A34" s="131" t="s">
        <v>114</v>
      </c>
      <c r="B34" s="174" t="s">
        <v>295</v>
      </c>
      <c r="C34" s="171">
        <v>35000</v>
      </c>
      <c r="D34" s="172" t="s">
        <v>108</v>
      </c>
      <c r="E34" s="172" t="s">
        <v>108</v>
      </c>
      <c r="F34" s="172">
        <f aca="true" t="shared" si="4" ref="F34:F42">C34</f>
        <v>35000</v>
      </c>
      <c r="G34" s="171">
        <v>35000</v>
      </c>
      <c r="H34" s="172" t="s">
        <v>108</v>
      </c>
      <c r="I34" s="172" t="s">
        <v>108</v>
      </c>
      <c r="J34" s="172">
        <f>G34</f>
        <v>35000</v>
      </c>
    </row>
    <row r="35" spans="1:10" ht="164.25" customHeight="1">
      <c r="A35" s="131" t="s">
        <v>115</v>
      </c>
      <c r="B35" s="174" t="s">
        <v>296</v>
      </c>
      <c r="C35" s="171">
        <v>50000</v>
      </c>
      <c r="D35" s="172" t="s">
        <v>108</v>
      </c>
      <c r="E35" s="172" t="s">
        <v>108</v>
      </c>
      <c r="F35" s="172">
        <f t="shared" si="4"/>
        <v>50000</v>
      </c>
      <c r="G35" s="171">
        <v>50000</v>
      </c>
      <c r="H35" s="172" t="s">
        <v>108</v>
      </c>
      <c r="I35" s="172" t="s">
        <v>108</v>
      </c>
      <c r="J35" s="172">
        <f aca="true" t="shared" si="5" ref="J35:J42">G35</f>
        <v>50000</v>
      </c>
    </row>
    <row r="36" spans="1:10" ht="286.5" customHeight="1">
      <c r="A36" s="131" t="s">
        <v>116</v>
      </c>
      <c r="B36" s="174" t="s">
        <v>297</v>
      </c>
      <c r="C36" s="171">
        <v>40000</v>
      </c>
      <c r="D36" s="172" t="s">
        <v>108</v>
      </c>
      <c r="E36" s="172" t="s">
        <v>108</v>
      </c>
      <c r="F36" s="172">
        <f t="shared" si="4"/>
        <v>40000</v>
      </c>
      <c r="G36" s="171">
        <v>40000</v>
      </c>
      <c r="H36" s="172" t="s">
        <v>108</v>
      </c>
      <c r="I36" s="172" t="s">
        <v>108</v>
      </c>
      <c r="J36" s="172">
        <f t="shared" si="5"/>
        <v>40000</v>
      </c>
    </row>
    <row r="37" spans="1:10" ht="179.25" customHeight="1">
      <c r="A37" s="131" t="s">
        <v>117</v>
      </c>
      <c r="B37" s="174" t="s">
        <v>298</v>
      </c>
      <c r="C37" s="171">
        <v>5500000</v>
      </c>
      <c r="D37" s="172" t="s">
        <v>108</v>
      </c>
      <c r="E37" s="172" t="s">
        <v>108</v>
      </c>
      <c r="F37" s="172">
        <f t="shared" si="4"/>
        <v>5500000</v>
      </c>
      <c r="G37" s="171">
        <v>6050000</v>
      </c>
      <c r="H37" s="172" t="s">
        <v>108</v>
      </c>
      <c r="I37" s="172" t="s">
        <v>108</v>
      </c>
      <c r="J37" s="172">
        <f t="shared" si="5"/>
        <v>6050000</v>
      </c>
    </row>
    <row r="38" spans="1:10" ht="204.75" customHeight="1">
      <c r="A38" s="131" t="s">
        <v>118</v>
      </c>
      <c r="B38" s="174" t="s">
        <v>301</v>
      </c>
      <c r="C38" s="171">
        <v>20000</v>
      </c>
      <c r="D38" s="172" t="s">
        <v>108</v>
      </c>
      <c r="E38" s="172" t="s">
        <v>108</v>
      </c>
      <c r="F38" s="172">
        <f t="shared" si="4"/>
        <v>20000</v>
      </c>
      <c r="G38" s="171">
        <v>20000</v>
      </c>
      <c r="H38" s="172" t="s">
        <v>108</v>
      </c>
      <c r="I38" s="172" t="s">
        <v>108</v>
      </c>
      <c r="J38" s="172">
        <f t="shared" si="5"/>
        <v>20000</v>
      </c>
    </row>
    <row r="39" spans="1:10" ht="159.75" customHeight="1">
      <c r="A39" s="131" t="s">
        <v>119</v>
      </c>
      <c r="B39" s="174" t="s">
        <v>152</v>
      </c>
      <c r="C39" s="171">
        <v>40000</v>
      </c>
      <c r="D39" s="172" t="s">
        <v>108</v>
      </c>
      <c r="E39" s="172" t="s">
        <v>108</v>
      </c>
      <c r="F39" s="172">
        <f t="shared" si="4"/>
        <v>40000</v>
      </c>
      <c r="G39" s="171">
        <v>40000</v>
      </c>
      <c r="H39" s="172" t="s">
        <v>108</v>
      </c>
      <c r="I39" s="172" t="s">
        <v>108</v>
      </c>
      <c r="J39" s="172">
        <f t="shared" si="5"/>
        <v>40000</v>
      </c>
    </row>
    <row r="40" spans="1:10" ht="199.5" customHeight="1">
      <c r="A40" s="131" t="s">
        <v>303</v>
      </c>
      <c r="B40" s="174" t="s">
        <v>300</v>
      </c>
      <c r="C40" s="171">
        <v>550000</v>
      </c>
      <c r="D40" s="172" t="s">
        <v>108</v>
      </c>
      <c r="E40" s="172" t="s">
        <v>108</v>
      </c>
      <c r="F40" s="172">
        <f t="shared" si="4"/>
        <v>550000</v>
      </c>
      <c r="G40" s="171">
        <v>605000</v>
      </c>
      <c r="H40" s="172" t="s">
        <v>108</v>
      </c>
      <c r="I40" s="172" t="s">
        <v>108</v>
      </c>
      <c r="J40" s="172">
        <f t="shared" si="5"/>
        <v>605000</v>
      </c>
    </row>
    <row r="41" spans="1:10" ht="149.25" customHeight="1">
      <c r="A41" s="131" t="s">
        <v>304</v>
      </c>
      <c r="B41" s="174" t="s">
        <v>305</v>
      </c>
      <c r="C41" s="171" t="s">
        <v>108</v>
      </c>
      <c r="D41" s="172" t="s">
        <v>108</v>
      </c>
      <c r="E41" s="172" t="s">
        <v>108</v>
      </c>
      <c r="F41" s="172" t="str">
        <f t="shared" si="4"/>
        <v>-</v>
      </c>
      <c r="G41" s="171">
        <v>20000</v>
      </c>
      <c r="H41" s="172" t="s">
        <v>108</v>
      </c>
      <c r="I41" s="172" t="s">
        <v>108</v>
      </c>
      <c r="J41" s="172">
        <f t="shared" si="5"/>
        <v>20000</v>
      </c>
    </row>
    <row r="42" spans="1:10" ht="159.75" customHeight="1">
      <c r="A42" s="131" t="s">
        <v>307</v>
      </c>
      <c r="B42" s="174" t="s">
        <v>306</v>
      </c>
      <c r="C42" s="171">
        <v>20000</v>
      </c>
      <c r="D42" s="172" t="s">
        <v>108</v>
      </c>
      <c r="E42" s="172" t="s">
        <v>108</v>
      </c>
      <c r="F42" s="172">
        <f t="shared" si="4"/>
        <v>20000</v>
      </c>
      <c r="G42" s="171">
        <v>22000</v>
      </c>
      <c r="H42" s="172" t="s">
        <v>108</v>
      </c>
      <c r="I42" s="172" t="s">
        <v>108</v>
      </c>
      <c r="J42" s="172">
        <f t="shared" si="5"/>
        <v>22000</v>
      </c>
    </row>
    <row r="43" spans="1:10" ht="15.75">
      <c r="A43" s="173"/>
      <c r="B43" s="118" t="s">
        <v>42</v>
      </c>
      <c r="C43" s="172">
        <f>SUM(C32:C42)</f>
        <v>6306000</v>
      </c>
      <c r="D43" s="172">
        <f>SUM(D32:D42)</f>
        <v>0</v>
      </c>
      <c r="E43" s="172">
        <f>SUM(E32:E42)</f>
        <v>0</v>
      </c>
      <c r="F43" s="172">
        <f>SUM(F32:F42)</f>
        <v>6306000</v>
      </c>
      <c r="G43" s="172">
        <f>SUM(G32:G42)</f>
        <v>6974100</v>
      </c>
      <c r="H43" s="172">
        <f>SUM(H32:H39)</f>
        <v>0</v>
      </c>
      <c r="I43" s="172">
        <f>SUM(I32:I39)</f>
        <v>0</v>
      </c>
      <c r="J43" s="172">
        <f>SUM(J32:J42)</f>
        <v>6974100</v>
      </c>
    </row>
    <row r="44" spans="1:14" ht="14.25">
      <c r="A44" s="11"/>
      <c r="B44" s="12"/>
      <c r="C44" s="11"/>
      <c r="D44" s="11"/>
      <c r="E44" s="11"/>
      <c r="F44" s="11"/>
      <c r="G44" s="11"/>
      <c r="H44" s="11"/>
      <c r="I44" s="11"/>
      <c r="J44" s="11"/>
      <c r="K44" s="124"/>
      <c r="L44" s="11"/>
      <c r="M44" s="11"/>
      <c r="N44" s="11"/>
    </row>
  </sheetData>
  <sheetProtection/>
  <mergeCells count="12">
    <mergeCell ref="C29:F29"/>
    <mergeCell ref="G29:J29"/>
    <mergeCell ref="C6:F6"/>
    <mergeCell ref="G6:J6"/>
    <mergeCell ref="A2:K2"/>
    <mergeCell ref="A6:A7"/>
    <mergeCell ref="B6:B7"/>
    <mergeCell ref="A29:A30"/>
    <mergeCell ref="A27:M27"/>
    <mergeCell ref="K6:N6"/>
    <mergeCell ref="A4:M4"/>
    <mergeCell ref="B29:B30"/>
  </mergeCells>
  <printOptions horizontalCentered="1"/>
  <pageMargins left="0.1968503937007874" right="0.2362204724409449" top="0.2362204724409449" bottom="0.1968503937007874" header="0.1968503937007874" footer="0.1968503937007874"/>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tabColor rgb="FFFFFF00"/>
  </sheetPr>
  <dimension ref="A1:M206"/>
  <sheetViews>
    <sheetView showGridLines="0" view="pageBreakPreview" zoomScaleNormal="87" zoomScaleSheetLayoutView="100" zoomScalePageLayoutView="0" workbookViewId="0" topLeftCell="A202">
      <selection activeCell="D192" sqref="D192"/>
    </sheetView>
  </sheetViews>
  <sheetFormatPr defaultColWidth="9.00390625" defaultRowHeight="12.75"/>
  <cols>
    <col min="1" max="1" width="9.125" style="19" customWidth="1"/>
    <col min="2" max="2" width="21.75390625" style="19" customWidth="1"/>
    <col min="3" max="3" width="14.125" style="19" customWidth="1"/>
    <col min="4" max="4" width="14.875" style="19" customWidth="1"/>
    <col min="5" max="7" width="15.375" style="19" customWidth="1"/>
    <col min="8" max="12" width="15.125" style="19" customWidth="1"/>
    <col min="13" max="13" width="15.00390625" style="19" customWidth="1"/>
    <col min="14" max="16384" width="9.125" style="19" customWidth="1"/>
  </cols>
  <sheetData>
    <row r="1" spans="1:13" ht="43.5" customHeight="1">
      <c r="A1" s="274" t="s">
        <v>83</v>
      </c>
      <c r="B1" s="274"/>
      <c r="C1" s="274"/>
      <c r="D1" s="274"/>
      <c r="E1" s="274"/>
      <c r="F1" s="274"/>
      <c r="G1" s="274"/>
      <c r="H1" s="274"/>
      <c r="I1" s="274"/>
      <c r="J1" s="77"/>
      <c r="K1" s="26"/>
      <c r="L1" s="26"/>
      <c r="M1" s="26"/>
    </row>
    <row r="2" spans="1:13" ht="16.5" customHeight="1">
      <c r="A2" s="243" t="s">
        <v>262</v>
      </c>
      <c r="B2" s="243"/>
      <c r="C2" s="243"/>
      <c r="D2" s="243"/>
      <c r="E2" s="243"/>
      <c r="F2" s="243"/>
      <c r="G2" s="243"/>
      <c r="H2" s="243"/>
      <c r="I2" s="243"/>
      <c r="J2" s="21"/>
      <c r="K2" s="21"/>
      <c r="L2" s="21"/>
      <c r="M2" s="21"/>
    </row>
    <row r="3" ht="12.75">
      <c r="M3" s="79" t="s">
        <v>56</v>
      </c>
    </row>
    <row r="4" spans="1:13" ht="55.5" customHeight="1">
      <c r="A4" s="268" t="s">
        <v>20</v>
      </c>
      <c r="B4" s="268" t="s">
        <v>13</v>
      </c>
      <c r="C4" s="268" t="s">
        <v>19</v>
      </c>
      <c r="D4" s="268" t="s">
        <v>14</v>
      </c>
      <c r="E4" s="271" t="s">
        <v>243</v>
      </c>
      <c r="F4" s="272"/>
      <c r="G4" s="273"/>
      <c r="H4" s="271" t="s">
        <v>244</v>
      </c>
      <c r="I4" s="272"/>
      <c r="J4" s="273"/>
      <c r="K4" s="270" t="s">
        <v>245</v>
      </c>
      <c r="L4" s="270"/>
      <c r="M4" s="270"/>
    </row>
    <row r="5" spans="1:13" s="54" customFormat="1" ht="28.5" customHeight="1">
      <c r="A5" s="269"/>
      <c r="B5" s="269"/>
      <c r="C5" s="269"/>
      <c r="D5" s="269"/>
      <c r="E5" s="30" t="s">
        <v>2</v>
      </c>
      <c r="F5" s="30" t="s">
        <v>33</v>
      </c>
      <c r="G5" s="13" t="s">
        <v>61</v>
      </c>
      <c r="H5" s="30" t="s">
        <v>2</v>
      </c>
      <c r="I5" s="30" t="s">
        <v>33</v>
      </c>
      <c r="J5" s="13" t="s">
        <v>62</v>
      </c>
      <c r="K5" s="30" t="s">
        <v>2</v>
      </c>
      <c r="L5" s="30" t="s">
        <v>33</v>
      </c>
      <c r="M5" s="13" t="s">
        <v>40</v>
      </c>
    </row>
    <row r="6" spans="1:13" s="54" customFormat="1" ht="12.75">
      <c r="A6" s="30">
        <v>1</v>
      </c>
      <c r="B6" s="30">
        <v>2</v>
      </c>
      <c r="C6" s="30">
        <v>3</v>
      </c>
      <c r="D6" s="30">
        <v>4</v>
      </c>
      <c r="E6" s="30">
        <v>5</v>
      </c>
      <c r="F6" s="30">
        <v>6</v>
      </c>
      <c r="G6" s="30">
        <v>7</v>
      </c>
      <c r="H6" s="30">
        <v>8</v>
      </c>
      <c r="I6" s="30">
        <v>9</v>
      </c>
      <c r="J6" s="30">
        <v>10</v>
      </c>
      <c r="K6" s="30">
        <v>11</v>
      </c>
      <c r="L6" s="30">
        <v>12</v>
      </c>
      <c r="M6" s="30">
        <v>13</v>
      </c>
    </row>
    <row r="7" spans="1:13" s="54" customFormat="1" ht="21" customHeight="1">
      <c r="A7" s="132"/>
      <c r="B7" s="255" t="s">
        <v>153</v>
      </c>
      <c r="C7" s="256"/>
      <c r="D7" s="256"/>
      <c r="E7" s="257"/>
      <c r="F7" s="257"/>
      <c r="G7" s="257"/>
      <c r="H7" s="257"/>
      <c r="I7" s="257"/>
      <c r="J7" s="257"/>
      <c r="K7" s="257"/>
      <c r="L7" s="257"/>
      <c r="M7" s="258"/>
    </row>
    <row r="8" spans="1:13" s="55" customFormat="1" ht="15">
      <c r="A8" s="132" t="s">
        <v>112</v>
      </c>
      <c r="B8" s="133" t="s">
        <v>3</v>
      </c>
      <c r="C8" s="132"/>
      <c r="D8" s="132"/>
      <c r="E8" s="132"/>
      <c r="F8" s="132"/>
      <c r="G8" s="132"/>
      <c r="H8" s="132"/>
      <c r="I8" s="132"/>
      <c r="J8" s="132"/>
      <c r="K8" s="132"/>
      <c r="L8" s="132"/>
      <c r="M8" s="132"/>
    </row>
    <row r="9" spans="1:13" s="55" customFormat="1" ht="288" customHeight="1">
      <c r="A9" s="132" t="s">
        <v>127</v>
      </c>
      <c r="B9" s="182" t="s">
        <v>328</v>
      </c>
      <c r="C9" s="132" t="s">
        <v>134</v>
      </c>
      <c r="D9" s="132" t="s">
        <v>333</v>
      </c>
      <c r="E9" s="135" t="s">
        <v>108</v>
      </c>
      <c r="F9" s="135" t="s">
        <v>108</v>
      </c>
      <c r="G9" s="135" t="str">
        <f>E9</f>
        <v>-</v>
      </c>
      <c r="H9" s="135" t="s">
        <v>108</v>
      </c>
      <c r="I9" s="135" t="s">
        <v>108</v>
      </c>
      <c r="J9" s="135" t="str">
        <f>H9</f>
        <v>-</v>
      </c>
      <c r="K9" s="136">
        <v>10000</v>
      </c>
      <c r="L9" s="136" t="s">
        <v>108</v>
      </c>
      <c r="M9" s="136">
        <f>K9</f>
        <v>10000</v>
      </c>
    </row>
    <row r="10" spans="1:13" s="55" customFormat="1" ht="15">
      <c r="A10" s="132" t="s">
        <v>113</v>
      </c>
      <c r="B10" s="133" t="s">
        <v>4</v>
      </c>
      <c r="C10" s="132"/>
      <c r="D10" s="132"/>
      <c r="E10" s="132"/>
      <c r="F10" s="132"/>
      <c r="G10" s="132"/>
      <c r="H10" s="132"/>
      <c r="I10" s="132"/>
      <c r="J10" s="132"/>
      <c r="K10" s="132"/>
      <c r="L10" s="132"/>
      <c r="M10" s="132"/>
    </row>
    <row r="11" spans="1:13" s="55" customFormat="1" ht="46.5" customHeight="1">
      <c r="A11" s="137" t="s">
        <v>128</v>
      </c>
      <c r="B11" s="133" t="s">
        <v>154</v>
      </c>
      <c r="C11" s="132" t="s">
        <v>129</v>
      </c>
      <c r="D11" s="132" t="s">
        <v>354</v>
      </c>
      <c r="E11" s="137" t="s">
        <v>108</v>
      </c>
      <c r="F11" s="132" t="s">
        <v>108</v>
      </c>
      <c r="G11" s="137" t="str">
        <f>E11</f>
        <v>-</v>
      </c>
      <c r="H11" s="132" t="s">
        <v>108</v>
      </c>
      <c r="I11" s="132" t="s">
        <v>108</v>
      </c>
      <c r="J11" s="132" t="str">
        <f>H11</f>
        <v>-</v>
      </c>
      <c r="K11" s="132">
        <v>2</v>
      </c>
      <c r="L11" s="132" t="s">
        <v>108</v>
      </c>
      <c r="M11" s="132">
        <f>K11</f>
        <v>2</v>
      </c>
    </row>
    <row r="12" spans="1:13" s="55" customFormat="1" ht="59.25" customHeight="1">
      <c r="A12" s="137" t="s">
        <v>137</v>
      </c>
      <c r="B12" s="133" t="s">
        <v>308</v>
      </c>
      <c r="C12" s="132" t="s">
        <v>355</v>
      </c>
      <c r="D12" s="132" t="s">
        <v>356</v>
      </c>
      <c r="E12" s="137" t="s">
        <v>108</v>
      </c>
      <c r="F12" s="137" t="s">
        <v>108</v>
      </c>
      <c r="G12" s="137" t="s">
        <v>108</v>
      </c>
      <c r="H12" s="137" t="s">
        <v>108</v>
      </c>
      <c r="I12" s="137" t="s">
        <v>108</v>
      </c>
      <c r="J12" s="137" t="s">
        <v>108</v>
      </c>
      <c r="K12" s="132">
        <v>20</v>
      </c>
      <c r="L12" s="137" t="s">
        <v>108</v>
      </c>
      <c r="M12" s="132">
        <f>K12</f>
        <v>20</v>
      </c>
    </row>
    <row r="13" spans="1:13" s="55" customFormat="1" ht="15">
      <c r="A13" s="138" t="s">
        <v>114</v>
      </c>
      <c r="B13" s="139" t="s">
        <v>5</v>
      </c>
      <c r="C13" s="140"/>
      <c r="D13" s="140"/>
      <c r="E13" s="138"/>
      <c r="F13" s="138"/>
      <c r="G13" s="138"/>
      <c r="H13" s="138"/>
      <c r="I13" s="138"/>
      <c r="J13" s="138"/>
      <c r="K13" s="138"/>
      <c r="L13" s="138"/>
      <c r="M13" s="138"/>
    </row>
    <row r="14" spans="1:13" s="55" customFormat="1" ht="43.5" customHeight="1">
      <c r="A14" s="137" t="s">
        <v>130</v>
      </c>
      <c r="B14" s="183" t="s">
        <v>155</v>
      </c>
      <c r="C14" s="132" t="s">
        <v>136</v>
      </c>
      <c r="D14" s="132" t="s">
        <v>131</v>
      </c>
      <c r="E14" s="141" t="s">
        <v>108</v>
      </c>
      <c r="F14" s="135" t="s">
        <v>108</v>
      </c>
      <c r="G14" s="141" t="str">
        <f>E14</f>
        <v>-</v>
      </c>
      <c r="H14" s="142" t="s">
        <v>108</v>
      </c>
      <c r="I14" s="142" t="s">
        <v>108</v>
      </c>
      <c r="J14" s="142" t="str">
        <f>H14</f>
        <v>-</v>
      </c>
      <c r="K14" s="143">
        <f>K9/K11</f>
        <v>5000</v>
      </c>
      <c r="L14" s="136" t="s">
        <v>108</v>
      </c>
      <c r="M14" s="136">
        <f>K14</f>
        <v>5000</v>
      </c>
    </row>
    <row r="15" spans="1:13" s="55" customFormat="1" ht="15">
      <c r="A15" s="138" t="s">
        <v>115</v>
      </c>
      <c r="B15" s="183" t="s">
        <v>6</v>
      </c>
      <c r="C15" s="144"/>
      <c r="D15" s="144"/>
      <c r="E15" s="145"/>
      <c r="F15" s="145"/>
      <c r="G15" s="145"/>
      <c r="H15" s="145"/>
      <c r="I15" s="145"/>
      <c r="J15" s="145"/>
      <c r="K15" s="145"/>
      <c r="L15" s="145"/>
      <c r="M15" s="145"/>
    </row>
    <row r="16" spans="1:13" s="55" customFormat="1" ht="63" customHeight="1">
      <c r="A16" s="137" t="s">
        <v>132</v>
      </c>
      <c r="B16" s="183" t="s">
        <v>156</v>
      </c>
      <c r="C16" s="132" t="s">
        <v>133</v>
      </c>
      <c r="D16" s="132" t="s">
        <v>142</v>
      </c>
      <c r="E16" s="146" t="s">
        <v>108</v>
      </c>
      <c r="F16" s="147" t="s">
        <v>108</v>
      </c>
      <c r="G16" s="146" t="str">
        <f>E16</f>
        <v>-</v>
      </c>
      <c r="H16" s="147" t="s">
        <v>108</v>
      </c>
      <c r="I16" s="147" t="s">
        <v>108</v>
      </c>
      <c r="J16" s="147"/>
      <c r="K16" s="148">
        <v>100</v>
      </c>
      <c r="L16" s="147" t="s">
        <v>108</v>
      </c>
      <c r="M16" s="147">
        <f>K16</f>
        <v>100</v>
      </c>
    </row>
    <row r="17" spans="1:13" s="55" customFormat="1" ht="27.75" customHeight="1">
      <c r="A17" s="149"/>
      <c r="B17" s="245" t="s">
        <v>157</v>
      </c>
      <c r="C17" s="246"/>
      <c r="D17" s="246"/>
      <c r="E17" s="247"/>
      <c r="F17" s="247"/>
      <c r="G17" s="247"/>
      <c r="H17" s="247"/>
      <c r="I17" s="247"/>
      <c r="J17" s="247"/>
      <c r="K17" s="247"/>
      <c r="L17" s="247"/>
      <c r="M17" s="248"/>
    </row>
    <row r="18" spans="1:13" s="55" customFormat="1" ht="15">
      <c r="A18" s="132" t="s">
        <v>112</v>
      </c>
      <c r="B18" s="133" t="s">
        <v>3</v>
      </c>
      <c r="C18" s="132"/>
      <c r="D18" s="132"/>
      <c r="E18" s="145"/>
      <c r="F18" s="145"/>
      <c r="G18" s="145"/>
      <c r="H18" s="145"/>
      <c r="I18" s="145"/>
      <c r="J18" s="145"/>
      <c r="K18" s="145"/>
      <c r="L18" s="145"/>
      <c r="M18" s="145"/>
    </row>
    <row r="19" spans="1:13" s="55" customFormat="1" ht="202.5" customHeight="1">
      <c r="A19" s="132" t="s">
        <v>127</v>
      </c>
      <c r="B19" s="183" t="s">
        <v>158</v>
      </c>
      <c r="C19" s="132" t="s">
        <v>136</v>
      </c>
      <c r="D19" s="132" t="s">
        <v>353</v>
      </c>
      <c r="E19" s="136">
        <v>29218.65</v>
      </c>
      <c r="F19" s="136" t="s">
        <v>108</v>
      </c>
      <c r="G19" s="150">
        <f>E19</f>
        <v>29218.65</v>
      </c>
      <c r="H19" s="136">
        <v>39000</v>
      </c>
      <c r="I19" s="136" t="s">
        <v>108</v>
      </c>
      <c r="J19" s="136">
        <f>H19</f>
        <v>39000</v>
      </c>
      <c r="K19" s="136" t="s">
        <v>108</v>
      </c>
      <c r="L19" s="136" t="s">
        <v>108</v>
      </c>
      <c r="M19" s="136" t="s">
        <v>108</v>
      </c>
    </row>
    <row r="20" spans="1:13" s="55" customFormat="1" ht="211.5" customHeight="1">
      <c r="A20" s="132" t="s">
        <v>169</v>
      </c>
      <c r="B20" s="184" t="s">
        <v>327</v>
      </c>
      <c r="C20" s="132" t="s">
        <v>136</v>
      </c>
      <c r="D20" s="132" t="s">
        <v>333</v>
      </c>
      <c r="E20" s="136" t="s">
        <v>108</v>
      </c>
      <c r="F20" s="136" t="s">
        <v>108</v>
      </c>
      <c r="G20" s="150" t="str">
        <f>E20</f>
        <v>-</v>
      </c>
      <c r="H20" s="136" t="s">
        <v>108</v>
      </c>
      <c r="I20" s="136" t="s">
        <v>108</v>
      </c>
      <c r="J20" s="136" t="str">
        <f>H20</f>
        <v>-</v>
      </c>
      <c r="K20" s="143">
        <v>35000</v>
      </c>
      <c r="L20" s="136" t="s">
        <v>108</v>
      </c>
      <c r="M20" s="136">
        <f>K20</f>
        <v>35000</v>
      </c>
    </row>
    <row r="21" spans="1:13" s="55" customFormat="1" ht="15">
      <c r="A21" s="132" t="s">
        <v>113</v>
      </c>
      <c r="B21" s="133" t="s">
        <v>4</v>
      </c>
      <c r="C21" s="132"/>
      <c r="D21" s="132"/>
      <c r="E21" s="145"/>
      <c r="F21" s="145"/>
      <c r="G21" s="145"/>
      <c r="H21" s="145"/>
      <c r="I21" s="145"/>
      <c r="J21" s="145"/>
      <c r="K21" s="145"/>
      <c r="L21" s="145"/>
      <c r="M21" s="145"/>
    </row>
    <row r="22" spans="1:13" s="55" customFormat="1" ht="168.75" customHeight="1">
      <c r="A22" s="137" t="s">
        <v>128</v>
      </c>
      <c r="B22" s="151" t="s">
        <v>309</v>
      </c>
      <c r="C22" s="132" t="s">
        <v>355</v>
      </c>
      <c r="D22" s="132" t="s">
        <v>370</v>
      </c>
      <c r="E22" s="137" t="s">
        <v>108</v>
      </c>
      <c r="F22" s="132" t="s">
        <v>108</v>
      </c>
      <c r="G22" s="137" t="str">
        <f>E22</f>
        <v>-</v>
      </c>
      <c r="H22" s="132" t="s">
        <v>108</v>
      </c>
      <c r="I22" s="132" t="s">
        <v>108</v>
      </c>
      <c r="J22" s="132" t="str">
        <f>H22</f>
        <v>-</v>
      </c>
      <c r="K22" s="152">
        <v>18</v>
      </c>
      <c r="L22" s="132" t="str">
        <f>J22</f>
        <v>-</v>
      </c>
      <c r="M22" s="132">
        <f>K22</f>
        <v>18</v>
      </c>
    </row>
    <row r="23" spans="1:13" s="55" customFormat="1" ht="84.75" customHeight="1">
      <c r="A23" s="137" t="s">
        <v>137</v>
      </c>
      <c r="B23" s="133" t="s">
        <v>225</v>
      </c>
      <c r="C23" s="137" t="s">
        <v>139</v>
      </c>
      <c r="D23" s="132" t="s">
        <v>226</v>
      </c>
      <c r="E23" s="132">
        <v>1</v>
      </c>
      <c r="F23" s="132" t="s">
        <v>108</v>
      </c>
      <c r="G23" s="132">
        <f>E23</f>
        <v>1</v>
      </c>
      <c r="H23" s="132">
        <v>1</v>
      </c>
      <c r="I23" s="132" t="s">
        <v>108</v>
      </c>
      <c r="J23" s="132">
        <f>H23</f>
        <v>1</v>
      </c>
      <c r="K23" s="152">
        <v>1</v>
      </c>
      <c r="L23" s="132" t="s">
        <v>108</v>
      </c>
      <c r="M23" s="132">
        <f>K23</f>
        <v>1</v>
      </c>
    </row>
    <row r="24" spans="1:13" s="55" customFormat="1" ht="60" customHeight="1">
      <c r="A24" s="153" t="s">
        <v>140</v>
      </c>
      <c r="B24" s="151" t="s">
        <v>227</v>
      </c>
      <c r="C24" s="153" t="s">
        <v>139</v>
      </c>
      <c r="D24" s="152" t="s">
        <v>228</v>
      </c>
      <c r="E24" s="152">
        <v>1</v>
      </c>
      <c r="F24" s="152" t="s">
        <v>108</v>
      </c>
      <c r="G24" s="152">
        <f>E24</f>
        <v>1</v>
      </c>
      <c r="H24" s="152" t="s">
        <v>108</v>
      </c>
      <c r="I24" s="152" t="s">
        <v>108</v>
      </c>
      <c r="J24" s="152" t="str">
        <f>H24</f>
        <v>-</v>
      </c>
      <c r="K24" s="152" t="str">
        <f>I24</f>
        <v>-</v>
      </c>
      <c r="L24" s="152" t="s">
        <v>108</v>
      </c>
      <c r="M24" s="152" t="str">
        <f>K24</f>
        <v>-</v>
      </c>
    </row>
    <row r="25" spans="1:13" s="55" customFormat="1" ht="73.5" customHeight="1">
      <c r="A25" s="153" t="s">
        <v>188</v>
      </c>
      <c r="B25" s="151" t="s">
        <v>229</v>
      </c>
      <c r="C25" s="153" t="s">
        <v>135</v>
      </c>
      <c r="D25" s="152" t="s">
        <v>228</v>
      </c>
      <c r="E25" s="152">
        <v>54.6</v>
      </c>
      <c r="F25" s="152" t="s">
        <v>108</v>
      </c>
      <c r="G25" s="152">
        <f>E25</f>
        <v>54.6</v>
      </c>
      <c r="H25" s="152" t="s">
        <v>108</v>
      </c>
      <c r="I25" s="152" t="s">
        <v>108</v>
      </c>
      <c r="J25" s="152" t="str">
        <f>H25</f>
        <v>-</v>
      </c>
      <c r="K25" s="152" t="str">
        <f>I25</f>
        <v>-</v>
      </c>
      <c r="L25" s="152" t="s">
        <v>108</v>
      </c>
      <c r="M25" s="152" t="str">
        <f>K25</f>
        <v>-</v>
      </c>
    </row>
    <row r="26" spans="1:13" s="55" customFormat="1" ht="15">
      <c r="A26" s="138" t="s">
        <v>114</v>
      </c>
      <c r="B26" s="139" t="s">
        <v>5</v>
      </c>
      <c r="C26" s="140"/>
      <c r="D26" s="140"/>
      <c r="E26" s="145"/>
      <c r="F26" s="145"/>
      <c r="G26" s="145"/>
      <c r="H26" s="145"/>
      <c r="I26" s="145"/>
      <c r="J26" s="145"/>
      <c r="K26" s="145"/>
      <c r="L26" s="145"/>
      <c r="M26" s="145"/>
    </row>
    <row r="27" spans="1:13" s="55" customFormat="1" ht="60" customHeight="1">
      <c r="A27" s="137" t="s">
        <v>130</v>
      </c>
      <c r="B27" s="133" t="s">
        <v>159</v>
      </c>
      <c r="C27" s="132" t="s">
        <v>136</v>
      </c>
      <c r="D27" s="132" t="s">
        <v>357</v>
      </c>
      <c r="E27" s="141" t="s">
        <v>108</v>
      </c>
      <c r="F27" s="135" t="s">
        <v>108</v>
      </c>
      <c r="G27" s="141" t="str">
        <f>E27</f>
        <v>-</v>
      </c>
      <c r="H27" s="132" t="s">
        <v>108</v>
      </c>
      <c r="I27" s="142" t="s">
        <v>108</v>
      </c>
      <c r="J27" s="142" t="str">
        <f>H27</f>
        <v>-</v>
      </c>
      <c r="K27" s="143">
        <f>K20/K22</f>
        <v>1944.4444444444443</v>
      </c>
      <c r="L27" s="136" t="s">
        <v>108</v>
      </c>
      <c r="M27" s="136">
        <f>K27</f>
        <v>1944.4444444444443</v>
      </c>
    </row>
    <row r="28" spans="1:13" s="55" customFormat="1" ht="113.25" customHeight="1">
      <c r="A28" s="137" t="s">
        <v>138</v>
      </c>
      <c r="B28" s="133" t="s">
        <v>230</v>
      </c>
      <c r="C28" s="132" t="s">
        <v>136</v>
      </c>
      <c r="D28" s="132" t="s">
        <v>366</v>
      </c>
      <c r="E28" s="136">
        <v>29218.65</v>
      </c>
      <c r="F28" s="136" t="s">
        <v>108</v>
      </c>
      <c r="G28" s="136">
        <f>E28</f>
        <v>29218.65</v>
      </c>
      <c r="H28" s="136">
        <v>39000</v>
      </c>
      <c r="I28" s="136" t="s">
        <v>108</v>
      </c>
      <c r="J28" s="136">
        <f>H28</f>
        <v>39000</v>
      </c>
      <c r="K28" s="143">
        <f>K20/K23</f>
        <v>35000</v>
      </c>
      <c r="L28" s="136" t="s">
        <v>108</v>
      </c>
      <c r="M28" s="136">
        <f>K28</f>
        <v>35000</v>
      </c>
    </row>
    <row r="29" spans="1:13" s="55" customFormat="1" ht="15">
      <c r="A29" s="137" t="s">
        <v>115</v>
      </c>
      <c r="B29" s="133" t="s">
        <v>6</v>
      </c>
      <c r="C29" s="144"/>
      <c r="D29" s="144"/>
      <c r="E29" s="145"/>
      <c r="F29" s="145"/>
      <c r="G29" s="145"/>
      <c r="H29" s="145"/>
      <c r="I29" s="145"/>
      <c r="J29" s="145"/>
      <c r="K29" s="145"/>
      <c r="L29" s="145"/>
      <c r="M29" s="145"/>
    </row>
    <row r="30" spans="1:13" s="55" customFormat="1" ht="53.25" customHeight="1">
      <c r="A30" s="153" t="s">
        <v>132</v>
      </c>
      <c r="B30" s="151" t="s">
        <v>231</v>
      </c>
      <c r="C30" s="152" t="s">
        <v>160</v>
      </c>
      <c r="D30" s="152" t="s">
        <v>228</v>
      </c>
      <c r="E30" s="154">
        <v>54.6</v>
      </c>
      <c r="F30" s="154" t="s">
        <v>108</v>
      </c>
      <c r="G30" s="154">
        <f>E30</f>
        <v>54.6</v>
      </c>
      <c r="H30" s="154" t="s">
        <v>108</v>
      </c>
      <c r="I30" s="154" t="s">
        <v>108</v>
      </c>
      <c r="J30" s="154" t="str">
        <f>H30</f>
        <v>-</v>
      </c>
      <c r="K30" s="154" t="s">
        <v>108</v>
      </c>
      <c r="L30" s="154" t="s">
        <v>108</v>
      </c>
      <c r="M30" s="154" t="s">
        <v>108</v>
      </c>
    </row>
    <row r="31" spans="1:13" s="55" customFormat="1" ht="105.75" customHeight="1">
      <c r="A31" s="137" t="s">
        <v>174</v>
      </c>
      <c r="B31" s="133" t="s">
        <v>241</v>
      </c>
      <c r="C31" s="132" t="s">
        <v>135</v>
      </c>
      <c r="D31" s="132" t="s">
        <v>234</v>
      </c>
      <c r="E31" s="155" t="s">
        <v>108</v>
      </c>
      <c r="F31" s="155" t="s">
        <v>108</v>
      </c>
      <c r="G31" s="155" t="s">
        <v>108</v>
      </c>
      <c r="H31" s="142">
        <v>100</v>
      </c>
      <c r="I31" s="142" t="s">
        <v>108</v>
      </c>
      <c r="J31" s="142">
        <f>H31</f>
        <v>100</v>
      </c>
      <c r="K31" s="142">
        <v>100</v>
      </c>
      <c r="L31" s="142" t="s">
        <v>108</v>
      </c>
      <c r="M31" s="142">
        <v>100</v>
      </c>
    </row>
    <row r="32" spans="1:13" s="55" customFormat="1" ht="32.25" customHeight="1">
      <c r="A32" s="149"/>
      <c r="B32" s="245" t="s">
        <v>310</v>
      </c>
      <c r="C32" s="246"/>
      <c r="D32" s="246"/>
      <c r="E32" s="247"/>
      <c r="F32" s="247"/>
      <c r="G32" s="247"/>
      <c r="H32" s="247"/>
      <c r="I32" s="247"/>
      <c r="J32" s="247"/>
      <c r="K32" s="247"/>
      <c r="L32" s="247"/>
      <c r="M32" s="248"/>
    </row>
    <row r="33" spans="1:13" s="55" customFormat="1" ht="15">
      <c r="A33" s="132" t="s">
        <v>112</v>
      </c>
      <c r="B33" s="133" t="s">
        <v>3</v>
      </c>
      <c r="C33" s="132"/>
      <c r="D33" s="132"/>
      <c r="E33" s="145"/>
      <c r="F33" s="145"/>
      <c r="G33" s="145"/>
      <c r="H33" s="145"/>
      <c r="I33" s="145"/>
      <c r="J33" s="145"/>
      <c r="K33" s="145"/>
      <c r="L33" s="145"/>
      <c r="M33" s="145"/>
    </row>
    <row r="34" spans="1:13" s="55" customFormat="1" ht="60">
      <c r="A34" s="132" t="s">
        <v>127</v>
      </c>
      <c r="B34" s="151" t="s">
        <v>162</v>
      </c>
      <c r="C34" s="132" t="s">
        <v>136</v>
      </c>
      <c r="D34" s="132" t="s">
        <v>266</v>
      </c>
      <c r="E34" s="150">
        <v>33000</v>
      </c>
      <c r="F34" s="136" t="s">
        <v>108</v>
      </c>
      <c r="G34" s="150">
        <f>E34</f>
        <v>33000</v>
      </c>
      <c r="H34" s="156" t="s">
        <v>108</v>
      </c>
      <c r="I34" s="136" t="s">
        <v>108</v>
      </c>
      <c r="J34" s="150" t="str">
        <f>H34</f>
        <v>-</v>
      </c>
      <c r="K34" s="150" t="str">
        <f>I34</f>
        <v>-</v>
      </c>
      <c r="L34" s="150" t="str">
        <f>J34</f>
        <v>-</v>
      </c>
      <c r="M34" s="150" t="str">
        <f>K34</f>
        <v>-</v>
      </c>
    </row>
    <row r="35" spans="1:13" s="55" customFormat="1" ht="203.25" customHeight="1">
      <c r="A35" s="132" t="s">
        <v>169</v>
      </c>
      <c r="B35" s="151" t="s">
        <v>326</v>
      </c>
      <c r="C35" s="132" t="s">
        <v>136</v>
      </c>
      <c r="D35" s="132" t="s">
        <v>354</v>
      </c>
      <c r="E35" s="150" t="s">
        <v>108</v>
      </c>
      <c r="F35" s="136" t="s">
        <v>108</v>
      </c>
      <c r="G35" s="150" t="str">
        <f>E35</f>
        <v>-</v>
      </c>
      <c r="H35" s="150" t="s">
        <v>108</v>
      </c>
      <c r="I35" s="136" t="s">
        <v>108</v>
      </c>
      <c r="J35" s="150" t="str">
        <f>H35</f>
        <v>-</v>
      </c>
      <c r="K35" s="150">
        <v>35000</v>
      </c>
      <c r="L35" s="136" t="s">
        <v>108</v>
      </c>
      <c r="M35" s="150">
        <f>K35</f>
        <v>35000</v>
      </c>
    </row>
    <row r="36" spans="1:13" s="55" customFormat="1" ht="15">
      <c r="A36" s="132" t="s">
        <v>113</v>
      </c>
      <c r="B36" s="133" t="s">
        <v>4</v>
      </c>
      <c r="C36" s="132"/>
      <c r="D36" s="132"/>
      <c r="E36" s="145"/>
      <c r="F36" s="145"/>
      <c r="G36" s="145"/>
      <c r="H36" s="145"/>
      <c r="I36" s="145"/>
      <c r="J36" s="145"/>
      <c r="K36" s="145"/>
      <c r="L36" s="145"/>
      <c r="M36" s="145"/>
    </row>
    <row r="37" spans="1:13" s="55" customFormat="1" ht="65.25" customHeight="1">
      <c r="A37" s="137" t="s">
        <v>128</v>
      </c>
      <c r="B37" s="157" t="s">
        <v>163</v>
      </c>
      <c r="C37" s="137" t="s">
        <v>164</v>
      </c>
      <c r="D37" s="132" t="s">
        <v>264</v>
      </c>
      <c r="E37" s="137">
        <v>325</v>
      </c>
      <c r="F37" s="132" t="s">
        <v>108</v>
      </c>
      <c r="G37" s="137">
        <f>E37</f>
        <v>325</v>
      </c>
      <c r="H37" s="156" t="s">
        <v>108</v>
      </c>
      <c r="I37" s="132" t="s">
        <v>108</v>
      </c>
      <c r="J37" s="137" t="str">
        <f>H37</f>
        <v>-</v>
      </c>
      <c r="K37" s="153" t="s">
        <v>108</v>
      </c>
      <c r="L37" s="132" t="s">
        <v>108</v>
      </c>
      <c r="M37" s="137" t="str">
        <f>K37</f>
        <v>-</v>
      </c>
    </row>
    <row r="38" spans="1:13" s="55" customFormat="1" ht="65.25" customHeight="1">
      <c r="A38" s="137" t="s">
        <v>137</v>
      </c>
      <c r="B38" s="151" t="s">
        <v>311</v>
      </c>
      <c r="C38" s="137" t="s">
        <v>164</v>
      </c>
      <c r="D38" s="132" t="s">
        <v>371</v>
      </c>
      <c r="E38" s="156" t="s">
        <v>108</v>
      </c>
      <c r="F38" s="156" t="s">
        <v>108</v>
      </c>
      <c r="G38" s="156" t="s">
        <v>108</v>
      </c>
      <c r="H38" s="156" t="s">
        <v>108</v>
      </c>
      <c r="I38" s="156" t="s">
        <v>108</v>
      </c>
      <c r="J38" s="156" t="s">
        <v>108</v>
      </c>
      <c r="K38" s="153">
        <v>340</v>
      </c>
      <c r="L38" s="132" t="s">
        <v>108</v>
      </c>
      <c r="M38" s="137">
        <f>K38</f>
        <v>340</v>
      </c>
    </row>
    <row r="39" spans="1:13" s="55" customFormat="1" ht="92.25" customHeight="1">
      <c r="A39" s="137" t="s">
        <v>140</v>
      </c>
      <c r="B39" s="133" t="s">
        <v>341</v>
      </c>
      <c r="C39" s="137" t="s">
        <v>164</v>
      </c>
      <c r="D39" s="132" t="s">
        <v>342</v>
      </c>
      <c r="E39" s="137">
        <v>66</v>
      </c>
      <c r="F39" s="156" t="s">
        <v>108</v>
      </c>
      <c r="G39" s="137">
        <f>E39</f>
        <v>66</v>
      </c>
      <c r="H39" s="156" t="s">
        <v>108</v>
      </c>
      <c r="I39" s="156" t="s">
        <v>108</v>
      </c>
      <c r="J39" s="156" t="s">
        <v>108</v>
      </c>
      <c r="K39" s="156" t="s">
        <v>108</v>
      </c>
      <c r="L39" s="156" t="s">
        <v>108</v>
      </c>
      <c r="M39" s="156" t="s">
        <v>108</v>
      </c>
    </row>
    <row r="40" spans="1:13" s="55" customFormat="1" ht="66.75" customHeight="1">
      <c r="A40" s="137" t="s">
        <v>188</v>
      </c>
      <c r="B40" s="133" t="s">
        <v>313</v>
      </c>
      <c r="C40" s="137" t="s">
        <v>164</v>
      </c>
      <c r="D40" s="132" t="s">
        <v>343</v>
      </c>
      <c r="E40" s="156" t="s">
        <v>108</v>
      </c>
      <c r="F40" s="156" t="s">
        <v>108</v>
      </c>
      <c r="G40" s="156" t="s">
        <v>108</v>
      </c>
      <c r="H40" s="156" t="s">
        <v>108</v>
      </c>
      <c r="I40" s="156" t="s">
        <v>108</v>
      </c>
      <c r="J40" s="137" t="str">
        <f>H40</f>
        <v>-</v>
      </c>
      <c r="K40" s="153">
        <v>60</v>
      </c>
      <c r="L40" s="156" t="s">
        <v>108</v>
      </c>
      <c r="M40" s="137">
        <f>K40</f>
        <v>60</v>
      </c>
    </row>
    <row r="41" spans="1:13" s="55" customFormat="1" ht="15">
      <c r="A41" s="138" t="s">
        <v>114</v>
      </c>
      <c r="B41" s="139" t="s">
        <v>5</v>
      </c>
      <c r="C41" s="140"/>
      <c r="D41" s="140"/>
      <c r="E41" s="145"/>
      <c r="F41" s="145"/>
      <c r="G41" s="145"/>
      <c r="H41" s="145"/>
      <c r="I41" s="145"/>
      <c r="J41" s="145"/>
      <c r="K41" s="145"/>
      <c r="L41" s="145"/>
      <c r="M41" s="145"/>
    </row>
    <row r="42" spans="1:13" s="55" customFormat="1" ht="45.75" customHeight="1">
      <c r="A42" s="137" t="s">
        <v>130</v>
      </c>
      <c r="B42" s="158" t="s">
        <v>165</v>
      </c>
      <c r="C42" s="137" t="s">
        <v>134</v>
      </c>
      <c r="D42" s="132" t="s">
        <v>329</v>
      </c>
      <c r="E42" s="150">
        <f>E34/E39</f>
        <v>500</v>
      </c>
      <c r="F42" s="136" t="s">
        <v>108</v>
      </c>
      <c r="G42" s="150">
        <f>E42</f>
        <v>500</v>
      </c>
      <c r="H42" s="156" t="s">
        <v>108</v>
      </c>
      <c r="I42" s="136" t="s">
        <v>108</v>
      </c>
      <c r="J42" s="150" t="str">
        <f>H42</f>
        <v>-</v>
      </c>
      <c r="K42" s="159" t="s">
        <v>108</v>
      </c>
      <c r="L42" s="136" t="s">
        <v>108</v>
      </c>
      <c r="M42" s="150" t="str">
        <f>K42</f>
        <v>-</v>
      </c>
    </row>
    <row r="43" spans="1:13" s="55" customFormat="1" ht="45.75" customHeight="1">
      <c r="A43" s="137" t="s">
        <v>138</v>
      </c>
      <c r="B43" s="151" t="s">
        <v>312</v>
      </c>
      <c r="C43" s="137" t="s">
        <v>134</v>
      </c>
      <c r="D43" s="132" t="s">
        <v>344</v>
      </c>
      <c r="E43" s="150" t="s">
        <v>108</v>
      </c>
      <c r="F43" s="136" t="s">
        <v>108</v>
      </c>
      <c r="G43" s="136" t="s">
        <v>108</v>
      </c>
      <c r="H43" s="136" t="s">
        <v>108</v>
      </c>
      <c r="I43" s="136" t="s">
        <v>108</v>
      </c>
      <c r="J43" s="136" t="s">
        <v>108</v>
      </c>
      <c r="K43" s="159">
        <v>583</v>
      </c>
      <c r="L43" s="136"/>
      <c r="M43" s="150">
        <f>K43</f>
        <v>583</v>
      </c>
    </row>
    <row r="44" spans="1:13" s="55" customFormat="1" ht="15">
      <c r="A44" s="137" t="s">
        <v>115</v>
      </c>
      <c r="B44" s="133" t="s">
        <v>6</v>
      </c>
      <c r="C44" s="144"/>
      <c r="D44" s="144"/>
      <c r="E44" s="145"/>
      <c r="F44" s="145"/>
      <c r="G44" s="145"/>
      <c r="H44" s="145"/>
      <c r="I44" s="145"/>
      <c r="J44" s="145"/>
      <c r="K44" s="145"/>
      <c r="L44" s="145"/>
      <c r="M44" s="145"/>
    </row>
    <row r="45" spans="1:13" s="55" customFormat="1" ht="83.25" customHeight="1">
      <c r="A45" s="137" t="s">
        <v>132</v>
      </c>
      <c r="B45" s="160" t="s">
        <v>318</v>
      </c>
      <c r="C45" s="132" t="s">
        <v>135</v>
      </c>
      <c r="D45" s="132" t="s">
        <v>330</v>
      </c>
      <c r="E45" s="146">
        <f>E39/E37*100</f>
        <v>20.307692307692307</v>
      </c>
      <c r="F45" s="146" t="s">
        <v>108</v>
      </c>
      <c r="G45" s="146">
        <f>E45</f>
        <v>20.307692307692307</v>
      </c>
      <c r="H45" s="136" t="s">
        <v>108</v>
      </c>
      <c r="I45" s="136" t="s">
        <v>108</v>
      </c>
      <c r="J45" s="136" t="s">
        <v>108</v>
      </c>
      <c r="K45" s="136" t="s">
        <v>108</v>
      </c>
      <c r="L45" s="136" t="s">
        <v>108</v>
      </c>
      <c r="M45" s="136" t="s">
        <v>108</v>
      </c>
    </row>
    <row r="46" spans="1:13" s="55" customFormat="1" ht="76.5" customHeight="1">
      <c r="A46" s="137" t="s">
        <v>174</v>
      </c>
      <c r="B46" s="161" t="s">
        <v>318</v>
      </c>
      <c r="C46" s="132" t="s">
        <v>135</v>
      </c>
      <c r="D46" s="132" t="s">
        <v>345</v>
      </c>
      <c r="E46" s="147" t="s">
        <v>108</v>
      </c>
      <c r="F46" s="147" t="s">
        <v>108</v>
      </c>
      <c r="G46" s="147" t="s">
        <v>108</v>
      </c>
      <c r="H46" s="147" t="s">
        <v>108</v>
      </c>
      <c r="I46" s="147" t="s">
        <v>108</v>
      </c>
      <c r="J46" s="146" t="str">
        <f>H46</f>
        <v>-</v>
      </c>
      <c r="K46" s="162">
        <f>K40/K38*100</f>
        <v>17.647058823529413</v>
      </c>
      <c r="L46" s="147" t="s">
        <v>108</v>
      </c>
      <c r="M46" s="146">
        <f>K46</f>
        <v>17.647058823529413</v>
      </c>
    </row>
    <row r="47" spans="1:13" s="55" customFormat="1" ht="27" customHeight="1">
      <c r="A47" s="149"/>
      <c r="B47" s="245" t="s">
        <v>168</v>
      </c>
      <c r="C47" s="246"/>
      <c r="D47" s="246"/>
      <c r="E47" s="247"/>
      <c r="F47" s="247"/>
      <c r="G47" s="247"/>
      <c r="H47" s="247"/>
      <c r="I47" s="247"/>
      <c r="J47" s="247"/>
      <c r="K47" s="247"/>
      <c r="L47" s="247"/>
      <c r="M47" s="248"/>
    </row>
    <row r="48" spans="1:13" s="55" customFormat="1" ht="15">
      <c r="A48" s="132" t="s">
        <v>112</v>
      </c>
      <c r="B48" s="133" t="s">
        <v>3</v>
      </c>
      <c r="C48" s="132"/>
      <c r="D48" s="132"/>
      <c r="E48" s="145"/>
      <c r="F48" s="145"/>
      <c r="G48" s="145"/>
      <c r="H48" s="145"/>
      <c r="I48" s="145"/>
      <c r="J48" s="145"/>
      <c r="K48" s="145"/>
      <c r="L48" s="145"/>
      <c r="M48" s="145"/>
    </row>
    <row r="49" spans="1:13" s="55" customFormat="1" ht="128.25" customHeight="1">
      <c r="A49" s="132" t="s">
        <v>127</v>
      </c>
      <c r="B49" s="183" t="s">
        <v>170</v>
      </c>
      <c r="C49" s="132" t="s">
        <v>134</v>
      </c>
      <c r="D49" s="132" t="s">
        <v>346</v>
      </c>
      <c r="E49" s="150">
        <v>50000</v>
      </c>
      <c r="F49" s="136" t="s">
        <v>108</v>
      </c>
      <c r="G49" s="150">
        <f>E49</f>
        <v>50000</v>
      </c>
      <c r="H49" s="136">
        <v>50000</v>
      </c>
      <c r="I49" s="136" t="s">
        <v>108</v>
      </c>
      <c r="J49" s="136">
        <f>H49</f>
        <v>50000</v>
      </c>
      <c r="K49" s="143" t="s">
        <v>108</v>
      </c>
      <c r="L49" s="136" t="s">
        <v>108</v>
      </c>
      <c r="M49" s="136" t="str">
        <f>K49</f>
        <v>-</v>
      </c>
    </row>
    <row r="50" spans="1:13" s="55" customFormat="1" ht="129" customHeight="1">
      <c r="A50" s="132" t="s">
        <v>169</v>
      </c>
      <c r="B50" s="184" t="s">
        <v>331</v>
      </c>
      <c r="C50" s="132" t="s">
        <v>134</v>
      </c>
      <c r="D50" s="132" t="s">
        <v>391</v>
      </c>
      <c r="E50" s="136" t="s">
        <v>108</v>
      </c>
      <c r="F50" s="136" t="s">
        <v>108</v>
      </c>
      <c r="G50" s="136" t="s">
        <v>108</v>
      </c>
      <c r="H50" s="136" t="s">
        <v>108</v>
      </c>
      <c r="I50" s="136" t="s">
        <v>108</v>
      </c>
      <c r="J50" s="136" t="s">
        <v>108</v>
      </c>
      <c r="K50" s="143">
        <v>50000</v>
      </c>
      <c r="L50" s="136" t="s">
        <v>108</v>
      </c>
      <c r="M50" s="136">
        <f>K50</f>
        <v>50000</v>
      </c>
    </row>
    <row r="51" spans="1:13" s="55" customFormat="1" ht="240.75" customHeight="1">
      <c r="A51" s="132" t="s">
        <v>332</v>
      </c>
      <c r="B51" s="183" t="s">
        <v>171</v>
      </c>
      <c r="C51" s="132" t="s">
        <v>134</v>
      </c>
      <c r="D51" s="132" t="s">
        <v>392</v>
      </c>
      <c r="E51" s="150">
        <v>31994.55</v>
      </c>
      <c r="F51" s="136" t="s">
        <v>108</v>
      </c>
      <c r="G51" s="150">
        <f>E51</f>
        <v>31994.55</v>
      </c>
      <c r="H51" s="136">
        <v>20000</v>
      </c>
      <c r="I51" s="136" t="s">
        <v>108</v>
      </c>
      <c r="J51" s="136">
        <f>H51</f>
        <v>20000</v>
      </c>
      <c r="K51" s="143">
        <v>40000</v>
      </c>
      <c r="L51" s="136" t="s">
        <v>108</v>
      </c>
      <c r="M51" s="136">
        <f>K51</f>
        <v>40000</v>
      </c>
    </row>
    <row r="52" spans="1:13" s="55" customFormat="1" ht="15">
      <c r="A52" s="132" t="s">
        <v>113</v>
      </c>
      <c r="B52" s="133" t="s">
        <v>4</v>
      </c>
      <c r="C52" s="132"/>
      <c r="D52" s="132"/>
      <c r="E52" s="145"/>
      <c r="F52" s="145"/>
      <c r="G52" s="145"/>
      <c r="H52" s="145"/>
      <c r="I52" s="145"/>
      <c r="J52" s="145"/>
      <c r="K52" s="145"/>
      <c r="L52" s="145"/>
      <c r="M52" s="145"/>
    </row>
    <row r="53" spans="1:13" s="55" customFormat="1" ht="99" customHeight="1">
      <c r="A53" s="137" t="s">
        <v>128</v>
      </c>
      <c r="B53" s="133" t="s">
        <v>194</v>
      </c>
      <c r="C53" s="137" t="s">
        <v>129</v>
      </c>
      <c r="D53" s="132" t="s">
        <v>399</v>
      </c>
      <c r="E53" s="137">
        <v>4</v>
      </c>
      <c r="F53" s="132" t="s">
        <v>108</v>
      </c>
      <c r="G53" s="137">
        <f>E53</f>
        <v>4</v>
      </c>
      <c r="H53" s="132" t="s">
        <v>108</v>
      </c>
      <c r="I53" s="132" t="s">
        <v>108</v>
      </c>
      <c r="J53" s="132" t="str">
        <f aca="true" t="shared" si="0" ref="J53:J58">H53</f>
        <v>-</v>
      </c>
      <c r="K53" s="152">
        <v>4</v>
      </c>
      <c r="L53" s="132" t="s">
        <v>108</v>
      </c>
      <c r="M53" s="132">
        <f aca="true" t="shared" si="1" ref="M53:M58">K53</f>
        <v>4</v>
      </c>
    </row>
    <row r="54" spans="1:13" s="55" customFormat="1" ht="85.5" customHeight="1">
      <c r="A54" s="137" t="s">
        <v>137</v>
      </c>
      <c r="B54" s="133" t="s">
        <v>198</v>
      </c>
      <c r="C54" s="137" t="s">
        <v>129</v>
      </c>
      <c r="D54" s="132" t="s">
        <v>400</v>
      </c>
      <c r="E54" s="137">
        <v>2</v>
      </c>
      <c r="F54" s="132" t="s">
        <v>108</v>
      </c>
      <c r="G54" s="137">
        <f>E54</f>
        <v>2</v>
      </c>
      <c r="H54" s="132">
        <v>1</v>
      </c>
      <c r="I54" s="132" t="s">
        <v>108</v>
      </c>
      <c r="J54" s="132">
        <f t="shared" si="0"/>
        <v>1</v>
      </c>
      <c r="K54" s="152">
        <v>4</v>
      </c>
      <c r="L54" s="132" t="s">
        <v>108</v>
      </c>
      <c r="M54" s="132">
        <f t="shared" si="1"/>
        <v>4</v>
      </c>
    </row>
    <row r="55" spans="1:13" s="55" customFormat="1" ht="85.5" customHeight="1">
      <c r="A55" s="137" t="s">
        <v>140</v>
      </c>
      <c r="B55" s="133" t="s">
        <v>195</v>
      </c>
      <c r="C55" s="137" t="s">
        <v>139</v>
      </c>
      <c r="D55" s="132" t="s">
        <v>400</v>
      </c>
      <c r="E55" s="132">
        <v>4</v>
      </c>
      <c r="F55" s="132" t="s">
        <v>108</v>
      </c>
      <c r="G55" s="132">
        <f>E55</f>
        <v>4</v>
      </c>
      <c r="H55" s="132" t="s">
        <v>108</v>
      </c>
      <c r="I55" s="132" t="s">
        <v>108</v>
      </c>
      <c r="J55" s="132" t="str">
        <f t="shared" si="0"/>
        <v>-</v>
      </c>
      <c r="K55" s="152">
        <v>4</v>
      </c>
      <c r="L55" s="132" t="s">
        <v>108</v>
      </c>
      <c r="M55" s="132">
        <f t="shared" si="1"/>
        <v>4</v>
      </c>
    </row>
    <row r="56" spans="1:13" s="55" customFormat="1" ht="95.25" customHeight="1">
      <c r="A56" s="153" t="s">
        <v>188</v>
      </c>
      <c r="B56" s="151" t="s">
        <v>196</v>
      </c>
      <c r="C56" s="153" t="s">
        <v>139</v>
      </c>
      <c r="D56" s="152" t="s">
        <v>197</v>
      </c>
      <c r="E56" s="152">
        <v>2</v>
      </c>
      <c r="F56" s="152" t="s">
        <v>108</v>
      </c>
      <c r="G56" s="152">
        <f>E56</f>
        <v>2</v>
      </c>
      <c r="H56" s="152" t="s">
        <v>108</v>
      </c>
      <c r="I56" s="152" t="s">
        <v>108</v>
      </c>
      <c r="J56" s="152" t="str">
        <f t="shared" si="0"/>
        <v>-</v>
      </c>
      <c r="K56" s="152" t="s">
        <v>108</v>
      </c>
      <c r="L56" s="152" t="s">
        <v>108</v>
      </c>
      <c r="M56" s="152" t="str">
        <f t="shared" si="1"/>
        <v>-</v>
      </c>
    </row>
    <row r="57" spans="1:13" s="55" customFormat="1" ht="85.5" customHeight="1">
      <c r="A57" s="137" t="s">
        <v>199</v>
      </c>
      <c r="B57" s="133" t="s">
        <v>200</v>
      </c>
      <c r="C57" s="137" t="s">
        <v>139</v>
      </c>
      <c r="D57" s="132" t="s">
        <v>201</v>
      </c>
      <c r="E57" s="132">
        <v>26</v>
      </c>
      <c r="F57" s="132" t="s">
        <v>108</v>
      </c>
      <c r="G57" s="132">
        <f>E57</f>
        <v>26</v>
      </c>
      <c r="H57" s="132">
        <v>20</v>
      </c>
      <c r="I57" s="132" t="s">
        <v>108</v>
      </c>
      <c r="J57" s="132">
        <f t="shared" si="0"/>
        <v>20</v>
      </c>
      <c r="K57" s="152">
        <v>20</v>
      </c>
      <c r="L57" s="132" t="s">
        <v>108</v>
      </c>
      <c r="M57" s="132">
        <f t="shared" si="1"/>
        <v>20</v>
      </c>
    </row>
    <row r="58" spans="1:13" s="55" customFormat="1" ht="85.5" customHeight="1">
      <c r="A58" s="137" t="s">
        <v>216</v>
      </c>
      <c r="B58" s="133" t="s">
        <v>265</v>
      </c>
      <c r="C58" s="137" t="s">
        <v>375</v>
      </c>
      <c r="D58" s="132" t="s">
        <v>266</v>
      </c>
      <c r="E58" s="132" t="s">
        <v>108</v>
      </c>
      <c r="F58" s="132" t="s">
        <v>108</v>
      </c>
      <c r="G58" s="132" t="s">
        <v>108</v>
      </c>
      <c r="H58" s="132">
        <v>1</v>
      </c>
      <c r="I58" s="132" t="s">
        <v>108</v>
      </c>
      <c r="J58" s="132">
        <f t="shared" si="0"/>
        <v>1</v>
      </c>
      <c r="K58" s="152">
        <v>1</v>
      </c>
      <c r="L58" s="132"/>
      <c r="M58" s="132">
        <f t="shared" si="1"/>
        <v>1</v>
      </c>
    </row>
    <row r="59" spans="1:13" s="55" customFormat="1" ht="15">
      <c r="A59" s="138" t="s">
        <v>114</v>
      </c>
      <c r="B59" s="139" t="s">
        <v>5</v>
      </c>
      <c r="C59" s="140"/>
      <c r="D59" s="140"/>
      <c r="E59" s="145"/>
      <c r="F59" s="145"/>
      <c r="G59" s="145"/>
      <c r="H59" s="145"/>
      <c r="I59" s="145"/>
      <c r="J59" s="145"/>
      <c r="K59" s="145"/>
      <c r="L59" s="145"/>
      <c r="M59" s="145"/>
    </row>
    <row r="60" spans="1:13" s="55" customFormat="1" ht="86.25" customHeight="1">
      <c r="A60" s="137" t="s">
        <v>130</v>
      </c>
      <c r="B60" s="133" t="s">
        <v>172</v>
      </c>
      <c r="C60" s="132" t="s">
        <v>134</v>
      </c>
      <c r="D60" s="132" t="s">
        <v>372</v>
      </c>
      <c r="E60" s="150">
        <v>12500</v>
      </c>
      <c r="F60" s="136" t="s">
        <v>108</v>
      </c>
      <c r="G60" s="150">
        <f>E60</f>
        <v>12500</v>
      </c>
      <c r="H60" s="136" t="s">
        <v>108</v>
      </c>
      <c r="I60" s="136" t="s">
        <v>108</v>
      </c>
      <c r="J60" s="136" t="str">
        <f aca="true" t="shared" si="2" ref="J60:J65">H60</f>
        <v>-</v>
      </c>
      <c r="K60" s="143">
        <f>K50/K53</f>
        <v>12500</v>
      </c>
      <c r="L60" s="136" t="s">
        <v>108</v>
      </c>
      <c r="M60" s="136">
        <f aca="true" t="shared" si="3" ref="M60:M65">K60</f>
        <v>12500</v>
      </c>
    </row>
    <row r="61" spans="1:13" s="55" customFormat="1" ht="50.25" customHeight="1">
      <c r="A61" s="137" t="s">
        <v>138</v>
      </c>
      <c r="B61" s="133" t="s">
        <v>207</v>
      </c>
      <c r="C61" s="132" t="s">
        <v>134</v>
      </c>
      <c r="D61" s="132" t="s">
        <v>347</v>
      </c>
      <c r="E61" s="150">
        <v>15997.28</v>
      </c>
      <c r="F61" s="136" t="s">
        <v>108</v>
      </c>
      <c r="G61" s="150">
        <f>E61</f>
        <v>15997.28</v>
      </c>
      <c r="H61" s="136">
        <f>20000</f>
        <v>20000</v>
      </c>
      <c r="I61" s="136" t="s">
        <v>108</v>
      </c>
      <c r="J61" s="136">
        <f t="shared" si="2"/>
        <v>20000</v>
      </c>
      <c r="K61" s="143">
        <f>K51/K54</f>
        <v>10000</v>
      </c>
      <c r="L61" s="150" t="s">
        <v>108</v>
      </c>
      <c r="M61" s="136">
        <f t="shared" si="3"/>
        <v>10000</v>
      </c>
    </row>
    <row r="62" spans="1:13" s="55" customFormat="1" ht="54.75" customHeight="1">
      <c r="A62" s="137" t="s">
        <v>190</v>
      </c>
      <c r="B62" s="133" t="s">
        <v>202</v>
      </c>
      <c r="C62" s="132" t="s">
        <v>134</v>
      </c>
      <c r="D62" s="132" t="s">
        <v>373</v>
      </c>
      <c r="E62" s="136">
        <v>12500</v>
      </c>
      <c r="F62" s="136" t="s">
        <v>108</v>
      </c>
      <c r="G62" s="136">
        <f>E62</f>
        <v>12500</v>
      </c>
      <c r="H62" s="136" t="s">
        <v>108</v>
      </c>
      <c r="I62" s="136" t="s">
        <v>108</v>
      </c>
      <c r="J62" s="136" t="str">
        <f t="shared" si="2"/>
        <v>-</v>
      </c>
      <c r="K62" s="143">
        <f>K50/K55</f>
        <v>12500</v>
      </c>
      <c r="L62" s="150" t="s">
        <v>108</v>
      </c>
      <c r="M62" s="136">
        <f t="shared" si="3"/>
        <v>12500</v>
      </c>
    </row>
    <row r="63" spans="1:13" s="55" customFormat="1" ht="57" customHeight="1">
      <c r="A63" s="153" t="s">
        <v>204</v>
      </c>
      <c r="B63" s="151" t="s">
        <v>203</v>
      </c>
      <c r="C63" s="152" t="s">
        <v>134</v>
      </c>
      <c r="D63" s="152" t="s">
        <v>205</v>
      </c>
      <c r="E63" s="143">
        <v>25000</v>
      </c>
      <c r="F63" s="143" t="s">
        <v>108</v>
      </c>
      <c r="G63" s="143">
        <f>E63</f>
        <v>25000</v>
      </c>
      <c r="H63" s="143" t="s">
        <v>108</v>
      </c>
      <c r="I63" s="143" t="s">
        <v>108</v>
      </c>
      <c r="J63" s="143" t="str">
        <f t="shared" si="2"/>
        <v>-</v>
      </c>
      <c r="K63" s="143" t="s">
        <v>108</v>
      </c>
      <c r="L63" s="159" t="s">
        <v>108</v>
      </c>
      <c r="M63" s="143" t="str">
        <f t="shared" si="3"/>
        <v>-</v>
      </c>
    </row>
    <row r="64" spans="1:13" s="55" customFormat="1" ht="86.25" customHeight="1">
      <c r="A64" s="137" t="s">
        <v>206</v>
      </c>
      <c r="B64" s="133" t="s">
        <v>208</v>
      </c>
      <c r="C64" s="132" t="s">
        <v>134</v>
      </c>
      <c r="D64" s="132" t="s">
        <v>358</v>
      </c>
      <c r="E64" s="136">
        <v>1230.56</v>
      </c>
      <c r="F64" s="136" t="s">
        <v>108</v>
      </c>
      <c r="G64" s="136">
        <f>E64</f>
        <v>1230.56</v>
      </c>
      <c r="H64" s="136" t="s">
        <v>108</v>
      </c>
      <c r="I64" s="136" t="s">
        <v>108</v>
      </c>
      <c r="J64" s="136" t="str">
        <f t="shared" si="2"/>
        <v>-</v>
      </c>
      <c r="K64" s="143">
        <f>K51/K57</f>
        <v>2000</v>
      </c>
      <c r="L64" s="150" t="s">
        <v>108</v>
      </c>
      <c r="M64" s="136">
        <f t="shared" si="3"/>
        <v>2000</v>
      </c>
    </row>
    <row r="65" spans="1:13" s="55" customFormat="1" ht="86.25" customHeight="1">
      <c r="A65" s="137" t="s">
        <v>268</v>
      </c>
      <c r="B65" s="133" t="s">
        <v>267</v>
      </c>
      <c r="C65" s="132" t="s">
        <v>134</v>
      </c>
      <c r="D65" s="132" t="s">
        <v>374</v>
      </c>
      <c r="E65" s="136" t="s">
        <v>108</v>
      </c>
      <c r="F65" s="136" t="s">
        <v>108</v>
      </c>
      <c r="G65" s="136" t="s">
        <v>108</v>
      </c>
      <c r="H65" s="136">
        <v>50000</v>
      </c>
      <c r="I65" s="136" t="s">
        <v>108</v>
      </c>
      <c r="J65" s="136">
        <f t="shared" si="2"/>
        <v>50000</v>
      </c>
      <c r="K65" s="143">
        <f>K50/K58</f>
        <v>50000</v>
      </c>
      <c r="L65" s="150" t="s">
        <v>108</v>
      </c>
      <c r="M65" s="136">
        <f t="shared" si="3"/>
        <v>50000</v>
      </c>
    </row>
    <row r="66" spans="1:13" s="55" customFormat="1" ht="15">
      <c r="A66" s="137" t="s">
        <v>115</v>
      </c>
      <c r="B66" s="133" t="s">
        <v>6</v>
      </c>
      <c r="C66" s="144"/>
      <c r="D66" s="144"/>
      <c r="E66" s="145"/>
      <c r="F66" s="145"/>
      <c r="G66" s="145"/>
      <c r="H66" s="145"/>
      <c r="I66" s="145"/>
      <c r="J66" s="145"/>
      <c r="K66" s="145"/>
      <c r="L66" s="145"/>
      <c r="M66" s="145"/>
    </row>
    <row r="67" spans="1:13" s="55" customFormat="1" ht="74.25" customHeight="1">
      <c r="A67" s="137" t="s">
        <v>132</v>
      </c>
      <c r="B67" s="133" t="s">
        <v>211</v>
      </c>
      <c r="C67" s="132" t="s">
        <v>139</v>
      </c>
      <c r="D67" s="132" t="s">
        <v>401</v>
      </c>
      <c r="E67" s="163">
        <v>36</v>
      </c>
      <c r="F67" s="163" t="s">
        <v>108</v>
      </c>
      <c r="G67" s="163">
        <f>E67</f>
        <v>36</v>
      </c>
      <c r="H67" s="137">
        <v>40</v>
      </c>
      <c r="I67" s="163" t="s">
        <v>108</v>
      </c>
      <c r="J67" s="137">
        <f>H67</f>
        <v>40</v>
      </c>
      <c r="K67" s="153">
        <v>20</v>
      </c>
      <c r="L67" s="137" t="s">
        <v>108</v>
      </c>
      <c r="M67" s="163">
        <f>K67</f>
        <v>20</v>
      </c>
    </row>
    <row r="68" spans="1:13" s="55" customFormat="1" ht="69" customHeight="1">
      <c r="A68" s="137" t="s">
        <v>174</v>
      </c>
      <c r="B68" s="133" t="s">
        <v>212</v>
      </c>
      <c r="C68" s="132" t="s">
        <v>139</v>
      </c>
      <c r="D68" s="132" t="s">
        <v>402</v>
      </c>
      <c r="E68" s="163">
        <v>4</v>
      </c>
      <c r="F68" s="163" t="s">
        <v>108</v>
      </c>
      <c r="G68" s="163">
        <f>E68</f>
        <v>4</v>
      </c>
      <c r="H68" s="163" t="s">
        <v>108</v>
      </c>
      <c r="I68" s="163" t="s">
        <v>108</v>
      </c>
      <c r="J68" s="163" t="str">
        <f>H68</f>
        <v>-</v>
      </c>
      <c r="K68" s="164">
        <v>2</v>
      </c>
      <c r="L68" s="163" t="s">
        <v>108</v>
      </c>
      <c r="M68" s="163">
        <f>K68</f>
        <v>2</v>
      </c>
    </row>
    <row r="69" spans="1:13" s="55" customFormat="1" ht="147.75" customHeight="1">
      <c r="A69" s="137" t="s">
        <v>209</v>
      </c>
      <c r="B69" s="133" t="s">
        <v>175</v>
      </c>
      <c r="C69" s="132" t="s">
        <v>129</v>
      </c>
      <c r="D69" s="132" t="s">
        <v>176</v>
      </c>
      <c r="E69" s="163" t="s">
        <v>108</v>
      </c>
      <c r="F69" s="163" t="s">
        <v>108</v>
      </c>
      <c r="G69" s="163" t="str">
        <f>E69</f>
        <v>-</v>
      </c>
      <c r="H69" s="163">
        <v>10</v>
      </c>
      <c r="I69" s="163" t="s">
        <v>108</v>
      </c>
      <c r="J69" s="163">
        <f>H69</f>
        <v>10</v>
      </c>
      <c r="K69" s="164">
        <v>6</v>
      </c>
      <c r="L69" s="163" t="s">
        <v>108</v>
      </c>
      <c r="M69" s="163">
        <f>K69</f>
        <v>6</v>
      </c>
    </row>
    <row r="70" spans="1:13" s="55" customFormat="1" ht="24" customHeight="1">
      <c r="A70" s="149"/>
      <c r="B70" s="249" t="s">
        <v>178</v>
      </c>
      <c r="C70" s="250"/>
      <c r="D70" s="250"/>
      <c r="E70" s="251"/>
      <c r="F70" s="251"/>
      <c r="G70" s="251"/>
      <c r="H70" s="251"/>
      <c r="I70" s="251"/>
      <c r="J70" s="251"/>
      <c r="K70" s="251"/>
      <c r="L70" s="251"/>
      <c r="M70" s="252"/>
    </row>
    <row r="71" spans="1:13" s="55" customFormat="1" ht="15.75" customHeight="1">
      <c r="A71" s="132" t="s">
        <v>112</v>
      </c>
      <c r="B71" s="133" t="s">
        <v>3</v>
      </c>
      <c r="C71" s="132"/>
      <c r="D71" s="132"/>
      <c r="E71" s="146"/>
      <c r="F71" s="132"/>
      <c r="G71" s="146"/>
      <c r="H71" s="132"/>
      <c r="I71" s="132"/>
      <c r="J71" s="132"/>
      <c r="K71" s="132"/>
      <c r="L71" s="132"/>
      <c r="M71" s="132"/>
    </row>
    <row r="72" spans="1:13" s="55" customFormat="1" ht="159" customHeight="1">
      <c r="A72" s="132" t="s">
        <v>127</v>
      </c>
      <c r="B72" s="183" t="s">
        <v>179</v>
      </c>
      <c r="C72" s="132" t="s">
        <v>134</v>
      </c>
      <c r="D72" s="132" t="s">
        <v>349</v>
      </c>
      <c r="E72" s="150">
        <v>7995217.2</v>
      </c>
      <c r="F72" s="136" t="s">
        <v>108</v>
      </c>
      <c r="G72" s="150">
        <f>E72</f>
        <v>7995217.2</v>
      </c>
      <c r="H72" s="136">
        <v>5000000</v>
      </c>
      <c r="I72" s="136" t="s">
        <v>108</v>
      </c>
      <c r="J72" s="136">
        <f>H72</f>
        <v>5000000</v>
      </c>
      <c r="K72" s="143" t="s">
        <v>108</v>
      </c>
      <c r="L72" s="136" t="s">
        <v>108</v>
      </c>
      <c r="M72" s="136" t="str">
        <f>K72</f>
        <v>-</v>
      </c>
    </row>
    <row r="73" spans="1:13" s="55" customFormat="1" ht="170.25" customHeight="1">
      <c r="A73" s="132" t="s">
        <v>169</v>
      </c>
      <c r="B73" s="184" t="s">
        <v>335</v>
      </c>
      <c r="C73" s="152" t="s">
        <v>134</v>
      </c>
      <c r="D73" s="152" t="s">
        <v>334</v>
      </c>
      <c r="E73" s="159" t="s">
        <v>108</v>
      </c>
      <c r="F73" s="143"/>
      <c r="G73" s="159"/>
      <c r="H73" s="143"/>
      <c r="I73" s="143"/>
      <c r="J73" s="143"/>
      <c r="K73" s="143">
        <v>5000000</v>
      </c>
      <c r="L73" s="143" t="s">
        <v>108</v>
      </c>
      <c r="M73" s="143">
        <f>K73</f>
        <v>5000000</v>
      </c>
    </row>
    <row r="74" spans="1:13" s="55" customFormat="1" ht="194.25" customHeight="1">
      <c r="A74" s="132" t="s">
        <v>332</v>
      </c>
      <c r="B74" s="183" t="s">
        <v>269</v>
      </c>
      <c r="C74" s="165" t="s">
        <v>270</v>
      </c>
      <c r="D74" s="165" t="s">
        <v>350</v>
      </c>
      <c r="E74" s="142" t="s">
        <v>108</v>
      </c>
      <c r="F74" s="142" t="s">
        <v>108</v>
      </c>
      <c r="G74" s="142" t="s">
        <v>108</v>
      </c>
      <c r="H74" s="136">
        <v>525000</v>
      </c>
      <c r="I74" s="136" t="s">
        <v>108</v>
      </c>
      <c r="J74" s="136">
        <f>H74</f>
        <v>525000</v>
      </c>
      <c r="K74" s="143" t="s">
        <v>108</v>
      </c>
      <c r="L74" s="136" t="s">
        <v>108</v>
      </c>
      <c r="M74" s="136" t="str">
        <f>K74</f>
        <v>-</v>
      </c>
    </row>
    <row r="75" spans="1:13" s="55" customFormat="1" ht="156.75" customHeight="1">
      <c r="A75" s="132" t="s">
        <v>337</v>
      </c>
      <c r="B75" s="184" t="s">
        <v>300</v>
      </c>
      <c r="C75" s="165" t="s">
        <v>270</v>
      </c>
      <c r="D75" s="132" t="s">
        <v>391</v>
      </c>
      <c r="E75" s="142" t="s">
        <v>108</v>
      </c>
      <c r="F75" s="142" t="s">
        <v>108</v>
      </c>
      <c r="G75" s="142" t="s">
        <v>108</v>
      </c>
      <c r="H75" s="142" t="s">
        <v>108</v>
      </c>
      <c r="I75" s="142" t="s">
        <v>108</v>
      </c>
      <c r="J75" s="142" t="s">
        <v>108</v>
      </c>
      <c r="K75" s="143">
        <v>500000</v>
      </c>
      <c r="L75" s="136" t="s">
        <v>108</v>
      </c>
      <c r="M75" s="136">
        <f>K75</f>
        <v>500000</v>
      </c>
    </row>
    <row r="76" spans="1:13" s="55" customFormat="1" ht="213" customHeight="1">
      <c r="A76" s="132" t="s">
        <v>338</v>
      </c>
      <c r="B76" s="151" t="s">
        <v>336</v>
      </c>
      <c r="C76" s="165" t="s">
        <v>134</v>
      </c>
      <c r="D76" s="132" t="s">
        <v>354</v>
      </c>
      <c r="E76" s="142" t="s">
        <v>108</v>
      </c>
      <c r="F76" s="142" t="s">
        <v>108</v>
      </c>
      <c r="G76" s="142" t="s">
        <v>108</v>
      </c>
      <c r="H76" s="142" t="s">
        <v>108</v>
      </c>
      <c r="I76" s="142" t="s">
        <v>108</v>
      </c>
      <c r="J76" s="142" t="s">
        <v>108</v>
      </c>
      <c r="K76" s="143">
        <v>20000</v>
      </c>
      <c r="L76" s="136"/>
      <c r="M76" s="136">
        <f>K76</f>
        <v>20000</v>
      </c>
    </row>
    <row r="77" spans="1:13" s="55" customFormat="1" ht="14.25" customHeight="1">
      <c r="A77" s="132" t="s">
        <v>113</v>
      </c>
      <c r="B77" s="133" t="s">
        <v>4</v>
      </c>
      <c r="C77" s="132"/>
      <c r="D77" s="132"/>
      <c r="E77" s="146"/>
      <c r="F77" s="132"/>
      <c r="G77" s="146"/>
      <c r="H77" s="132"/>
      <c r="I77" s="132"/>
      <c r="J77" s="132"/>
      <c r="K77" s="132"/>
      <c r="L77" s="132"/>
      <c r="M77" s="132"/>
    </row>
    <row r="78" spans="1:13" s="55" customFormat="1" ht="53.25" customHeight="1">
      <c r="A78" s="132" t="s">
        <v>128</v>
      </c>
      <c r="B78" s="133" t="s">
        <v>180</v>
      </c>
      <c r="C78" s="132" t="s">
        <v>139</v>
      </c>
      <c r="D78" s="132" t="s">
        <v>181</v>
      </c>
      <c r="E78" s="166">
        <v>325</v>
      </c>
      <c r="F78" s="156" t="s">
        <v>108</v>
      </c>
      <c r="G78" s="166">
        <f>E78</f>
        <v>325</v>
      </c>
      <c r="H78" s="163">
        <v>339</v>
      </c>
      <c r="I78" s="132" t="s">
        <v>108</v>
      </c>
      <c r="J78" s="163">
        <f aca="true" t="shared" si="4" ref="J78:J86">H78</f>
        <v>339</v>
      </c>
      <c r="K78" s="164">
        <v>369</v>
      </c>
      <c r="L78" s="132" t="s">
        <v>108</v>
      </c>
      <c r="M78" s="163">
        <f aca="true" t="shared" si="5" ref="M78:M86">K78</f>
        <v>369</v>
      </c>
    </row>
    <row r="79" spans="1:13" s="55" customFormat="1" ht="136.5" customHeight="1">
      <c r="A79" s="132" t="s">
        <v>137</v>
      </c>
      <c r="B79" s="133" t="s">
        <v>213</v>
      </c>
      <c r="C79" s="132" t="s">
        <v>139</v>
      </c>
      <c r="D79" s="132" t="s">
        <v>351</v>
      </c>
      <c r="E79" s="156">
        <v>61</v>
      </c>
      <c r="F79" s="156" t="s">
        <v>108</v>
      </c>
      <c r="G79" s="156">
        <f>E79</f>
        <v>61</v>
      </c>
      <c r="H79" s="155">
        <v>45</v>
      </c>
      <c r="I79" s="132" t="s">
        <v>108</v>
      </c>
      <c r="J79" s="155">
        <f t="shared" si="4"/>
        <v>45</v>
      </c>
      <c r="K79" s="154">
        <v>56</v>
      </c>
      <c r="L79" s="132" t="s">
        <v>108</v>
      </c>
      <c r="M79" s="155">
        <f t="shared" si="5"/>
        <v>56</v>
      </c>
    </row>
    <row r="80" spans="1:13" s="55" customFormat="1" ht="73.5" customHeight="1">
      <c r="A80" s="132" t="s">
        <v>140</v>
      </c>
      <c r="B80" s="133" t="s">
        <v>214</v>
      </c>
      <c r="C80" s="132" t="s">
        <v>242</v>
      </c>
      <c r="D80" s="132" t="s">
        <v>215</v>
      </c>
      <c r="E80" s="167">
        <v>32524.7</v>
      </c>
      <c r="F80" s="167" t="s">
        <v>108</v>
      </c>
      <c r="G80" s="167">
        <f>E80</f>
        <v>32524.7</v>
      </c>
      <c r="H80" s="142">
        <v>16411541.5</v>
      </c>
      <c r="I80" s="167" t="s">
        <v>108</v>
      </c>
      <c r="J80" s="142">
        <f t="shared" si="4"/>
        <v>16411541.5</v>
      </c>
      <c r="K80" s="142">
        <v>26000000</v>
      </c>
      <c r="L80" s="167" t="s">
        <v>108</v>
      </c>
      <c r="M80" s="142">
        <f t="shared" si="5"/>
        <v>26000000</v>
      </c>
    </row>
    <row r="81" spans="1:13" s="55" customFormat="1" ht="84.75" customHeight="1">
      <c r="A81" s="168" t="s">
        <v>188</v>
      </c>
      <c r="B81" s="133" t="s">
        <v>182</v>
      </c>
      <c r="C81" s="132" t="s">
        <v>139</v>
      </c>
      <c r="D81" s="132" t="s">
        <v>354</v>
      </c>
      <c r="E81" s="156" t="s">
        <v>108</v>
      </c>
      <c r="F81" s="132" t="s">
        <v>108</v>
      </c>
      <c r="G81" s="156" t="s">
        <v>108</v>
      </c>
      <c r="H81" s="132" t="s">
        <v>108</v>
      </c>
      <c r="I81" s="156" t="s">
        <v>108</v>
      </c>
      <c r="J81" s="132" t="str">
        <f t="shared" si="4"/>
        <v>-</v>
      </c>
      <c r="K81" s="143">
        <f>400+3000+80</f>
        <v>3480</v>
      </c>
      <c r="L81" s="136" t="s">
        <v>108</v>
      </c>
      <c r="M81" s="136">
        <f t="shared" si="5"/>
        <v>3480</v>
      </c>
    </row>
    <row r="82" spans="1:13" s="55" customFormat="1" ht="68.25" customHeight="1">
      <c r="A82" s="168" t="s">
        <v>199</v>
      </c>
      <c r="B82" s="133" t="s">
        <v>218</v>
      </c>
      <c r="C82" s="132" t="s">
        <v>139</v>
      </c>
      <c r="D82" s="132" t="s">
        <v>403</v>
      </c>
      <c r="E82" s="156">
        <v>2</v>
      </c>
      <c r="F82" s="156" t="s">
        <v>108</v>
      </c>
      <c r="G82" s="156">
        <f>E82</f>
        <v>2</v>
      </c>
      <c r="H82" s="132">
        <v>3</v>
      </c>
      <c r="I82" s="156" t="s">
        <v>108</v>
      </c>
      <c r="J82" s="132">
        <f t="shared" si="4"/>
        <v>3</v>
      </c>
      <c r="K82" s="152">
        <v>2</v>
      </c>
      <c r="L82" s="156" t="s">
        <v>108</v>
      </c>
      <c r="M82" s="132">
        <f t="shared" si="5"/>
        <v>2</v>
      </c>
    </row>
    <row r="83" spans="1:13" s="55" customFormat="1" ht="67.5" customHeight="1">
      <c r="A83" s="168" t="s">
        <v>216</v>
      </c>
      <c r="B83" s="133" t="s">
        <v>219</v>
      </c>
      <c r="C83" s="132" t="s">
        <v>139</v>
      </c>
      <c r="D83" s="132" t="s">
        <v>352</v>
      </c>
      <c r="E83" s="156">
        <v>190</v>
      </c>
      <c r="F83" s="156" t="s">
        <v>108</v>
      </c>
      <c r="G83" s="156">
        <f>E83</f>
        <v>190</v>
      </c>
      <c r="H83" s="132">
        <v>60</v>
      </c>
      <c r="I83" s="156" t="s">
        <v>108</v>
      </c>
      <c r="J83" s="132">
        <f t="shared" si="4"/>
        <v>60</v>
      </c>
      <c r="K83" s="152">
        <v>70</v>
      </c>
      <c r="L83" s="156" t="s">
        <v>108</v>
      </c>
      <c r="M83" s="132">
        <f t="shared" si="5"/>
        <v>70</v>
      </c>
    </row>
    <row r="84" spans="1:13" s="55" customFormat="1" ht="95.25" customHeight="1">
      <c r="A84" s="168" t="s">
        <v>217</v>
      </c>
      <c r="B84" s="133" t="s">
        <v>220</v>
      </c>
      <c r="C84" s="132" t="s">
        <v>135</v>
      </c>
      <c r="D84" s="132" t="s">
        <v>142</v>
      </c>
      <c r="E84" s="167">
        <v>80</v>
      </c>
      <c r="F84" s="167" t="s">
        <v>108</v>
      </c>
      <c r="G84" s="167">
        <f>E84</f>
        <v>80</v>
      </c>
      <c r="H84" s="142">
        <v>30</v>
      </c>
      <c r="I84" s="167" t="s">
        <v>108</v>
      </c>
      <c r="J84" s="142">
        <f t="shared" si="4"/>
        <v>30</v>
      </c>
      <c r="K84" s="169">
        <v>100</v>
      </c>
      <c r="L84" s="167" t="s">
        <v>108</v>
      </c>
      <c r="M84" s="142">
        <f t="shared" si="5"/>
        <v>100</v>
      </c>
    </row>
    <row r="85" spans="1:13" s="55" customFormat="1" ht="209.25" customHeight="1">
      <c r="A85" s="168" t="s">
        <v>271</v>
      </c>
      <c r="B85" s="133" t="s">
        <v>405</v>
      </c>
      <c r="C85" s="132" t="s">
        <v>273</v>
      </c>
      <c r="D85" s="132" t="s">
        <v>404</v>
      </c>
      <c r="E85" s="150" t="s">
        <v>108</v>
      </c>
      <c r="F85" s="150" t="s">
        <v>108</v>
      </c>
      <c r="G85" s="150" t="s">
        <v>108</v>
      </c>
      <c r="H85" s="136">
        <v>11</v>
      </c>
      <c r="I85" s="150" t="s">
        <v>108</v>
      </c>
      <c r="J85" s="136">
        <f t="shared" si="4"/>
        <v>11</v>
      </c>
      <c r="K85" s="143">
        <v>3</v>
      </c>
      <c r="L85" s="150" t="s">
        <v>108</v>
      </c>
      <c r="M85" s="136">
        <f t="shared" si="5"/>
        <v>3</v>
      </c>
    </row>
    <row r="86" spans="1:13" s="55" customFormat="1" ht="75" customHeight="1">
      <c r="A86" s="168" t="s">
        <v>275</v>
      </c>
      <c r="B86" s="133" t="s">
        <v>406</v>
      </c>
      <c r="C86" s="132" t="s">
        <v>139</v>
      </c>
      <c r="D86" s="132" t="s">
        <v>181</v>
      </c>
      <c r="E86" s="150" t="s">
        <v>108</v>
      </c>
      <c r="F86" s="150" t="s">
        <v>108</v>
      </c>
      <c r="G86" s="150" t="s">
        <v>108</v>
      </c>
      <c r="H86" s="136">
        <v>4</v>
      </c>
      <c r="I86" s="150" t="s">
        <v>108</v>
      </c>
      <c r="J86" s="136">
        <f t="shared" si="4"/>
        <v>4</v>
      </c>
      <c r="K86" s="143">
        <v>2</v>
      </c>
      <c r="L86" s="150" t="s">
        <v>108</v>
      </c>
      <c r="M86" s="136">
        <f t="shared" si="5"/>
        <v>2</v>
      </c>
    </row>
    <row r="87" spans="1:13" s="68" customFormat="1" ht="17.25" customHeight="1">
      <c r="A87" s="137" t="s">
        <v>114</v>
      </c>
      <c r="B87" s="133" t="s">
        <v>5</v>
      </c>
      <c r="C87" s="132"/>
      <c r="D87" s="132"/>
      <c r="E87" s="146"/>
      <c r="F87" s="132"/>
      <c r="G87" s="146"/>
      <c r="H87" s="132"/>
      <c r="I87" s="132"/>
      <c r="J87" s="132"/>
      <c r="K87" s="132"/>
      <c r="L87" s="132"/>
      <c r="M87" s="132"/>
    </row>
    <row r="88" spans="1:13" s="55" customFormat="1" ht="99" customHeight="1">
      <c r="A88" s="137" t="s">
        <v>130</v>
      </c>
      <c r="B88" s="133" t="s">
        <v>183</v>
      </c>
      <c r="C88" s="137" t="s">
        <v>134</v>
      </c>
      <c r="D88" s="132" t="s">
        <v>339</v>
      </c>
      <c r="E88" s="150">
        <v>131069.13</v>
      </c>
      <c r="F88" s="136" t="s">
        <v>108</v>
      </c>
      <c r="G88" s="150">
        <f>E88</f>
        <v>131069.13</v>
      </c>
      <c r="H88" s="136">
        <v>111111.11</v>
      </c>
      <c r="I88" s="136" t="s">
        <v>108</v>
      </c>
      <c r="J88" s="136">
        <f>H88</f>
        <v>111111.11</v>
      </c>
      <c r="K88" s="136">
        <f>K73/K79</f>
        <v>89285.71428571429</v>
      </c>
      <c r="L88" s="136" t="s">
        <v>108</v>
      </c>
      <c r="M88" s="136">
        <f>K88</f>
        <v>89285.71428571429</v>
      </c>
    </row>
    <row r="89" spans="1:13" s="55" customFormat="1" ht="61.5" customHeight="1">
      <c r="A89" s="137" t="s">
        <v>138</v>
      </c>
      <c r="B89" s="133" t="s">
        <v>221</v>
      </c>
      <c r="C89" s="137" t="s">
        <v>134</v>
      </c>
      <c r="D89" s="132" t="s">
        <v>359</v>
      </c>
      <c r="E89" s="141" t="s">
        <v>108</v>
      </c>
      <c r="F89" s="135" t="s">
        <v>108</v>
      </c>
      <c r="G89" s="141" t="s">
        <v>108</v>
      </c>
      <c r="H89" s="141" t="s">
        <v>108</v>
      </c>
      <c r="I89" s="141" t="s">
        <v>108</v>
      </c>
      <c r="J89" s="135" t="str">
        <f>H89</f>
        <v>-</v>
      </c>
      <c r="K89" s="136">
        <f>K76/K81</f>
        <v>5.747126436781609</v>
      </c>
      <c r="L89" s="150" t="s">
        <v>108</v>
      </c>
      <c r="M89" s="136">
        <f>K89</f>
        <v>5.747126436781609</v>
      </c>
    </row>
    <row r="90" spans="1:13" s="55" customFormat="1" ht="79.5" customHeight="1">
      <c r="A90" s="137" t="s">
        <v>190</v>
      </c>
      <c r="B90" s="133" t="s">
        <v>222</v>
      </c>
      <c r="C90" s="137" t="s">
        <v>134</v>
      </c>
      <c r="D90" s="132" t="s">
        <v>360</v>
      </c>
      <c r="E90" s="141" t="s">
        <v>108</v>
      </c>
      <c r="F90" s="141" t="s">
        <v>108</v>
      </c>
      <c r="G90" s="141" t="s">
        <v>108</v>
      </c>
      <c r="H90" s="141" t="s">
        <v>108</v>
      </c>
      <c r="I90" s="141" t="s">
        <v>108</v>
      </c>
      <c r="J90" s="135" t="str">
        <f>H90</f>
        <v>-</v>
      </c>
      <c r="K90" s="136">
        <v>10000</v>
      </c>
      <c r="L90" s="150" t="s">
        <v>108</v>
      </c>
      <c r="M90" s="136">
        <f>K90</f>
        <v>10000</v>
      </c>
    </row>
    <row r="91" spans="1:13" s="55" customFormat="1" ht="147.75" customHeight="1">
      <c r="A91" s="137" t="s">
        <v>204</v>
      </c>
      <c r="B91" s="133" t="s">
        <v>277</v>
      </c>
      <c r="C91" s="137" t="s">
        <v>134</v>
      </c>
      <c r="D91" s="132" t="s">
        <v>361</v>
      </c>
      <c r="E91" s="167" t="s">
        <v>108</v>
      </c>
      <c r="F91" s="167" t="s">
        <v>108</v>
      </c>
      <c r="G91" s="167" t="s">
        <v>108</v>
      </c>
      <c r="H91" s="136">
        <f>H74/H86</f>
        <v>131250</v>
      </c>
      <c r="I91" s="141" t="s">
        <v>108</v>
      </c>
      <c r="J91" s="136">
        <f>H91</f>
        <v>131250</v>
      </c>
      <c r="K91" s="136">
        <f>K75/K86</f>
        <v>250000</v>
      </c>
      <c r="L91" s="141" t="s">
        <v>108</v>
      </c>
      <c r="M91" s="136"/>
    </row>
    <row r="92" spans="1:13" s="55" customFormat="1" ht="18.75" customHeight="1">
      <c r="A92" s="137" t="s">
        <v>115</v>
      </c>
      <c r="B92" s="133" t="s">
        <v>6</v>
      </c>
      <c r="C92" s="144"/>
      <c r="D92" s="144"/>
      <c r="E92" s="146"/>
      <c r="F92" s="132"/>
      <c r="G92" s="146"/>
      <c r="H92" s="132"/>
      <c r="I92" s="132"/>
      <c r="J92" s="132"/>
      <c r="K92" s="132"/>
      <c r="L92" s="132"/>
      <c r="M92" s="132"/>
    </row>
    <row r="93" spans="1:13" s="55" customFormat="1" ht="127.5" customHeight="1">
      <c r="A93" s="137" t="s">
        <v>132</v>
      </c>
      <c r="B93" s="133" t="s">
        <v>185</v>
      </c>
      <c r="C93" s="132" t="s">
        <v>135</v>
      </c>
      <c r="D93" s="132" t="s">
        <v>167</v>
      </c>
      <c r="E93" s="146">
        <v>18.8</v>
      </c>
      <c r="F93" s="167" t="s">
        <v>108</v>
      </c>
      <c r="G93" s="146">
        <f>E93</f>
        <v>18.8</v>
      </c>
      <c r="H93" s="147">
        <f>H79/H78*100</f>
        <v>13.274336283185843</v>
      </c>
      <c r="I93" s="167" t="s">
        <v>108</v>
      </c>
      <c r="J93" s="147">
        <f>H93</f>
        <v>13.274336283185843</v>
      </c>
      <c r="K93" s="147">
        <f>(K79/K78)*100</f>
        <v>15.176151761517614</v>
      </c>
      <c r="L93" s="167" t="s">
        <v>108</v>
      </c>
      <c r="M93" s="147">
        <f>K93</f>
        <v>15.176151761517614</v>
      </c>
    </row>
    <row r="94" spans="1:13" s="55" customFormat="1" ht="103.5" customHeight="1">
      <c r="A94" s="137" t="s">
        <v>174</v>
      </c>
      <c r="B94" s="133" t="s">
        <v>223</v>
      </c>
      <c r="C94" s="132" t="s">
        <v>135</v>
      </c>
      <c r="D94" s="132" t="s">
        <v>340</v>
      </c>
      <c r="E94" s="146">
        <v>24.6</v>
      </c>
      <c r="F94" s="132" t="s">
        <v>108</v>
      </c>
      <c r="G94" s="146">
        <f>E94</f>
        <v>24.6</v>
      </c>
      <c r="H94" s="147">
        <v>30.5</v>
      </c>
      <c r="I94" s="147" t="s">
        <v>108</v>
      </c>
      <c r="J94" s="147">
        <f>H94</f>
        <v>30.5</v>
      </c>
      <c r="K94" s="147">
        <f>(K73/K80)*100</f>
        <v>19.230769230769234</v>
      </c>
      <c r="L94" s="147" t="s">
        <v>108</v>
      </c>
      <c r="M94" s="147">
        <f>K94</f>
        <v>19.230769230769234</v>
      </c>
    </row>
    <row r="95" spans="1:13" s="55" customFormat="1" ht="205.5" customHeight="1">
      <c r="A95" s="137" t="s">
        <v>209</v>
      </c>
      <c r="B95" s="133" t="s">
        <v>278</v>
      </c>
      <c r="C95" s="132" t="s">
        <v>135</v>
      </c>
      <c r="D95" s="132" t="s">
        <v>279</v>
      </c>
      <c r="E95" s="132" t="s">
        <v>108</v>
      </c>
      <c r="F95" s="132" t="s">
        <v>108</v>
      </c>
      <c r="G95" s="146" t="str">
        <f>E95</f>
        <v>-</v>
      </c>
      <c r="H95" s="147">
        <f>H86/H85*100</f>
        <v>36.36363636363637</v>
      </c>
      <c r="I95" s="147" t="s">
        <v>108</v>
      </c>
      <c r="J95" s="147">
        <f>H95</f>
        <v>36.36363636363637</v>
      </c>
      <c r="K95" s="148">
        <f>(K86/K85)*100</f>
        <v>66.66666666666666</v>
      </c>
      <c r="L95" s="147" t="s">
        <v>108</v>
      </c>
      <c r="M95" s="147">
        <f>K95</f>
        <v>66.66666666666666</v>
      </c>
    </row>
    <row r="96" spans="1:13" s="55" customFormat="1" ht="25.5" customHeight="1">
      <c r="A96" s="149"/>
      <c r="B96" s="249" t="s">
        <v>232</v>
      </c>
      <c r="C96" s="250"/>
      <c r="D96" s="250"/>
      <c r="E96" s="253"/>
      <c r="F96" s="253"/>
      <c r="G96" s="253"/>
      <c r="H96" s="253"/>
      <c r="I96" s="253"/>
      <c r="J96" s="253"/>
      <c r="K96" s="253"/>
      <c r="L96" s="253"/>
      <c r="M96" s="254"/>
    </row>
    <row r="97" spans="1:13" s="55" customFormat="1" ht="18.75" customHeight="1">
      <c r="A97" s="132" t="s">
        <v>112</v>
      </c>
      <c r="B97" s="133" t="s">
        <v>3</v>
      </c>
      <c r="C97" s="132"/>
      <c r="D97" s="132"/>
      <c r="E97" s="146"/>
      <c r="F97" s="132"/>
      <c r="G97" s="146"/>
      <c r="H97" s="132"/>
      <c r="I97" s="132"/>
      <c r="J97" s="132"/>
      <c r="K97" s="152"/>
      <c r="L97" s="132"/>
      <c r="M97" s="132"/>
    </row>
    <row r="98" spans="1:13" s="55" customFormat="1" ht="152.25" customHeight="1">
      <c r="A98" s="132" t="s">
        <v>127</v>
      </c>
      <c r="B98" s="133" t="s">
        <v>152</v>
      </c>
      <c r="C98" s="132" t="s">
        <v>134</v>
      </c>
      <c r="D98" s="132" t="s">
        <v>333</v>
      </c>
      <c r="E98" s="132" t="s">
        <v>108</v>
      </c>
      <c r="F98" s="132" t="s">
        <v>108</v>
      </c>
      <c r="G98" s="132" t="s">
        <v>108</v>
      </c>
      <c r="H98" s="132" t="s">
        <v>108</v>
      </c>
      <c r="I98" s="132" t="s">
        <v>108</v>
      </c>
      <c r="J98" s="132" t="s">
        <v>108</v>
      </c>
      <c r="K98" s="143">
        <v>40000</v>
      </c>
      <c r="L98" s="136" t="s">
        <v>108</v>
      </c>
      <c r="M98" s="136">
        <f>K98</f>
        <v>40000</v>
      </c>
    </row>
    <row r="99" spans="1:13" s="55" customFormat="1" ht="18.75" customHeight="1">
      <c r="A99" s="132" t="s">
        <v>113</v>
      </c>
      <c r="B99" s="133" t="s">
        <v>4</v>
      </c>
      <c r="C99" s="132"/>
      <c r="D99" s="132"/>
      <c r="E99" s="146"/>
      <c r="F99" s="132"/>
      <c r="G99" s="146"/>
      <c r="H99" s="132"/>
      <c r="I99" s="132"/>
      <c r="J99" s="132"/>
      <c r="K99" s="152"/>
      <c r="L99" s="132"/>
      <c r="M99" s="132"/>
    </row>
    <row r="100" spans="1:13" s="55" customFormat="1" ht="32.25" customHeight="1">
      <c r="A100" s="137" t="s">
        <v>128</v>
      </c>
      <c r="B100" s="151" t="s">
        <v>314</v>
      </c>
      <c r="C100" s="153" t="s">
        <v>129</v>
      </c>
      <c r="D100" s="132" t="s">
        <v>266</v>
      </c>
      <c r="E100" s="132" t="s">
        <v>108</v>
      </c>
      <c r="F100" s="132" t="s">
        <v>108</v>
      </c>
      <c r="G100" s="132" t="s">
        <v>108</v>
      </c>
      <c r="H100" s="132" t="s">
        <v>108</v>
      </c>
      <c r="I100" s="132" t="s">
        <v>108</v>
      </c>
      <c r="J100" s="132" t="s">
        <v>108</v>
      </c>
      <c r="K100" s="143">
        <v>1</v>
      </c>
      <c r="L100" s="136" t="s">
        <v>108</v>
      </c>
      <c r="M100" s="136">
        <f>K100</f>
        <v>1</v>
      </c>
    </row>
    <row r="101" spans="1:13" s="68" customFormat="1" ht="18.75" customHeight="1">
      <c r="A101" s="137" t="s">
        <v>114</v>
      </c>
      <c r="B101" s="133" t="s">
        <v>5</v>
      </c>
      <c r="C101" s="132"/>
      <c r="D101" s="132"/>
      <c r="E101" s="146"/>
      <c r="F101" s="132"/>
      <c r="G101" s="146"/>
      <c r="H101" s="132"/>
      <c r="I101" s="132"/>
      <c r="J101" s="132"/>
      <c r="K101" s="152"/>
      <c r="L101" s="132"/>
      <c r="M101" s="132"/>
    </row>
    <row r="102" spans="1:13" s="55" customFormat="1" ht="51" customHeight="1">
      <c r="A102" s="137" t="s">
        <v>130</v>
      </c>
      <c r="B102" s="151" t="s">
        <v>315</v>
      </c>
      <c r="C102" s="137" t="s">
        <v>134</v>
      </c>
      <c r="D102" s="132" t="s">
        <v>237</v>
      </c>
      <c r="E102" s="132" t="s">
        <v>108</v>
      </c>
      <c r="F102" s="132" t="s">
        <v>108</v>
      </c>
      <c r="G102" s="132" t="s">
        <v>108</v>
      </c>
      <c r="H102" s="132" t="s">
        <v>108</v>
      </c>
      <c r="I102" s="132" t="s">
        <v>108</v>
      </c>
      <c r="J102" s="132" t="s">
        <v>108</v>
      </c>
      <c r="K102" s="143">
        <f>K98/K100</f>
        <v>40000</v>
      </c>
      <c r="L102" s="136" t="s">
        <v>108</v>
      </c>
      <c r="M102" s="136">
        <f>K102</f>
        <v>40000</v>
      </c>
    </row>
    <row r="103" spans="1:13" s="55" customFormat="1" ht="18.75" customHeight="1">
      <c r="A103" s="137" t="s">
        <v>115</v>
      </c>
      <c r="B103" s="133" t="s">
        <v>6</v>
      </c>
      <c r="C103" s="144"/>
      <c r="D103" s="144"/>
      <c r="E103" s="146"/>
      <c r="F103" s="132"/>
      <c r="G103" s="146"/>
      <c r="H103" s="132"/>
      <c r="I103" s="132"/>
      <c r="J103" s="132"/>
      <c r="K103" s="152"/>
      <c r="L103" s="132"/>
      <c r="M103" s="132"/>
    </row>
    <row r="104" spans="1:13" s="55" customFormat="1" ht="35.25" customHeight="1">
      <c r="A104" s="137" t="s">
        <v>132</v>
      </c>
      <c r="B104" s="133" t="s">
        <v>235</v>
      </c>
      <c r="C104" s="132" t="s">
        <v>135</v>
      </c>
      <c r="D104" s="132" t="s">
        <v>234</v>
      </c>
      <c r="E104" s="132" t="s">
        <v>108</v>
      </c>
      <c r="F104" s="132" t="s">
        <v>108</v>
      </c>
      <c r="G104" s="132" t="s">
        <v>108</v>
      </c>
      <c r="H104" s="132" t="s">
        <v>108</v>
      </c>
      <c r="I104" s="132" t="s">
        <v>108</v>
      </c>
      <c r="J104" s="132" t="s">
        <v>108</v>
      </c>
      <c r="K104" s="148">
        <v>100</v>
      </c>
      <c r="L104" s="147" t="s">
        <v>108</v>
      </c>
      <c r="M104" s="147">
        <f>K104</f>
        <v>100</v>
      </c>
    </row>
    <row r="106" spans="1:13" ht="36" customHeight="1">
      <c r="A106" s="243" t="s">
        <v>263</v>
      </c>
      <c r="B106" s="243"/>
      <c r="C106" s="243"/>
      <c r="D106" s="243"/>
      <c r="E106" s="243"/>
      <c r="F106" s="243"/>
      <c r="G106" s="243"/>
      <c r="H106" s="243"/>
      <c r="I106" s="243"/>
      <c r="J106" s="21"/>
      <c r="K106" s="21"/>
      <c r="L106" s="21"/>
      <c r="M106" s="21"/>
    </row>
    <row r="107" ht="12.75">
      <c r="J107" s="79" t="s">
        <v>56</v>
      </c>
    </row>
    <row r="108" spans="1:10" ht="16.5" customHeight="1">
      <c r="A108" s="268" t="s">
        <v>20</v>
      </c>
      <c r="B108" s="268" t="s">
        <v>13</v>
      </c>
      <c r="C108" s="268" t="s">
        <v>19</v>
      </c>
      <c r="D108" s="268" t="s">
        <v>14</v>
      </c>
      <c r="E108" s="271" t="s">
        <v>120</v>
      </c>
      <c r="F108" s="272"/>
      <c r="G108" s="273"/>
      <c r="H108" s="270" t="s">
        <v>246</v>
      </c>
      <c r="I108" s="270"/>
      <c r="J108" s="270"/>
    </row>
    <row r="109" spans="1:10" ht="25.5">
      <c r="A109" s="269"/>
      <c r="B109" s="269"/>
      <c r="C109" s="269"/>
      <c r="D109" s="269"/>
      <c r="E109" s="30" t="s">
        <v>2</v>
      </c>
      <c r="F109" s="30" t="s">
        <v>33</v>
      </c>
      <c r="G109" s="13" t="s">
        <v>61</v>
      </c>
      <c r="H109" s="30" t="s">
        <v>2</v>
      </c>
      <c r="I109" s="30" t="s">
        <v>33</v>
      </c>
      <c r="J109" s="13" t="s">
        <v>62</v>
      </c>
    </row>
    <row r="110" spans="1:10" s="55" customFormat="1" ht="12.75" customHeight="1">
      <c r="A110" s="30">
        <v>1</v>
      </c>
      <c r="B110" s="30">
        <v>2</v>
      </c>
      <c r="C110" s="30">
        <v>3</v>
      </c>
      <c r="D110" s="30">
        <v>4</v>
      </c>
      <c r="E110" s="30">
        <v>5</v>
      </c>
      <c r="F110" s="30">
        <v>6</v>
      </c>
      <c r="G110" s="30">
        <v>7</v>
      </c>
      <c r="H110" s="30">
        <v>8</v>
      </c>
      <c r="I110" s="30">
        <v>9</v>
      </c>
      <c r="J110" s="30">
        <v>10</v>
      </c>
    </row>
    <row r="111" spans="1:10" s="55" customFormat="1" ht="36.75" customHeight="1">
      <c r="A111" s="132"/>
      <c r="B111" s="255" t="s">
        <v>153</v>
      </c>
      <c r="C111" s="256"/>
      <c r="D111" s="256"/>
      <c r="E111" s="257"/>
      <c r="F111" s="257"/>
      <c r="G111" s="257"/>
      <c r="H111" s="257"/>
      <c r="I111" s="257"/>
      <c r="J111" s="258"/>
    </row>
    <row r="112" spans="1:10" s="55" customFormat="1" ht="18.75" customHeight="1">
      <c r="A112" s="132" t="s">
        <v>112</v>
      </c>
      <c r="B112" s="133" t="s">
        <v>3</v>
      </c>
      <c r="C112" s="132"/>
      <c r="D112" s="132"/>
      <c r="E112" s="132"/>
      <c r="F112" s="132"/>
      <c r="G112" s="132"/>
      <c r="H112" s="132"/>
      <c r="I112" s="132"/>
      <c r="J112" s="132"/>
    </row>
    <row r="113" spans="1:10" s="55" customFormat="1" ht="287.25" customHeight="1">
      <c r="A113" s="132" t="s">
        <v>127</v>
      </c>
      <c r="B113" s="134" t="s">
        <v>328</v>
      </c>
      <c r="C113" s="132" t="s">
        <v>134</v>
      </c>
      <c r="D113" s="132" t="s">
        <v>393</v>
      </c>
      <c r="E113" s="143">
        <v>11000</v>
      </c>
      <c r="F113" s="136" t="s">
        <v>108</v>
      </c>
      <c r="G113" s="136">
        <f>E113</f>
        <v>11000</v>
      </c>
      <c r="H113" s="143">
        <v>12100</v>
      </c>
      <c r="I113" s="136" t="s">
        <v>108</v>
      </c>
      <c r="J113" s="136">
        <f>H113</f>
        <v>12100</v>
      </c>
    </row>
    <row r="114" spans="1:10" s="55" customFormat="1" ht="12.75" customHeight="1">
      <c r="A114" s="132" t="s">
        <v>113</v>
      </c>
      <c r="B114" s="133" t="s">
        <v>4</v>
      </c>
      <c r="C114" s="132"/>
      <c r="D114" s="132"/>
      <c r="E114" s="132"/>
      <c r="F114" s="132"/>
      <c r="G114" s="132"/>
      <c r="H114" s="132"/>
      <c r="I114" s="132"/>
      <c r="J114" s="132"/>
    </row>
    <row r="115" spans="1:10" s="55" customFormat="1" ht="107.25" customHeight="1">
      <c r="A115" s="137" t="s">
        <v>128</v>
      </c>
      <c r="B115" s="133" t="s">
        <v>186</v>
      </c>
      <c r="C115" s="132" t="s">
        <v>139</v>
      </c>
      <c r="D115" s="132" t="s">
        <v>394</v>
      </c>
      <c r="E115" s="132">
        <v>1</v>
      </c>
      <c r="F115" s="142" t="s">
        <v>108</v>
      </c>
      <c r="G115" s="132">
        <f>E115</f>
        <v>1</v>
      </c>
      <c r="H115" s="132">
        <v>1</v>
      </c>
      <c r="I115" s="142" t="s">
        <v>108</v>
      </c>
      <c r="J115" s="132">
        <f>H115</f>
        <v>1</v>
      </c>
    </row>
    <row r="116" spans="1:10" s="55" customFormat="1" ht="85.5" customHeight="1">
      <c r="A116" s="137" t="s">
        <v>137</v>
      </c>
      <c r="B116" s="133" t="s">
        <v>187</v>
      </c>
      <c r="C116" s="132" t="s">
        <v>139</v>
      </c>
      <c r="D116" s="132" t="s">
        <v>189</v>
      </c>
      <c r="E116" s="132">
        <v>20</v>
      </c>
      <c r="F116" s="142" t="s">
        <v>108</v>
      </c>
      <c r="G116" s="132">
        <f>E116</f>
        <v>20</v>
      </c>
      <c r="H116" s="132">
        <v>20</v>
      </c>
      <c r="I116" s="142" t="s">
        <v>108</v>
      </c>
      <c r="J116" s="132">
        <f>H116</f>
        <v>20</v>
      </c>
    </row>
    <row r="117" spans="1:10" s="55" customFormat="1" ht="12.75" customHeight="1">
      <c r="A117" s="138" t="s">
        <v>114</v>
      </c>
      <c r="B117" s="139" t="s">
        <v>5</v>
      </c>
      <c r="C117" s="140"/>
      <c r="D117" s="140"/>
      <c r="E117" s="132"/>
      <c r="F117" s="132"/>
      <c r="G117" s="132"/>
      <c r="H117" s="132"/>
      <c r="I117" s="132"/>
      <c r="J117" s="132"/>
    </row>
    <row r="118" spans="1:10" s="55" customFormat="1" ht="56.25" customHeight="1">
      <c r="A118" s="137" t="s">
        <v>130</v>
      </c>
      <c r="B118" s="133" t="s">
        <v>191</v>
      </c>
      <c r="C118" s="132" t="s">
        <v>136</v>
      </c>
      <c r="D118" s="132" t="s">
        <v>131</v>
      </c>
      <c r="E118" s="143">
        <f>E113/E115</f>
        <v>11000</v>
      </c>
      <c r="F118" s="136" t="s">
        <v>108</v>
      </c>
      <c r="G118" s="136">
        <f>E118</f>
        <v>11000</v>
      </c>
      <c r="H118" s="143">
        <f>H113/H115</f>
        <v>12100</v>
      </c>
      <c r="I118" s="136" t="s">
        <v>108</v>
      </c>
      <c r="J118" s="136">
        <f>H118</f>
        <v>12100</v>
      </c>
    </row>
    <row r="119" spans="1:10" s="55" customFormat="1" ht="57.75" customHeight="1">
      <c r="A119" s="137" t="s">
        <v>138</v>
      </c>
      <c r="B119" s="133" t="s">
        <v>192</v>
      </c>
      <c r="C119" s="132" t="s">
        <v>136</v>
      </c>
      <c r="D119" s="132" t="s">
        <v>184</v>
      </c>
      <c r="E119" s="143">
        <f>E113/E116</f>
        <v>550</v>
      </c>
      <c r="F119" s="136" t="s">
        <v>108</v>
      </c>
      <c r="G119" s="136">
        <f>E119</f>
        <v>550</v>
      </c>
      <c r="H119" s="143">
        <f>H113/H116</f>
        <v>605</v>
      </c>
      <c r="I119" s="136" t="s">
        <v>108</v>
      </c>
      <c r="J119" s="136">
        <f>H119</f>
        <v>605</v>
      </c>
    </row>
    <row r="120" spans="1:10" s="55" customFormat="1" ht="12.75" customHeight="1">
      <c r="A120" s="138" t="s">
        <v>115</v>
      </c>
      <c r="B120" s="133" t="s">
        <v>6</v>
      </c>
      <c r="C120" s="144"/>
      <c r="D120" s="144"/>
      <c r="E120" s="132"/>
      <c r="F120" s="132"/>
      <c r="G120" s="132"/>
      <c r="H120" s="132"/>
      <c r="I120" s="132"/>
      <c r="J120" s="132"/>
    </row>
    <row r="121" spans="1:10" s="55" customFormat="1" ht="63.75" customHeight="1">
      <c r="A121" s="137" t="s">
        <v>132</v>
      </c>
      <c r="B121" s="133" t="s">
        <v>156</v>
      </c>
      <c r="C121" s="132" t="s">
        <v>133</v>
      </c>
      <c r="D121" s="132" t="s">
        <v>142</v>
      </c>
      <c r="E121" s="148">
        <v>100</v>
      </c>
      <c r="F121" s="169" t="s">
        <v>108</v>
      </c>
      <c r="G121" s="148">
        <f>E121</f>
        <v>100</v>
      </c>
      <c r="H121" s="148">
        <v>100</v>
      </c>
      <c r="I121" s="169" t="s">
        <v>108</v>
      </c>
      <c r="J121" s="147">
        <f>H121</f>
        <v>100</v>
      </c>
    </row>
    <row r="122" spans="1:10" s="55" customFormat="1" ht="25.5" customHeight="1">
      <c r="A122" s="149"/>
      <c r="B122" s="245" t="s">
        <v>157</v>
      </c>
      <c r="C122" s="246"/>
      <c r="D122" s="246"/>
      <c r="E122" s="246"/>
      <c r="F122" s="246"/>
      <c r="G122" s="246"/>
      <c r="H122" s="246"/>
      <c r="I122" s="246"/>
      <c r="J122" s="267"/>
    </row>
    <row r="123" spans="1:10" s="55" customFormat="1" ht="21" customHeight="1">
      <c r="A123" s="132" t="s">
        <v>112</v>
      </c>
      <c r="B123" s="133" t="s">
        <v>3</v>
      </c>
      <c r="C123" s="132"/>
      <c r="D123" s="132"/>
      <c r="E123" s="132"/>
      <c r="F123" s="132"/>
      <c r="G123" s="132"/>
      <c r="H123" s="132"/>
      <c r="I123" s="132"/>
      <c r="J123" s="132"/>
    </row>
    <row r="124" spans="1:10" s="55" customFormat="1" ht="197.25" customHeight="1">
      <c r="A124" s="132" t="s">
        <v>127</v>
      </c>
      <c r="B124" s="133" t="s">
        <v>158</v>
      </c>
      <c r="C124" s="132" t="s">
        <v>136</v>
      </c>
      <c r="D124" s="132" t="s">
        <v>362</v>
      </c>
      <c r="E124" s="143">
        <v>40000</v>
      </c>
      <c r="F124" s="143" t="s">
        <v>108</v>
      </c>
      <c r="G124" s="143">
        <f>E124</f>
        <v>40000</v>
      </c>
      <c r="H124" s="143">
        <v>80000</v>
      </c>
      <c r="I124" s="143" t="s">
        <v>108</v>
      </c>
      <c r="J124" s="136">
        <f>H124</f>
        <v>80000</v>
      </c>
    </row>
    <row r="125" spans="1:10" s="55" customFormat="1" ht="21" customHeight="1">
      <c r="A125" s="132" t="s">
        <v>113</v>
      </c>
      <c r="B125" s="133" t="s">
        <v>4</v>
      </c>
      <c r="C125" s="132"/>
      <c r="D125" s="132"/>
      <c r="E125" s="132"/>
      <c r="F125" s="132"/>
      <c r="G125" s="132"/>
      <c r="H125" s="132"/>
      <c r="I125" s="132"/>
      <c r="J125" s="132"/>
    </row>
    <row r="126" spans="1:10" s="55" customFormat="1" ht="79.5" customHeight="1">
      <c r="A126" s="137" t="s">
        <v>128</v>
      </c>
      <c r="B126" s="133" t="s">
        <v>225</v>
      </c>
      <c r="C126" s="137" t="s">
        <v>139</v>
      </c>
      <c r="D126" s="132" t="s">
        <v>226</v>
      </c>
      <c r="E126" s="132">
        <v>1</v>
      </c>
      <c r="F126" s="142" t="s">
        <v>108</v>
      </c>
      <c r="G126" s="132">
        <f>E126</f>
        <v>1</v>
      </c>
      <c r="H126" s="132">
        <v>1</v>
      </c>
      <c r="I126" s="142" t="s">
        <v>108</v>
      </c>
      <c r="J126" s="132">
        <f>H126</f>
        <v>1</v>
      </c>
    </row>
    <row r="127" spans="1:10" s="55" customFormat="1" ht="16.5" customHeight="1">
      <c r="A127" s="138" t="s">
        <v>114</v>
      </c>
      <c r="B127" s="139" t="s">
        <v>5</v>
      </c>
      <c r="C127" s="140"/>
      <c r="D127" s="140"/>
      <c r="E127" s="132"/>
      <c r="F127" s="132"/>
      <c r="G127" s="132"/>
      <c r="H127" s="132"/>
      <c r="I127" s="132"/>
      <c r="J127" s="132"/>
    </row>
    <row r="128" spans="1:10" s="55" customFormat="1" ht="122.25" customHeight="1">
      <c r="A128" s="137" t="s">
        <v>130</v>
      </c>
      <c r="B128" s="133" t="s">
        <v>230</v>
      </c>
      <c r="C128" s="132" t="s">
        <v>136</v>
      </c>
      <c r="D128" s="132" t="s">
        <v>363</v>
      </c>
      <c r="E128" s="136">
        <f>E124/E126</f>
        <v>40000</v>
      </c>
      <c r="F128" s="142" t="s">
        <v>108</v>
      </c>
      <c r="G128" s="136">
        <f>G124/G126</f>
        <v>40000</v>
      </c>
      <c r="H128" s="136">
        <f>H124/H126</f>
        <v>80000</v>
      </c>
      <c r="I128" s="142" t="s">
        <v>108</v>
      </c>
      <c r="J128" s="136">
        <f>J124/J126</f>
        <v>80000</v>
      </c>
    </row>
    <row r="129" spans="1:10" s="55" customFormat="1" ht="26.25" customHeight="1">
      <c r="A129" s="149"/>
      <c r="B129" s="245" t="s">
        <v>161</v>
      </c>
      <c r="C129" s="246"/>
      <c r="D129" s="246"/>
      <c r="E129" s="246"/>
      <c r="F129" s="246"/>
      <c r="G129" s="246"/>
      <c r="H129" s="246"/>
      <c r="I129" s="246"/>
      <c r="J129" s="267"/>
    </row>
    <row r="130" spans="1:10" s="55" customFormat="1" ht="18" customHeight="1">
      <c r="A130" s="132" t="s">
        <v>112</v>
      </c>
      <c r="B130" s="133" t="s">
        <v>3</v>
      </c>
      <c r="C130" s="132"/>
      <c r="D130" s="132"/>
      <c r="E130" s="132"/>
      <c r="F130" s="132"/>
      <c r="G130" s="132"/>
      <c r="H130" s="132"/>
      <c r="I130" s="132"/>
      <c r="J130" s="132"/>
    </row>
    <row r="131" spans="1:10" s="55" customFormat="1" ht="208.5" customHeight="1">
      <c r="A131" s="132" t="s">
        <v>127</v>
      </c>
      <c r="B131" s="151" t="s">
        <v>326</v>
      </c>
      <c r="C131" s="132" t="s">
        <v>136</v>
      </c>
      <c r="D131" s="132" t="s">
        <v>393</v>
      </c>
      <c r="E131" s="143">
        <v>35000</v>
      </c>
      <c r="F131" s="143" t="s">
        <v>108</v>
      </c>
      <c r="G131" s="143">
        <f>E131</f>
        <v>35000</v>
      </c>
      <c r="H131" s="143">
        <v>35000</v>
      </c>
      <c r="I131" s="136" t="s">
        <v>108</v>
      </c>
      <c r="J131" s="136">
        <f>H131</f>
        <v>35000</v>
      </c>
    </row>
    <row r="132" spans="1:10" s="55" customFormat="1" ht="19.5" customHeight="1">
      <c r="A132" s="132" t="s">
        <v>113</v>
      </c>
      <c r="B132" s="133" t="s">
        <v>4</v>
      </c>
      <c r="C132" s="132"/>
      <c r="D132" s="132"/>
      <c r="E132" s="132"/>
      <c r="F132" s="132"/>
      <c r="G132" s="132"/>
      <c r="H132" s="132"/>
      <c r="I132" s="132"/>
      <c r="J132" s="132"/>
    </row>
    <row r="133" spans="1:10" s="55" customFormat="1" ht="69" customHeight="1">
      <c r="A133" s="137" t="s">
        <v>128</v>
      </c>
      <c r="B133" s="151" t="s">
        <v>311</v>
      </c>
      <c r="C133" s="137" t="s">
        <v>164</v>
      </c>
      <c r="D133" s="132" t="s">
        <v>395</v>
      </c>
      <c r="E133" s="132">
        <v>200</v>
      </c>
      <c r="F133" s="132" t="s">
        <v>108</v>
      </c>
      <c r="G133" s="132">
        <f>E133</f>
        <v>200</v>
      </c>
      <c r="H133" s="132">
        <v>200</v>
      </c>
      <c r="I133" s="132" t="s">
        <v>108</v>
      </c>
      <c r="J133" s="132">
        <f>H133</f>
        <v>200</v>
      </c>
    </row>
    <row r="134" spans="1:10" s="55" customFormat="1" ht="72.75" customHeight="1">
      <c r="A134" s="137" t="s">
        <v>137</v>
      </c>
      <c r="B134" s="133" t="s">
        <v>313</v>
      </c>
      <c r="C134" s="137" t="s">
        <v>164</v>
      </c>
      <c r="D134" s="132" t="s">
        <v>395</v>
      </c>
      <c r="E134" s="152">
        <v>60</v>
      </c>
      <c r="F134" s="152" t="s">
        <v>108</v>
      </c>
      <c r="G134" s="152">
        <f>E134</f>
        <v>60</v>
      </c>
      <c r="H134" s="152">
        <v>60</v>
      </c>
      <c r="I134" s="132" t="s">
        <v>108</v>
      </c>
      <c r="J134" s="132">
        <f>H134</f>
        <v>60</v>
      </c>
    </row>
    <row r="135" spans="1:10" s="55" customFormat="1" ht="12.75" customHeight="1">
      <c r="A135" s="138" t="s">
        <v>114</v>
      </c>
      <c r="B135" s="139" t="s">
        <v>5</v>
      </c>
      <c r="C135" s="140"/>
      <c r="D135" s="140"/>
      <c r="E135" s="132"/>
      <c r="F135" s="132"/>
      <c r="G135" s="132"/>
      <c r="H135" s="132"/>
      <c r="I135" s="132"/>
      <c r="J135" s="132"/>
    </row>
    <row r="136" spans="1:10" s="55" customFormat="1" ht="57" customHeight="1">
      <c r="A136" s="137" t="s">
        <v>130</v>
      </c>
      <c r="B136" s="133" t="s">
        <v>312</v>
      </c>
      <c r="C136" s="137" t="s">
        <v>134</v>
      </c>
      <c r="D136" s="132" t="s">
        <v>166</v>
      </c>
      <c r="E136" s="143">
        <f>E131/E134</f>
        <v>583.3333333333334</v>
      </c>
      <c r="F136" s="143" t="s">
        <v>108</v>
      </c>
      <c r="G136" s="143">
        <f>E136</f>
        <v>583.3333333333334</v>
      </c>
      <c r="H136" s="143">
        <f>H131/H134</f>
        <v>583.3333333333334</v>
      </c>
      <c r="I136" s="143" t="s">
        <v>108</v>
      </c>
      <c r="J136" s="143">
        <f>H136</f>
        <v>583.3333333333334</v>
      </c>
    </row>
    <row r="137" spans="1:10" s="55" customFormat="1" ht="12.75" customHeight="1">
      <c r="A137" s="137" t="s">
        <v>115</v>
      </c>
      <c r="B137" s="133" t="s">
        <v>6</v>
      </c>
      <c r="C137" s="144"/>
      <c r="D137" s="144"/>
      <c r="E137" s="132"/>
      <c r="F137" s="132"/>
      <c r="G137" s="132"/>
      <c r="H137" s="132"/>
      <c r="I137" s="132"/>
      <c r="J137" s="132"/>
    </row>
    <row r="138" spans="1:10" s="55" customFormat="1" ht="77.25" customHeight="1">
      <c r="A138" s="137" t="s">
        <v>132</v>
      </c>
      <c r="B138" s="133" t="s">
        <v>364</v>
      </c>
      <c r="C138" s="132" t="s">
        <v>135</v>
      </c>
      <c r="D138" s="132" t="s">
        <v>167</v>
      </c>
      <c r="E138" s="148">
        <f>(E134/E133)*100</f>
        <v>30</v>
      </c>
      <c r="F138" s="148" t="s">
        <v>108</v>
      </c>
      <c r="G138" s="148">
        <f>E138</f>
        <v>30</v>
      </c>
      <c r="H138" s="148">
        <f>(H134/H133)*100</f>
        <v>30</v>
      </c>
      <c r="I138" s="148" t="s">
        <v>108</v>
      </c>
      <c r="J138" s="148">
        <f>H138</f>
        <v>30</v>
      </c>
    </row>
    <row r="139" spans="1:10" s="55" customFormat="1" ht="29.25" customHeight="1">
      <c r="A139" s="149"/>
      <c r="B139" s="245" t="s">
        <v>168</v>
      </c>
      <c r="C139" s="246"/>
      <c r="D139" s="246"/>
      <c r="E139" s="246"/>
      <c r="F139" s="246"/>
      <c r="G139" s="246"/>
      <c r="H139" s="246"/>
      <c r="I139" s="246"/>
      <c r="J139" s="267"/>
    </row>
    <row r="140" spans="1:10" s="55" customFormat="1" ht="18" customHeight="1">
      <c r="A140" s="132" t="s">
        <v>112</v>
      </c>
      <c r="B140" s="133" t="s">
        <v>3</v>
      </c>
      <c r="C140" s="132"/>
      <c r="D140" s="132"/>
      <c r="E140" s="132"/>
      <c r="F140" s="132"/>
      <c r="G140" s="132"/>
      <c r="H140" s="132"/>
      <c r="I140" s="132"/>
      <c r="J140" s="132"/>
    </row>
    <row r="141" spans="1:10" s="55" customFormat="1" ht="119.25" customHeight="1">
      <c r="A141" s="132" t="s">
        <v>127</v>
      </c>
      <c r="B141" s="185" t="s">
        <v>331</v>
      </c>
      <c r="C141" s="132" t="s">
        <v>134</v>
      </c>
      <c r="D141" s="132" t="s">
        <v>365</v>
      </c>
      <c r="E141" s="143">
        <v>50000</v>
      </c>
      <c r="F141" s="143" t="s">
        <v>108</v>
      </c>
      <c r="G141" s="143">
        <f>E141</f>
        <v>50000</v>
      </c>
      <c r="H141" s="143">
        <v>50000</v>
      </c>
      <c r="I141" s="143" t="s">
        <v>108</v>
      </c>
      <c r="J141" s="136">
        <f>H141</f>
        <v>50000</v>
      </c>
    </row>
    <row r="142" spans="1:10" s="55" customFormat="1" ht="237" customHeight="1">
      <c r="A142" s="132" t="s">
        <v>169</v>
      </c>
      <c r="B142" s="133" t="s">
        <v>171</v>
      </c>
      <c r="C142" s="132" t="s">
        <v>134</v>
      </c>
      <c r="D142" s="132" t="s">
        <v>393</v>
      </c>
      <c r="E142" s="143">
        <v>40000</v>
      </c>
      <c r="F142" s="143" t="s">
        <v>108</v>
      </c>
      <c r="G142" s="143">
        <f>E142</f>
        <v>40000</v>
      </c>
      <c r="H142" s="143">
        <v>40000</v>
      </c>
      <c r="I142" s="143" t="s">
        <v>108</v>
      </c>
      <c r="J142" s="143">
        <f>H142</f>
        <v>40000</v>
      </c>
    </row>
    <row r="143" spans="1:10" s="55" customFormat="1" ht="18.75" customHeight="1">
      <c r="A143" s="132" t="s">
        <v>113</v>
      </c>
      <c r="B143" s="133" t="s">
        <v>4</v>
      </c>
      <c r="C143" s="132"/>
      <c r="D143" s="132"/>
      <c r="E143" s="132"/>
      <c r="F143" s="132"/>
      <c r="G143" s="132"/>
      <c r="H143" s="132"/>
      <c r="I143" s="132"/>
      <c r="J143" s="132"/>
    </row>
    <row r="144" spans="1:10" s="55" customFormat="1" ht="117" customHeight="1">
      <c r="A144" s="137" t="s">
        <v>128</v>
      </c>
      <c r="B144" s="133" t="s">
        <v>194</v>
      </c>
      <c r="C144" s="137" t="s">
        <v>129</v>
      </c>
      <c r="D144" s="132" t="s">
        <v>407</v>
      </c>
      <c r="E144" s="132">
        <v>4</v>
      </c>
      <c r="F144" s="142" t="s">
        <v>108</v>
      </c>
      <c r="G144" s="132">
        <f>E144</f>
        <v>4</v>
      </c>
      <c r="H144" s="132">
        <v>4</v>
      </c>
      <c r="I144" s="142" t="s">
        <v>108</v>
      </c>
      <c r="J144" s="132">
        <f>H144</f>
        <v>4</v>
      </c>
    </row>
    <row r="145" spans="1:10" s="55" customFormat="1" ht="85.5" customHeight="1">
      <c r="A145" s="137" t="s">
        <v>137</v>
      </c>
      <c r="B145" s="133" t="s">
        <v>198</v>
      </c>
      <c r="C145" s="137" t="s">
        <v>129</v>
      </c>
      <c r="D145" s="132" t="s">
        <v>400</v>
      </c>
      <c r="E145" s="152">
        <v>2</v>
      </c>
      <c r="F145" s="169" t="s">
        <v>108</v>
      </c>
      <c r="G145" s="152">
        <f>E145</f>
        <v>2</v>
      </c>
      <c r="H145" s="152">
        <v>2</v>
      </c>
      <c r="I145" s="169" t="s">
        <v>108</v>
      </c>
      <c r="J145" s="132">
        <f>H145</f>
        <v>2</v>
      </c>
    </row>
    <row r="146" spans="1:10" s="55" customFormat="1" ht="78.75" customHeight="1">
      <c r="A146" s="137" t="s">
        <v>140</v>
      </c>
      <c r="B146" s="133" t="s">
        <v>195</v>
      </c>
      <c r="C146" s="153" t="s">
        <v>139</v>
      </c>
      <c r="D146" s="152" t="s">
        <v>408</v>
      </c>
      <c r="E146" s="152">
        <v>2</v>
      </c>
      <c r="F146" s="169" t="s">
        <v>108</v>
      </c>
      <c r="G146" s="152">
        <f>E146</f>
        <v>2</v>
      </c>
      <c r="H146" s="152">
        <v>2</v>
      </c>
      <c r="I146" s="142" t="s">
        <v>108</v>
      </c>
      <c r="J146" s="132">
        <f>H146</f>
        <v>2</v>
      </c>
    </row>
    <row r="147" spans="1:10" s="55" customFormat="1" ht="77.25" customHeight="1">
      <c r="A147" s="137" t="s">
        <v>188</v>
      </c>
      <c r="B147" s="133" t="s">
        <v>200</v>
      </c>
      <c r="C147" s="137" t="s">
        <v>139</v>
      </c>
      <c r="D147" s="132" t="s">
        <v>410</v>
      </c>
      <c r="E147" s="132">
        <v>20</v>
      </c>
      <c r="F147" s="142" t="s">
        <v>108</v>
      </c>
      <c r="G147" s="132">
        <f>E147</f>
        <v>20</v>
      </c>
      <c r="H147" s="132">
        <v>20</v>
      </c>
      <c r="I147" s="142" t="s">
        <v>108</v>
      </c>
      <c r="J147" s="132">
        <f>H147</f>
        <v>20</v>
      </c>
    </row>
    <row r="148" spans="1:10" s="55" customFormat="1" ht="12.75" customHeight="1">
      <c r="A148" s="138" t="s">
        <v>114</v>
      </c>
      <c r="B148" s="139" t="s">
        <v>5</v>
      </c>
      <c r="C148" s="140"/>
      <c r="D148" s="140"/>
      <c r="E148" s="132"/>
      <c r="F148" s="132"/>
      <c r="G148" s="132"/>
      <c r="H148" s="132"/>
      <c r="I148" s="132"/>
      <c r="J148" s="132"/>
    </row>
    <row r="149" spans="1:10" s="55" customFormat="1" ht="88.5" customHeight="1">
      <c r="A149" s="137" t="s">
        <v>130</v>
      </c>
      <c r="B149" s="133" t="s">
        <v>172</v>
      </c>
      <c r="C149" s="132" t="s">
        <v>134</v>
      </c>
      <c r="D149" s="132" t="s">
        <v>131</v>
      </c>
      <c r="E149" s="143">
        <f>E141/E144</f>
        <v>12500</v>
      </c>
      <c r="F149" s="143" t="s">
        <v>108</v>
      </c>
      <c r="G149" s="143">
        <f>E149</f>
        <v>12500</v>
      </c>
      <c r="H149" s="143">
        <f>H141/H144</f>
        <v>12500</v>
      </c>
      <c r="I149" s="136" t="s">
        <v>108</v>
      </c>
      <c r="J149" s="136">
        <f>H149</f>
        <v>12500</v>
      </c>
    </row>
    <row r="150" spans="1:10" s="55" customFormat="1" ht="54" customHeight="1">
      <c r="A150" s="137" t="s">
        <v>138</v>
      </c>
      <c r="B150" s="133" t="s">
        <v>207</v>
      </c>
      <c r="C150" s="132" t="s">
        <v>134</v>
      </c>
      <c r="D150" s="132" t="s">
        <v>173</v>
      </c>
      <c r="E150" s="143">
        <f>E142/E145</f>
        <v>20000</v>
      </c>
      <c r="F150" s="143" t="s">
        <v>108</v>
      </c>
      <c r="G150" s="143">
        <f>E150</f>
        <v>20000</v>
      </c>
      <c r="H150" s="143">
        <f>H142/H145</f>
        <v>20000</v>
      </c>
      <c r="I150" s="143" t="s">
        <v>108</v>
      </c>
      <c r="J150" s="136">
        <f>H150</f>
        <v>20000</v>
      </c>
    </row>
    <row r="151" spans="1:10" s="55" customFormat="1" ht="60" customHeight="1">
      <c r="A151" s="137" t="s">
        <v>190</v>
      </c>
      <c r="B151" s="133" t="s">
        <v>202</v>
      </c>
      <c r="C151" s="132" t="s">
        <v>134</v>
      </c>
      <c r="D151" s="132" t="s">
        <v>193</v>
      </c>
      <c r="E151" s="143">
        <f>E141/E146</f>
        <v>25000</v>
      </c>
      <c r="F151" s="143" t="s">
        <v>108</v>
      </c>
      <c r="G151" s="143">
        <f>E151</f>
        <v>25000</v>
      </c>
      <c r="H151" s="143">
        <f>H141/H146</f>
        <v>25000</v>
      </c>
      <c r="I151" s="136" t="s">
        <v>108</v>
      </c>
      <c r="J151" s="136">
        <f>H151</f>
        <v>25000</v>
      </c>
    </row>
    <row r="152" spans="1:10" s="55" customFormat="1" ht="72.75" customHeight="1">
      <c r="A152" s="137" t="s">
        <v>204</v>
      </c>
      <c r="B152" s="133" t="s">
        <v>208</v>
      </c>
      <c r="C152" s="132" t="s">
        <v>134</v>
      </c>
      <c r="D152" s="132" t="s">
        <v>236</v>
      </c>
      <c r="E152" s="143">
        <f>E142/E147</f>
        <v>2000</v>
      </c>
      <c r="F152" s="143" t="s">
        <v>108</v>
      </c>
      <c r="G152" s="143">
        <f>E152</f>
        <v>2000</v>
      </c>
      <c r="H152" s="143">
        <f>H142/H147</f>
        <v>2000</v>
      </c>
      <c r="I152" s="136" t="s">
        <v>108</v>
      </c>
      <c r="J152" s="136">
        <f>H152</f>
        <v>2000</v>
      </c>
    </row>
    <row r="153" spans="1:10" s="55" customFormat="1" ht="12.75" customHeight="1">
      <c r="A153" s="137" t="s">
        <v>115</v>
      </c>
      <c r="B153" s="133" t="s">
        <v>6</v>
      </c>
      <c r="C153" s="144"/>
      <c r="D153" s="144"/>
      <c r="E153" s="132"/>
      <c r="F153" s="132"/>
      <c r="G153" s="132"/>
      <c r="H153" s="132"/>
      <c r="I153" s="132"/>
      <c r="J153" s="132"/>
    </row>
    <row r="154" spans="1:10" s="55" customFormat="1" ht="156.75" customHeight="1">
      <c r="A154" s="137" t="s">
        <v>132</v>
      </c>
      <c r="B154" s="133" t="s">
        <v>238</v>
      </c>
      <c r="C154" s="132" t="s">
        <v>129</v>
      </c>
      <c r="D154" s="132" t="s">
        <v>409</v>
      </c>
      <c r="E154" s="152">
        <v>4</v>
      </c>
      <c r="F154" s="152" t="s">
        <v>108</v>
      </c>
      <c r="G154" s="152">
        <f>E154</f>
        <v>4</v>
      </c>
      <c r="H154" s="152">
        <v>4</v>
      </c>
      <c r="I154" s="132" t="s">
        <v>108</v>
      </c>
      <c r="J154" s="132">
        <f>H154</f>
        <v>4</v>
      </c>
    </row>
    <row r="155" spans="1:10" s="55" customFormat="1" ht="57" customHeight="1">
      <c r="A155" s="137" t="s">
        <v>174</v>
      </c>
      <c r="B155" s="133" t="s">
        <v>177</v>
      </c>
      <c r="C155" s="132" t="s">
        <v>129</v>
      </c>
      <c r="D155" s="132" t="s">
        <v>411</v>
      </c>
      <c r="E155" s="152">
        <v>6</v>
      </c>
      <c r="F155" s="152" t="s">
        <v>108</v>
      </c>
      <c r="G155" s="152">
        <f>E155</f>
        <v>6</v>
      </c>
      <c r="H155" s="152">
        <v>6</v>
      </c>
      <c r="I155" s="132" t="s">
        <v>108</v>
      </c>
      <c r="J155" s="132">
        <f>H155</f>
        <v>6</v>
      </c>
    </row>
    <row r="156" spans="1:10" s="55" customFormat="1" ht="70.5" customHeight="1">
      <c r="A156" s="137" t="s">
        <v>209</v>
      </c>
      <c r="B156" s="133" t="s">
        <v>211</v>
      </c>
      <c r="C156" s="132" t="s">
        <v>139</v>
      </c>
      <c r="D156" s="132" t="s">
        <v>412</v>
      </c>
      <c r="E156" s="152">
        <v>40</v>
      </c>
      <c r="F156" s="152" t="s">
        <v>108</v>
      </c>
      <c r="G156" s="152">
        <f>E156</f>
        <v>40</v>
      </c>
      <c r="H156" s="152">
        <v>40</v>
      </c>
      <c r="I156" s="132" t="s">
        <v>108</v>
      </c>
      <c r="J156" s="132">
        <f>H156</f>
        <v>40</v>
      </c>
    </row>
    <row r="157" spans="1:10" s="55" customFormat="1" ht="60" customHeight="1">
      <c r="A157" s="137" t="s">
        <v>210</v>
      </c>
      <c r="B157" s="133" t="s">
        <v>212</v>
      </c>
      <c r="C157" s="132" t="s">
        <v>139</v>
      </c>
      <c r="D157" s="132" t="s">
        <v>348</v>
      </c>
      <c r="E157" s="152">
        <v>2</v>
      </c>
      <c r="F157" s="152" t="s">
        <v>108</v>
      </c>
      <c r="G157" s="152">
        <f>E157</f>
        <v>2</v>
      </c>
      <c r="H157" s="152">
        <v>2</v>
      </c>
      <c r="I157" s="132" t="s">
        <v>108</v>
      </c>
      <c r="J157" s="132">
        <f>H157</f>
        <v>2</v>
      </c>
    </row>
    <row r="158" spans="1:10" s="55" customFormat="1" ht="31.5" customHeight="1">
      <c r="A158" s="149"/>
      <c r="B158" s="249" t="s">
        <v>178</v>
      </c>
      <c r="C158" s="250"/>
      <c r="D158" s="250"/>
      <c r="E158" s="251"/>
      <c r="F158" s="251"/>
      <c r="G158" s="251"/>
      <c r="H158" s="251"/>
      <c r="I158" s="251"/>
      <c r="J158" s="252"/>
    </row>
    <row r="159" spans="1:10" s="55" customFormat="1" ht="12.75" customHeight="1">
      <c r="A159" s="132" t="s">
        <v>112</v>
      </c>
      <c r="B159" s="133" t="s">
        <v>3</v>
      </c>
      <c r="C159" s="132"/>
      <c r="D159" s="132"/>
      <c r="E159" s="132"/>
      <c r="F159" s="132"/>
      <c r="G159" s="132"/>
      <c r="H159" s="132"/>
      <c r="I159" s="132"/>
      <c r="J159" s="132"/>
    </row>
    <row r="160" spans="1:10" s="55" customFormat="1" ht="187.5" customHeight="1">
      <c r="A160" s="132" t="s">
        <v>127</v>
      </c>
      <c r="B160" s="185" t="s">
        <v>335</v>
      </c>
      <c r="C160" s="132" t="s">
        <v>134</v>
      </c>
      <c r="D160" s="132" t="s">
        <v>365</v>
      </c>
      <c r="E160" s="143">
        <v>5500000</v>
      </c>
      <c r="F160" s="136" t="s">
        <v>108</v>
      </c>
      <c r="G160" s="136">
        <f>E160</f>
        <v>5500000</v>
      </c>
      <c r="H160" s="143">
        <v>6050000</v>
      </c>
      <c r="I160" s="136" t="s">
        <v>108</v>
      </c>
      <c r="J160" s="136">
        <f>H160</f>
        <v>6050000</v>
      </c>
    </row>
    <row r="161" spans="1:10" s="55" customFormat="1" ht="156.75" customHeight="1">
      <c r="A161" s="132" t="s">
        <v>169</v>
      </c>
      <c r="B161" s="170" t="s">
        <v>336</v>
      </c>
      <c r="C161" s="132" t="s">
        <v>134</v>
      </c>
      <c r="D161" s="132" t="s">
        <v>362</v>
      </c>
      <c r="E161" s="143">
        <v>20000</v>
      </c>
      <c r="F161" s="136" t="s">
        <v>108</v>
      </c>
      <c r="G161" s="136">
        <f>E161</f>
        <v>20000</v>
      </c>
      <c r="H161" s="143">
        <v>20000</v>
      </c>
      <c r="I161" s="136" t="s">
        <v>108</v>
      </c>
      <c r="J161" s="136">
        <f>H161</f>
        <v>20000</v>
      </c>
    </row>
    <row r="162" spans="1:10" s="55" customFormat="1" ht="156.75" customHeight="1">
      <c r="A162" s="132" t="s">
        <v>332</v>
      </c>
      <c r="B162" s="104" t="s">
        <v>376</v>
      </c>
      <c r="C162" s="132" t="s">
        <v>134</v>
      </c>
      <c r="D162" s="132" t="s">
        <v>377</v>
      </c>
      <c r="E162" s="143">
        <v>550000</v>
      </c>
      <c r="F162" s="136"/>
      <c r="G162" s="136">
        <f>E162</f>
        <v>550000</v>
      </c>
      <c r="H162" s="143">
        <f>605000</f>
        <v>605000</v>
      </c>
      <c r="I162" s="136"/>
      <c r="J162" s="136">
        <f>H162</f>
        <v>605000</v>
      </c>
    </row>
    <row r="163" spans="1:10" s="55" customFormat="1" ht="12.75" customHeight="1">
      <c r="A163" s="132" t="s">
        <v>113</v>
      </c>
      <c r="B163" s="133" t="s">
        <v>4</v>
      </c>
      <c r="C163" s="132"/>
      <c r="D163" s="132"/>
      <c r="E163" s="132"/>
      <c r="F163" s="132"/>
      <c r="G163" s="132"/>
      <c r="H163" s="132"/>
      <c r="I163" s="132"/>
      <c r="J163" s="132"/>
    </row>
    <row r="164" spans="1:10" s="55" customFormat="1" ht="65.25" customHeight="1">
      <c r="A164" s="132" t="s">
        <v>128</v>
      </c>
      <c r="B164" s="133" t="s">
        <v>180</v>
      </c>
      <c r="C164" s="132" t="s">
        <v>139</v>
      </c>
      <c r="D164" s="132" t="s">
        <v>181</v>
      </c>
      <c r="E164" s="132">
        <v>400</v>
      </c>
      <c r="F164" s="132" t="s">
        <v>108</v>
      </c>
      <c r="G164" s="132">
        <f aca="true" t="shared" si="6" ref="G164:G169">E164</f>
        <v>400</v>
      </c>
      <c r="H164" s="132">
        <v>420</v>
      </c>
      <c r="I164" s="132" t="s">
        <v>108</v>
      </c>
      <c r="J164" s="132">
        <f aca="true" t="shared" si="7" ref="J164:J169">H164</f>
        <v>420</v>
      </c>
    </row>
    <row r="165" spans="1:10" s="55" customFormat="1" ht="129" customHeight="1">
      <c r="A165" s="132" t="s">
        <v>137</v>
      </c>
      <c r="B165" s="133" t="s">
        <v>378</v>
      </c>
      <c r="C165" s="132" t="s">
        <v>139</v>
      </c>
      <c r="D165" s="132" t="s">
        <v>141</v>
      </c>
      <c r="E165" s="132">
        <v>33</v>
      </c>
      <c r="F165" s="132" t="s">
        <v>108</v>
      </c>
      <c r="G165" s="132">
        <f t="shared" si="6"/>
        <v>33</v>
      </c>
      <c r="H165" s="132">
        <v>36</v>
      </c>
      <c r="I165" s="132" t="s">
        <v>108</v>
      </c>
      <c r="J165" s="132">
        <f t="shared" si="7"/>
        <v>36</v>
      </c>
    </row>
    <row r="166" spans="1:10" s="55" customFormat="1" ht="63" customHeight="1">
      <c r="A166" s="132" t="s">
        <v>140</v>
      </c>
      <c r="B166" s="133" t="s">
        <v>214</v>
      </c>
      <c r="C166" s="132" t="s">
        <v>134</v>
      </c>
      <c r="D166" s="132" t="s">
        <v>215</v>
      </c>
      <c r="E166" s="142">
        <v>26666666.7</v>
      </c>
      <c r="F166" s="142" t="s">
        <v>108</v>
      </c>
      <c r="G166" s="142">
        <f t="shared" si="6"/>
        <v>26666666.7</v>
      </c>
      <c r="H166" s="142">
        <v>30000000</v>
      </c>
      <c r="I166" s="142" t="s">
        <v>108</v>
      </c>
      <c r="J166" s="142">
        <f t="shared" si="7"/>
        <v>30000000</v>
      </c>
    </row>
    <row r="167" spans="1:10" s="55" customFormat="1" ht="75.75" customHeight="1">
      <c r="A167" s="168" t="s">
        <v>188</v>
      </c>
      <c r="B167" s="133" t="s">
        <v>182</v>
      </c>
      <c r="C167" s="132" t="s">
        <v>139</v>
      </c>
      <c r="D167" s="132" t="s">
        <v>365</v>
      </c>
      <c r="E167" s="136">
        <v>2500</v>
      </c>
      <c r="F167" s="136" t="s">
        <v>108</v>
      </c>
      <c r="G167" s="136">
        <f t="shared" si="6"/>
        <v>2500</v>
      </c>
      <c r="H167" s="136">
        <v>2500</v>
      </c>
      <c r="I167" s="136" t="s">
        <v>108</v>
      </c>
      <c r="J167" s="136">
        <f t="shared" si="7"/>
        <v>2500</v>
      </c>
    </row>
    <row r="168" spans="1:10" s="55" customFormat="1" ht="68.25" customHeight="1">
      <c r="A168" s="168" t="s">
        <v>199</v>
      </c>
      <c r="B168" s="133" t="s">
        <v>218</v>
      </c>
      <c r="C168" s="132" t="s">
        <v>139</v>
      </c>
      <c r="D168" s="132" t="s">
        <v>176</v>
      </c>
      <c r="E168" s="152">
        <v>2</v>
      </c>
      <c r="F168" s="152" t="s">
        <v>108</v>
      </c>
      <c r="G168" s="152">
        <f t="shared" si="6"/>
        <v>2</v>
      </c>
      <c r="H168" s="152">
        <v>2</v>
      </c>
      <c r="I168" s="132" t="s">
        <v>108</v>
      </c>
      <c r="J168" s="132">
        <f t="shared" si="7"/>
        <v>2</v>
      </c>
    </row>
    <row r="169" spans="1:10" s="55" customFormat="1" ht="96" customHeight="1">
      <c r="A169" s="168" t="s">
        <v>216</v>
      </c>
      <c r="B169" s="133" t="s">
        <v>220</v>
      </c>
      <c r="C169" s="132" t="s">
        <v>135</v>
      </c>
      <c r="D169" s="132" t="s">
        <v>142</v>
      </c>
      <c r="E169" s="148">
        <v>30</v>
      </c>
      <c r="F169" s="148" t="s">
        <v>108</v>
      </c>
      <c r="G169" s="148">
        <f t="shared" si="6"/>
        <v>30</v>
      </c>
      <c r="H169" s="148">
        <v>30</v>
      </c>
      <c r="I169" s="147" t="s">
        <v>108</v>
      </c>
      <c r="J169" s="147">
        <f t="shared" si="7"/>
        <v>30</v>
      </c>
    </row>
    <row r="170" spans="1:10" s="55" customFormat="1" ht="236.25">
      <c r="A170" s="186" t="s">
        <v>217</v>
      </c>
      <c r="B170" s="187" t="s">
        <v>272</v>
      </c>
      <c r="C170" s="180" t="s">
        <v>139</v>
      </c>
      <c r="D170" s="188" t="s">
        <v>274</v>
      </c>
      <c r="E170" s="148">
        <v>3</v>
      </c>
      <c r="F170" s="148"/>
      <c r="G170" s="148">
        <f>E170</f>
        <v>3</v>
      </c>
      <c r="H170" s="148">
        <v>4</v>
      </c>
      <c r="I170" s="147"/>
      <c r="J170" s="147">
        <f>H170</f>
        <v>4</v>
      </c>
    </row>
    <row r="171" spans="1:10" s="55" customFormat="1" ht="63">
      <c r="A171" s="186" t="s">
        <v>271</v>
      </c>
      <c r="B171" s="187" t="s">
        <v>276</v>
      </c>
      <c r="C171" s="180" t="s">
        <v>139</v>
      </c>
      <c r="D171" s="189" t="s">
        <v>181</v>
      </c>
      <c r="E171" s="148">
        <v>3</v>
      </c>
      <c r="F171" s="148"/>
      <c r="G171" s="148">
        <f>E171</f>
        <v>3</v>
      </c>
      <c r="H171" s="148">
        <v>4</v>
      </c>
      <c r="I171" s="147"/>
      <c r="J171" s="147">
        <f>H171</f>
        <v>4</v>
      </c>
    </row>
    <row r="172" spans="1:10" s="55" customFormat="1" ht="12.75" customHeight="1">
      <c r="A172" s="137" t="s">
        <v>114</v>
      </c>
      <c r="B172" s="133" t="s">
        <v>5</v>
      </c>
      <c r="C172" s="132"/>
      <c r="D172" s="132"/>
      <c r="E172" s="132"/>
      <c r="F172" s="132"/>
      <c r="G172" s="132"/>
      <c r="H172" s="132"/>
      <c r="I172" s="132"/>
      <c r="J172" s="132"/>
    </row>
    <row r="173" spans="1:10" s="55" customFormat="1" ht="92.25" customHeight="1">
      <c r="A173" s="137" t="s">
        <v>130</v>
      </c>
      <c r="B173" s="133" t="s">
        <v>183</v>
      </c>
      <c r="C173" s="137" t="s">
        <v>134</v>
      </c>
      <c r="D173" s="132" t="s">
        <v>184</v>
      </c>
      <c r="E173" s="143">
        <f>E160/E165</f>
        <v>166666.66666666666</v>
      </c>
      <c r="F173" s="136" t="s">
        <v>108</v>
      </c>
      <c r="G173" s="136">
        <f>E173</f>
        <v>166666.66666666666</v>
      </c>
      <c r="H173" s="143">
        <f>H160/H165</f>
        <v>168055.55555555556</v>
      </c>
      <c r="I173" s="136" t="s">
        <v>108</v>
      </c>
      <c r="J173" s="136">
        <f>H173</f>
        <v>168055.55555555556</v>
      </c>
    </row>
    <row r="174" spans="1:10" s="55" customFormat="1" ht="67.5" customHeight="1">
      <c r="A174" s="137" t="s">
        <v>138</v>
      </c>
      <c r="B174" s="133" t="s">
        <v>221</v>
      </c>
      <c r="C174" s="137" t="s">
        <v>134</v>
      </c>
      <c r="D174" s="132" t="s">
        <v>236</v>
      </c>
      <c r="E174" s="143">
        <f>E161/E167</f>
        <v>8</v>
      </c>
      <c r="F174" s="143" t="s">
        <v>108</v>
      </c>
      <c r="G174" s="143">
        <f>E174</f>
        <v>8</v>
      </c>
      <c r="H174" s="143">
        <f>H161/H167</f>
        <v>8</v>
      </c>
      <c r="I174" s="136" t="s">
        <v>108</v>
      </c>
      <c r="J174" s="136">
        <f>H174</f>
        <v>8</v>
      </c>
    </row>
    <row r="175" spans="1:10" s="55" customFormat="1" ht="12.75" customHeight="1">
      <c r="A175" s="137" t="s">
        <v>115</v>
      </c>
      <c r="B175" s="133" t="s">
        <v>6</v>
      </c>
      <c r="C175" s="144"/>
      <c r="D175" s="144"/>
      <c r="E175" s="132"/>
      <c r="F175" s="132"/>
      <c r="G175" s="132"/>
      <c r="H175" s="132"/>
      <c r="I175" s="132"/>
      <c r="J175" s="132"/>
    </row>
    <row r="176" spans="1:10" s="55" customFormat="1" ht="123" customHeight="1">
      <c r="A176" s="137" t="s">
        <v>132</v>
      </c>
      <c r="B176" s="133" t="s">
        <v>185</v>
      </c>
      <c r="C176" s="132" t="s">
        <v>135</v>
      </c>
      <c r="D176" s="132" t="s">
        <v>167</v>
      </c>
      <c r="E176" s="169">
        <f>(E165/E164)*100</f>
        <v>8.25</v>
      </c>
      <c r="F176" s="142" t="s">
        <v>108</v>
      </c>
      <c r="G176" s="142">
        <f>E176</f>
        <v>8.25</v>
      </c>
      <c r="H176" s="169">
        <f>(H165/H164)*100</f>
        <v>8.571428571428571</v>
      </c>
      <c r="I176" s="142" t="s">
        <v>108</v>
      </c>
      <c r="J176" s="142">
        <f>H176</f>
        <v>8.571428571428571</v>
      </c>
    </row>
    <row r="177" spans="1:10" s="55" customFormat="1" ht="103.5" customHeight="1">
      <c r="A177" s="137" t="s">
        <v>174</v>
      </c>
      <c r="B177" s="133" t="s">
        <v>223</v>
      </c>
      <c r="C177" s="132" t="s">
        <v>135</v>
      </c>
      <c r="D177" s="132" t="s">
        <v>224</v>
      </c>
      <c r="E177" s="148">
        <f>(E160/E166)*100</f>
        <v>20.62499997421875</v>
      </c>
      <c r="F177" s="142" t="s">
        <v>108</v>
      </c>
      <c r="G177" s="142">
        <f>E177</f>
        <v>20.62499997421875</v>
      </c>
      <c r="H177" s="169">
        <f>(H160/H166)*100</f>
        <v>20.166666666666664</v>
      </c>
      <c r="I177" s="142" t="s">
        <v>108</v>
      </c>
      <c r="J177" s="142">
        <f>H177</f>
        <v>20.166666666666664</v>
      </c>
    </row>
    <row r="178" spans="1:10" s="55" customFormat="1" ht="158.25" customHeight="1">
      <c r="A178" s="137"/>
      <c r="B178" s="129" t="s">
        <v>278</v>
      </c>
      <c r="C178" s="179" t="s">
        <v>135</v>
      </c>
      <c r="D178" s="190" t="s">
        <v>379</v>
      </c>
      <c r="E178" s="148">
        <f>(E171/E170)*100</f>
        <v>100</v>
      </c>
      <c r="F178" s="142"/>
      <c r="G178" s="142">
        <f>E178</f>
        <v>100</v>
      </c>
      <c r="H178" s="169">
        <f>(H171/H170)*100</f>
        <v>100</v>
      </c>
      <c r="I178" s="142"/>
      <c r="J178" s="142">
        <f>H178</f>
        <v>100</v>
      </c>
    </row>
    <row r="179" spans="1:10" s="55" customFormat="1" ht="29.25" customHeight="1">
      <c r="A179" s="149"/>
      <c r="B179" s="249" t="s">
        <v>232</v>
      </c>
      <c r="C179" s="250"/>
      <c r="D179" s="250"/>
      <c r="E179" s="265"/>
      <c r="F179" s="265"/>
      <c r="G179" s="265"/>
      <c r="H179" s="265"/>
      <c r="I179" s="265"/>
      <c r="J179" s="266"/>
    </row>
    <row r="180" spans="1:10" s="55" customFormat="1" ht="12.75" customHeight="1">
      <c r="A180" s="132" t="s">
        <v>112</v>
      </c>
      <c r="B180" s="133" t="s">
        <v>3</v>
      </c>
      <c r="C180" s="132"/>
      <c r="D180" s="132"/>
      <c r="E180" s="132"/>
      <c r="F180" s="132"/>
      <c r="G180" s="132"/>
      <c r="H180" s="132"/>
      <c r="I180" s="132"/>
      <c r="J180" s="132"/>
    </row>
    <row r="181" spans="1:10" s="55" customFormat="1" ht="147.75" customHeight="1">
      <c r="A181" s="132" t="s">
        <v>127</v>
      </c>
      <c r="B181" s="151" t="s">
        <v>152</v>
      </c>
      <c r="C181" s="152" t="s">
        <v>134</v>
      </c>
      <c r="D181" s="132" t="s">
        <v>362</v>
      </c>
      <c r="E181" s="143">
        <v>40000</v>
      </c>
      <c r="F181" s="143" t="s">
        <v>108</v>
      </c>
      <c r="G181" s="143">
        <f>E181</f>
        <v>40000</v>
      </c>
      <c r="H181" s="143">
        <v>40000</v>
      </c>
      <c r="I181" s="136" t="s">
        <v>108</v>
      </c>
      <c r="J181" s="136">
        <f>H181</f>
        <v>40000</v>
      </c>
    </row>
    <row r="182" spans="1:10" s="55" customFormat="1" ht="18.75" customHeight="1">
      <c r="A182" s="132" t="s">
        <v>113</v>
      </c>
      <c r="B182" s="133" t="s">
        <v>4</v>
      </c>
      <c r="C182" s="132"/>
      <c r="D182" s="132"/>
      <c r="E182" s="132"/>
      <c r="F182" s="132"/>
      <c r="G182" s="132"/>
      <c r="H182" s="132"/>
      <c r="I182" s="132"/>
      <c r="J182" s="132"/>
    </row>
    <row r="183" spans="1:10" s="55" customFormat="1" ht="142.5" customHeight="1">
      <c r="A183" s="137" t="s">
        <v>128</v>
      </c>
      <c r="B183" s="151" t="s">
        <v>316</v>
      </c>
      <c r="C183" s="153" t="s">
        <v>317</v>
      </c>
      <c r="D183" s="152" t="s">
        <v>234</v>
      </c>
      <c r="E183" s="152">
        <v>1</v>
      </c>
      <c r="F183" s="169" t="s">
        <v>108</v>
      </c>
      <c r="G183" s="152">
        <f>E183</f>
        <v>1</v>
      </c>
      <c r="H183" s="152">
        <v>1</v>
      </c>
      <c r="I183" s="142" t="s">
        <v>108</v>
      </c>
      <c r="J183" s="132">
        <f>H183</f>
        <v>1</v>
      </c>
    </row>
    <row r="184" spans="1:10" s="55" customFormat="1" ht="12.75" customHeight="1">
      <c r="A184" s="137" t="s">
        <v>114</v>
      </c>
      <c r="B184" s="133" t="s">
        <v>5</v>
      </c>
      <c r="C184" s="132"/>
      <c r="D184" s="132"/>
      <c r="E184" s="132"/>
      <c r="F184" s="132"/>
      <c r="G184" s="132"/>
      <c r="H184" s="132"/>
      <c r="I184" s="132"/>
      <c r="J184" s="132"/>
    </row>
    <row r="185" spans="1:10" s="55" customFormat="1" ht="41.25" customHeight="1">
      <c r="A185" s="137" t="s">
        <v>130</v>
      </c>
      <c r="B185" s="151" t="s">
        <v>315</v>
      </c>
      <c r="C185" s="153" t="s">
        <v>134</v>
      </c>
      <c r="D185" s="152" t="s">
        <v>237</v>
      </c>
      <c r="E185" s="143">
        <f>E181/E183</f>
        <v>40000</v>
      </c>
      <c r="F185" s="143" t="s">
        <v>108</v>
      </c>
      <c r="G185" s="143">
        <f>E185</f>
        <v>40000</v>
      </c>
      <c r="H185" s="143">
        <f>H181/H183</f>
        <v>40000</v>
      </c>
      <c r="I185" s="136" t="s">
        <v>108</v>
      </c>
      <c r="J185" s="136">
        <f>H185</f>
        <v>40000</v>
      </c>
    </row>
    <row r="186" spans="1:10" s="55" customFormat="1" ht="12.75" customHeight="1">
      <c r="A186" s="137" t="s">
        <v>115</v>
      </c>
      <c r="B186" s="133" t="s">
        <v>6</v>
      </c>
      <c r="C186" s="144"/>
      <c r="D186" s="144"/>
      <c r="E186" s="132"/>
      <c r="F186" s="132"/>
      <c r="G186" s="132"/>
      <c r="H186" s="132"/>
      <c r="I186" s="132"/>
      <c r="J186" s="132"/>
    </row>
    <row r="187" spans="1:10" s="55" customFormat="1" ht="46.5" customHeight="1">
      <c r="A187" s="137" t="s">
        <v>132</v>
      </c>
      <c r="B187" s="133" t="s">
        <v>235</v>
      </c>
      <c r="C187" s="132" t="s">
        <v>135</v>
      </c>
      <c r="D187" s="132" t="s">
        <v>234</v>
      </c>
      <c r="E187" s="147">
        <v>100</v>
      </c>
      <c r="F187" s="147" t="s">
        <v>108</v>
      </c>
      <c r="G187" s="147">
        <f>E187</f>
        <v>100</v>
      </c>
      <c r="H187" s="147">
        <v>100</v>
      </c>
      <c r="I187" s="147" t="s">
        <v>108</v>
      </c>
      <c r="J187" s="147">
        <f>H187</f>
        <v>100</v>
      </c>
    </row>
    <row r="188" spans="1:10" ht="27.75" customHeight="1">
      <c r="A188" s="259" t="s">
        <v>380</v>
      </c>
      <c r="B188" s="260"/>
      <c r="C188" s="261"/>
      <c r="D188" s="261"/>
      <c r="E188" s="261"/>
      <c r="F188" s="261"/>
      <c r="G188" s="261"/>
      <c r="H188" s="261"/>
      <c r="I188" s="261"/>
      <c r="J188" s="261"/>
    </row>
    <row r="189" spans="1:11" s="192" customFormat="1" ht="12.75" customHeight="1">
      <c r="A189" s="180" t="s">
        <v>112</v>
      </c>
      <c r="B189" s="65" t="s">
        <v>3</v>
      </c>
      <c r="C189" s="62"/>
      <c r="D189" s="62"/>
      <c r="E189" s="62"/>
      <c r="F189" s="62"/>
      <c r="G189" s="62"/>
      <c r="H189" s="62"/>
      <c r="I189" s="62"/>
      <c r="J189" s="62"/>
      <c r="K189" s="191"/>
    </row>
    <row r="190" spans="1:10" ht="106.5" customHeight="1">
      <c r="A190" s="181" t="s">
        <v>127</v>
      </c>
      <c r="B190" s="104" t="s">
        <v>381</v>
      </c>
      <c r="C190" s="181" t="s">
        <v>134</v>
      </c>
      <c r="D190" s="180" t="s">
        <v>365</v>
      </c>
      <c r="E190" s="110">
        <v>20000</v>
      </c>
      <c r="F190" s="110"/>
      <c r="G190" s="110">
        <f>E190</f>
        <v>20000</v>
      </c>
      <c r="H190" s="210">
        <v>22000</v>
      </c>
      <c r="I190" s="110"/>
      <c r="J190" s="110">
        <f>H190</f>
        <v>22000</v>
      </c>
    </row>
    <row r="191" spans="1:11" s="192" customFormat="1" ht="12.75">
      <c r="A191" s="180" t="s">
        <v>113</v>
      </c>
      <c r="B191" s="65" t="s">
        <v>4</v>
      </c>
      <c r="C191" s="62"/>
      <c r="D191" s="62"/>
      <c r="E191" s="62"/>
      <c r="F191" s="62"/>
      <c r="G191" s="62"/>
      <c r="H191" s="62"/>
      <c r="I191" s="62"/>
      <c r="J191" s="62"/>
      <c r="K191" s="191"/>
    </row>
    <row r="192" spans="1:11" s="192" customFormat="1" ht="109.5" customHeight="1">
      <c r="A192" s="181" t="s">
        <v>128</v>
      </c>
      <c r="B192" s="193" t="s">
        <v>382</v>
      </c>
      <c r="C192" s="194" t="s">
        <v>317</v>
      </c>
      <c r="D192" s="195" t="s">
        <v>396</v>
      </c>
      <c r="E192" s="94">
        <v>2</v>
      </c>
      <c r="F192" s="196" t="s">
        <v>108</v>
      </c>
      <c r="G192" s="94">
        <f>E192</f>
        <v>2</v>
      </c>
      <c r="H192" s="94">
        <v>2</v>
      </c>
      <c r="I192" s="197" t="s">
        <v>108</v>
      </c>
      <c r="J192" s="62">
        <f>H192</f>
        <v>2</v>
      </c>
      <c r="K192" s="191"/>
    </row>
    <row r="193" spans="1:11" s="192" customFormat="1" ht="12.75" customHeight="1">
      <c r="A193" s="181" t="s">
        <v>114</v>
      </c>
      <c r="B193" s="198" t="s">
        <v>5</v>
      </c>
      <c r="C193" s="94"/>
      <c r="D193" s="94"/>
      <c r="E193" s="94"/>
      <c r="F193" s="94"/>
      <c r="G193" s="94"/>
      <c r="H193" s="94"/>
      <c r="I193" s="62"/>
      <c r="J193" s="62"/>
      <c r="K193" s="191"/>
    </row>
    <row r="194" spans="1:11" s="192" customFormat="1" ht="118.5" customHeight="1">
      <c r="A194" s="181" t="s">
        <v>130</v>
      </c>
      <c r="B194" s="193" t="s">
        <v>383</v>
      </c>
      <c r="C194" s="194" t="s">
        <v>134</v>
      </c>
      <c r="D194" s="195" t="s">
        <v>237</v>
      </c>
      <c r="E194" s="199">
        <f>E190/E192</f>
        <v>10000</v>
      </c>
      <c r="F194" s="200" t="s">
        <v>108</v>
      </c>
      <c r="G194" s="199">
        <f>E194</f>
        <v>10000</v>
      </c>
      <c r="H194" s="199">
        <f>H190/H192</f>
        <v>11000</v>
      </c>
      <c r="I194" s="201" t="s">
        <v>108</v>
      </c>
      <c r="J194" s="202">
        <f>H194</f>
        <v>11000</v>
      </c>
      <c r="K194" s="203"/>
    </row>
    <row r="195" spans="1:11" s="192" customFormat="1" ht="12.75" customHeight="1">
      <c r="A195" s="181" t="s">
        <v>115</v>
      </c>
      <c r="B195" s="65" t="s">
        <v>6</v>
      </c>
      <c r="C195" s="204"/>
      <c r="D195" s="204"/>
      <c r="E195" s="62"/>
      <c r="F195" s="62"/>
      <c r="G195" s="62"/>
      <c r="H195" s="62"/>
      <c r="I195" s="62"/>
      <c r="J195" s="62"/>
      <c r="K195" s="191"/>
    </row>
    <row r="196" spans="1:11" s="192" customFormat="1" ht="46.5" customHeight="1">
      <c r="A196" s="181" t="s">
        <v>132</v>
      </c>
      <c r="B196" s="104" t="s">
        <v>235</v>
      </c>
      <c r="C196" s="180" t="s">
        <v>135</v>
      </c>
      <c r="D196" s="180" t="s">
        <v>409</v>
      </c>
      <c r="E196" s="205">
        <v>100</v>
      </c>
      <c r="F196" s="206" t="s">
        <v>108</v>
      </c>
      <c r="G196" s="205">
        <f>E196</f>
        <v>100</v>
      </c>
      <c r="H196" s="205">
        <v>100</v>
      </c>
      <c r="I196" s="206" t="s">
        <v>108</v>
      </c>
      <c r="J196" s="205">
        <f>H196</f>
        <v>100</v>
      </c>
      <c r="K196" s="207"/>
    </row>
    <row r="197" spans="1:11" s="192" customFormat="1" ht="54" customHeight="1">
      <c r="A197" s="208"/>
      <c r="B197" s="262" t="s">
        <v>384</v>
      </c>
      <c r="C197" s="263"/>
      <c r="D197" s="263"/>
      <c r="E197" s="263"/>
      <c r="F197" s="263"/>
      <c r="G197" s="263"/>
      <c r="H197" s="263"/>
      <c r="I197" s="263"/>
      <c r="J197" s="264"/>
      <c r="K197" s="191"/>
    </row>
    <row r="198" spans="1:11" s="192" customFormat="1" ht="12.75" customHeight="1">
      <c r="A198" s="180" t="s">
        <v>112</v>
      </c>
      <c r="B198" s="65" t="s">
        <v>3</v>
      </c>
      <c r="C198" s="62"/>
      <c r="D198" s="62"/>
      <c r="E198" s="62"/>
      <c r="F198" s="62"/>
      <c r="G198" s="62"/>
      <c r="H198" s="62"/>
      <c r="I198" s="62"/>
      <c r="J198" s="62"/>
      <c r="K198" s="191"/>
    </row>
    <row r="199" spans="1:10" ht="106.5" customHeight="1">
      <c r="A199" s="181" t="s">
        <v>127</v>
      </c>
      <c r="B199" s="104" t="s">
        <v>385</v>
      </c>
      <c r="C199" s="181" t="s">
        <v>134</v>
      </c>
      <c r="D199" s="180" t="s">
        <v>365</v>
      </c>
      <c r="E199" s="181" t="s">
        <v>108</v>
      </c>
      <c r="F199" s="17"/>
      <c r="G199" s="17" t="str">
        <f>E199</f>
        <v>-</v>
      </c>
      <c r="H199" s="210">
        <v>20000</v>
      </c>
      <c r="I199" s="110"/>
      <c r="J199" s="110">
        <f>H199</f>
        <v>20000</v>
      </c>
    </row>
    <row r="200" spans="1:11" s="192" customFormat="1" ht="12.75" customHeight="1">
      <c r="A200" s="180" t="s">
        <v>113</v>
      </c>
      <c r="B200" s="65" t="s">
        <v>4</v>
      </c>
      <c r="C200" s="62"/>
      <c r="D200" s="62"/>
      <c r="E200" s="62"/>
      <c r="F200" s="62"/>
      <c r="G200" s="62"/>
      <c r="H200" s="62"/>
      <c r="I200" s="62"/>
      <c r="J200" s="62"/>
      <c r="K200" s="191"/>
    </row>
    <row r="201" spans="1:11" s="192" customFormat="1" ht="109.5" customHeight="1">
      <c r="A201" s="181" t="s">
        <v>128</v>
      </c>
      <c r="B201" s="193" t="s">
        <v>386</v>
      </c>
      <c r="C201" s="194" t="s">
        <v>317</v>
      </c>
      <c r="D201" s="195" t="s">
        <v>396</v>
      </c>
      <c r="E201" s="195" t="s">
        <v>108</v>
      </c>
      <c r="F201" s="196" t="s">
        <v>108</v>
      </c>
      <c r="G201" s="94" t="str">
        <f>E201</f>
        <v>-</v>
      </c>
      <c r="H201" s="94">
        <v>2</v>
      </c>
      <c r="I201" s="197" t="s">
        <v>108</v>
      </c>
      <c r="J201" s="62">
        <f>H201</f>
        <v>2</v>
      </c>
      <c r="K201" s="191"/>
    </row>
    <row r="202" spans="1:11" s="192" customFormat="1" ht="12.75" customHeight="1">
      <c r="A202" s="181" t="s">
        <v>114</v>
      </c>
      <c r="B202" s="198" t="s">
        <v>5</v>
      </c>
      <c r="C202" s="94"/>
      <c r="D202" s="94"/>
      <c r="E202" s="94"/>
      <c r="F202" s="94"/>
      <c r="G202" s="94"/>
      <c r="H202" s="94"/>
      <c r="I202" s="62"/>
      <c r="J202" s="62"/>
      <c r="K202" s="191"/>
    </row>
    <row r="203" spans="1:11" s="192" customFormat="1" ht="93.75" customHeight="1">
      <c r="A203" s="181" t="s">
        <v>130</v>
      </c>
      <c r="B203" s="193" t="s">
        <v>387</v>
      </c>
      <c r="C203" s="194" t="s">
        <v>134</v>
      </c>
      <c r="D203" s="195" t="s">
        <v>237</v>
      </c>
      <c r="E203" s="200" t="s">
        <v>108</v>
      </c>
      <c r="F203" s="200" t="s">
        <v>108</v>
      </c>
      <c r="G203" s="199" t="str">
        <f>E203</f>
        <v>-</v>
      </c>
      <c r="H203" s="199">
        <f>H199/H201</f>
        <v>10000</v>
      </c>
      <c r="I203" s="201" t="s">
        <v>108</v>
      </c>
      <c r="J203" s="202">
        <f>H203</f>
        <v>10000</v>
      </c>
      <c r="K203" s="203"/>
    </row>
    <row r="204" spans="1:11" s="192" customFormat="1" ht="12.75" customHeight="1">
      <c r="A204" s="181" t="s">
        <v>115</v>
      </c>
      <c r="B204" s="65" t="s">
        <v>6</v>
      </c>
      <c r="C204" s="204"/>
      <c r="D204" s="204"/>
      <c r="E204" s="62"/>
      <c r="F204" s="62"/>
      <c r="G204" s="62"/>
      <c r="H204" s="62"/>
      <c r="I204" s="62"/>
      <c r="J204" s="62"/>
      <c r="K204" s="191"/>
    </row>
    <row r="205" spans="1:11" s="192" customFormat="1" ht="46.5" customHeight="1">
      <c r="A205" s="181" t="s">
        <v>132</v>
      </c>
      <c r="B205" s="104" t="s">
        <v>235</v>
      </c>
      <c r="C205" s="180" t="s">
        <v>135</v>
      </c>
      <c r="D205" s="180" t="s">
        <v>397</v>
      </c>
      <c r="E205" s="206" t="s">
        <v>108</v>
      </c>
      <c r="F205" s="206" t="s">
        <v>108</v>
      </c>
      <c r="G205" s="205" t="str">
        <f>E205</f>
        <v>-</v>
      </c>
      <c r="H205" s="205">
        <v>100</v>
      </c>
      <c r="I205" s="206" t="s">
        <v>108</v>
      </c>
      <c r="J205" s="205">
        <f>H205</f>
        <v>100</v>
      </c>
      <c r="K205" s="207"/>
    </row>
    <row r="206" ht="12.75">
      <c r="E206" s="209"/>
    </row>
  </sheetData>
  <sheetProtection/>
  <mergeCells count="30">
    <mergeCell ref="B122:J122"/>
    <mergeCell ref="A1:I1"/>
    <mergeCell ref="A2:I2"/>
    <mergeCell ref="E4:G4"/>
    <mergeCell ref="B7:M7"/>
    <mergeCell ref="E108:G108"/>
    <mergeCell ref="H108:J108"/>
    <mergeCell ref="A106:I106"/>
    <mergeCell ref="A4:A5"/>
    <mergeCell ref="B4:B5"/>
    <mergeCell ref="A108:A109"/>
    <mergeCell ref="B108:B109"/>
    <mergeCell ref="C108:C109"/>
    <mergeCell ref="D108:D109"/>
    <mergeCell ref="K4:M4"/>
    <mergeCell ref="C4:C5"/>
    <mergeCell ref="D4:D5"/>
    <mergeCell ref="H4:J4"/>
    <mergeCell ref="B17:M17"/>
    <mergeCell ref="B32:M32"/>
    <mergeCell ref="B47:M47"/>
    <mergeCell ref="B70:M70"/>
    <mergeCell ref="B96:M96"/>
    <mergeCell ref="B111:J111"/>
    <mergeCell ref="A188:J188"/>
    <mergeCell ref="B197:J197"/>
    <mergeCell ref="B179:J179"/>
    <mergeCell ref="B129:J129"/>
    <mergeCell ref="B139:J139"/>
    <mergeCell ref="B158:J158"/>
  </mergeCells>
  <printOptions horizontalCentered="1"/>
  <pageMargins left="0.1968503937007874" right="0.1968503937007874" top="0.1968503937007874" bottom="0.5118110236220472" header="0.1968503937007874" footer="0.1968503937007874"/>
  <pageSetup horizontalDpi="600" verticalDpi="600" orientation="landscape" paperSize="9" scale="67" r:id="rId3"/>
  <rowBreaks count="8" manualBreakCount="8">
    <brk id="56" max="12" man="1"/>
    <brk id="68" max="12" man="1"/>
    <brk id="74" max="12" man="1"/>
    <brk id="141" max="12" man="1"/>
    <brk id="149" max="12" man="1"/>
    <brk id="160" max="12" man="1"/>
    <brk id="173" max="12" man="1"/>
    <brk id="184" max="12" man="1"/>
  </rowBreaks>
  <legacyDrawing r:id="rId2"/>
</worksheet>
</file>

<file path=xl/worksheets/sheet5.xml><?xml version="1.0" encoding="utf-8"?>
<worksheet xmlns="http://schemas.openxmlformats.org/spreadsheetml/2006/main" xmlns:r="http://schemas.openxmlformats.org/officeDocument/2006/relationships">
  <sheetPr>
    <tabColor rgb="FFFFFF00"/>
  </sheetPr>
  <dimension ref="A1:L118"/>
  <sheetViews>
    <sheetView showGridLines="0" view="pageBreakPreview" zoomScale="80" zoomScaleSheetLayoutView="80" zoomScalePageLayoutView="0" workbookViewId="0" topLeftCell="A1">
      <selection activeCell="B7" sqref="B7"/>
    </sheetView>
  </sheetViews>
  <sheetFormatPr defaultColWidth="9.00390625" defaultRowHeight="12.75"/>
  <cols>
    <col min="1" max="1" width="14.125" style="67" customWidth="1"/>
    <col min="2" max="2" width="67.75390625" style="67" customWidth="1"/>
    <col min="3" max="3" width="13.00390625" style="67" customWidth="1"/>
    <col min="4" max="4" width="13.25390625" style="67" customWidth="1"/>
    <col min="5" max="5" width="14.375" style="97" customWidth="1"/>
    <col min="6" max="6" width="16.375" style="97" customWidth="1"/>
    <col min="7" max="12" width="13.75390625" style="67" customWidth="1"/>
    <col min="13" max="13" width="9.125" style="67" customWidth="1"/>
    <col min="14" max="14" width="11.00390625" style="67" customWidth="1"/>
    <col min="15" max="16384" width="9.125" style="67" customWidth="1"/>
  </cols>
  <sheetData>
    <row r="1" spans="1:8" s="60" customFormat="1" ht="15.75">
      <c r="A1" s="57"/>
      <c r="B1" s="220" t="s">
        <v>63</v>
      </c>
      <c r="C1" s="220"/>
      <c r="D1" s="220"/>
      <c r="E1" s="220"/>
      <c r="F1" s="220"/>
      <c r="G1" s="220"/>
      <c r="H1" s="220"/>
    </row>
    <row r="2" spans="5:12" s="60" customFormat="1" ht="12.75">
      <c r="E2" s="92"/>
      <c r="F2" s="92"/>
      <c r="L2" s="72" t="s">
        <v>56</v>
      </c>
    </row>
    <row r="3" spans="1:12" s="60" customFormat="1" ht="21" customHeight="1">
      <c r="A3" s="275"/>
      <c r="B3" s="268" t="s">
        <v>29</v>
      </c>
      <c r="C3" s="270" t="s">
        <v>243</v>
      </c>
      <c r="D3" s="270"/>
      <c r="E3" s="276" t="s">
        <v>244</v>
      </c>
      <c r="F3" s="276"/>
      <c r="G3" s="270" t="s">
        <v>245</v>
      </c>
      <c r="H3" s="270"/>
      <c r="I3" s="270" t="s">
        <v>120</v>
      </c>
      <c r="J3" s="270"/>
      <c r="K3" s="270" t="s">
        <v>246</v>
      </c>
      <c r="L3" s="270"/>
    </row>
    <row r="4" spans="1:12" s="60" customFormat="1" ht="60" customHeight="1">
      <c r="A4" s="275"/>
      <c r="B4" s="269"/>
      <c r="C4" s="62" t="s">
        <v>32</v>
      </c>
      <c r="D4" s="62" t="s">
        <v>33</v>
      </c>
      <c r="E4" s="93" t="s">
        <v>32</v>
      </c>
      <c r="F4" s="94" t="s">
        <v>33</v>
      </c>
      <c r="G4" s="62" t="s">
        <v>32</v>
      </c>
      <c r="H4" s="62" t="s">
        <v>33</v>
      </c>
      <c r="I4" s="62" t="s">
        <v>32</v>
      </c>
      <c r="J4" s="62" t="s">
        <v>33</v>
      </c>
      <c r="K4" s="62" t="s">
        <v>32</v>
      </c>
      <c r="L4" s="62" t="s">
        <v>33</v>
      </c>
    </row>
    <row r="5" spans="1:12" s="60" customFormat="1" ht="12.75">
      <c r="A5" s="66"/>
      <c r="B5" s="61">
        <v>1</v>
      </c>
      <c r="C5" s="62">
        <v>2</v>
      </c>
      <c r="D5" s="61">
        <v>3</v>
      </c>
      <c r="E5" s="94">
        <v>4</v>
      </c>
      <c r="F5" s="94">
        <v>5</v>
      </c>
      <c r="G5" s="61">
        <v>6</v>
      </c>
      <c r="H5" s="62">
        <v>7</v>
      </c>
      <c r="I5" s="61">
        <v>8</v>
      </c>
      <c r="J5" s="62">
        <v>9</v>
      </c>
      <c r="K5" s="61">
        <v>10</v>
      </c>
      <c r="L5" s="62">
        <v>11</v>
      </c>
    </row>
    <row r="6" spans="1:12" s="60" customFormat="1" ht="12.75">
      <c r="A6" s="66"/>
      <c r="B6" s="61"/>
      <c r="C6" s="100"/>
      <c r="D6" s="61"/>
      <c r="E6" s="94"/>
      <c r="F6" s="94"/>
      <c r="G6" s="61"/>
      <c r="H6" s="62"/>
      <c r="I6" s="61"/>
      <c r="J6" s="62"/>
      <c r="K6" s="61"/>
      <c r="L6" s="62"/>
    </row>
    <row r="7" spans="1:12" s="60" customFormat="1" ht="12.75">
      <c r="A7" s="66"/>
      <c r="B7" s="61"/>
      <c r="C7" s="100"/>
      <c r="D7" s="61"/>
      <c r="E7" s="94"/>
      <c r="F7" s="94"/>
      <c r="G7" s="61"/>
      <c r="H7" s="62"/>
      <c r="I7" s="61"/>
      <c r="J7" s="62"/>
      <c r="K7" s="61"/>
      <c r="L7" s="62"/>
    </row>
    <row r="8" spans="1:12" s="64" customFormat="1" ht="12.75">
      <c r="A8" s="66"/>
      <c r="B8" s="71" t="s">
        <v>42</v>
      </c>
      <c r="C8" s="63">
        <v>0</v>
      </c>
      <c r="D8" s="56">
        <v>0</v>
      </c>
      <c r="E8" s="95">
        <v>0</v>
      </c>
      <c r="F8" s="95">
        <v>0</v>
      </c>
      <c r="G8" s="56">
        <v>0</v>
      </c>
      <c r="H8" s="56">
        <v>0</v>
      </c>
      <c r="I8" s="56">
        <v>0</v>
      </c>
      <c r="J8" s="56">
        <v>0</v>
      </c>
      <c r="K8" s="56">
        <v>0</v>
      </c>
      <c r="L8" s="56">
        <v>0</v>
      </c>
    </row>
    <row r="9" spans="1:12" s="64" customFormat="1" ht="125.25" customHeight="1">
      <c r="A9" s="70"/>
      <c r="B9" s="80" t="s">
        <v>64</v>
      </c>
      <c r="C9" s="56" t="s">
        <v>15</v>
      </c>
      <c r="D9" s="56"/>
      <c r="E9" s="95" t="s">
        <v>15</v>
      </c>
      <c r="F9" s="95"/>
      <c r="G9" s="56" t="s">
        <v>15</v>
      </c>
      <c r="H9" s="56"/>
      <c r="I9" s="56" t="s">
        <v>15</v>
      </c>
      <c r="J9" s="56"/>
      <c r="K9" s="56" t="s">
        <v>15</v>
      </c>
      <c r="L9" s="56"/>
    </row>
    <row r="10" spans="1:8" s="60" customFormat="1" ht="12.75">
      <c r="A10" s="64"/>
      <c r="B10" s="37"/>
      <c r="C10" s="37"/>
      <c r="D10" s="37"/>
      <c r="E10" s="96"/>
      <c r="F10" s="96"/>
      <c r="G10" s="37"/>
      <c r="H10" s="37"/>
    </row>
    <row r="11" spans="2:8" s="60" customFormat="1" ht="12.75">
      <c r="B11" s="37"/>
      <c r="C11" s="37"/>
      <c r="D11" s="37"/>
      <c r="E11" s="96"/>
      <c r="F11" s="96"/>
      <c r="G11" s="37"/>
      <c r="H11" s="37"/>
    </row>
    <row r="12" spans="2:8" s="60" customFormat="1" ht="12.75">
      <c r="B12" s="37"/>
      <c r="C12" s="37"/>
      <c r="D12" s="37"/>
      <c r="E12" s="96"/>
      <c r="F12" s="96"/>
      <c r="G12" s="37"/>
      <c r="H12" s="37"/>
    </row>
    <row r="13" spans="2:8" s="60" customFormat="1" ht="12.75">
      <c r="B13" s="37"/>
      <c r="C13" s="37"/>
      <c r="D13" s="37"/>
      <c r="E13" s="96"/>
      <c r="F13" s="96"/>
      <c r="G13" s="37"/>
      <c r="H13" s="37"/>
    </row>
    <row r="14" ht="12.75">
      <c r="A14" s="81"/>
    </row>
    <row r="15" ht="12.75">
      <c r="A15" s="81"/>
    </row>
    <row r="16" ht="12.75">
      <c r="A16" s="81"/>
    </row>
    <row r="17" ht="12.75">
      <c r="A17" s="81"/>
    </row>
    <row r="18" ht="12.75">
      <c r="A18" s="81"/>
    </row>
    <row r="19" ht="12.75">
      <c r="A19" s="81"/>
    </row>
    <row r="20" ht="12.75">
      <c r="A20" s="81"/>
    </row>
    <row r="21" ht="12.75">
      <c r="A21" s="81"/>
    </row>
    <row r="22" ht="12.75">
      <c r="A22" s="81"/>
    </row>
    <row r="23" ht="12.75">
      <c r="A23" s="81"/>
    </row>
    <row r="24" ht="12.75">
      <c r="A24" s="81"/>
    </row>
    <row r="25" ht="12.75">
      <c r="A25" s="81"/>
    </row>
    <row r="26" ht="12.75">
      <c r="A26" s="81"/>
    </row>
    <row r="27" ht="12.75">
      <c r="A27" s="81"/>
    </row>
    <row r="28" ht="12.75">
      <c r="A28" s="81"/>
    </row>
    <row r="29" ht="12.75">
      <c r="A29" s="81"/>
    </row>
    <row r="30" ht="12.75">
      <c r="A30" s="81"/>
    </row>
    <row r="31" ht="12.75">
      <c r="A31" s="81"/>
    </row>
    <row r="32" ht="12.75">
      <c r="A32" s="81"/>
    </row>
    <row r="33" ht="12.75">
      <c r="A33" s="81"/>
    </row>
    <row r="34" ht="12.75">
      <c r="A34" s="81"/>
    </row>
    <row r="35" ht="12.75">
      <c r="A35" s="81"/>
    </row>
    <row r="36" ht="12.75">
      <c r="A36" s="81"/>
    </row>
    <row r="37" ht="12.75">
      <c r="A37" s="81"/>
    </row>
    <row r="38" ht="12.75">
      <c r="A38" s="81"/>
    </row>
    <row r="39" ht="12.75">
      <c r="A39" s="81"/>
    </row>
    <row r="40" ht="12.75">
      <c r="A40" s="81"/>
    </row>
    <row r="41" ht="12.75">
      <c r="A41" s="81"/>
    </row>
    <row r="42" ht="12.75">
      <c r="A42" s="81"/>
    </row>
    <row r="43" ht="12.75">
      <c r="A43" s="81"/>
    </row>
    <row r="44" ht="12.75">
      <c r="A44" s="81"/>
    </row>
    <row r="45" ht="12.75">
      <c r="A45" s="81"/>
    </row>
    <row r="46" ht="12.75">
      <c r="A46" s="81"/>
    </row>
    <row r="47" ht="12.75">
      <c r="A47" s="81"/>
    </row>
    <row r="48" ht="12.75">
      <c r="A48" s="81"/>
    </row>
    <row r="49" ht="12.75">
      <c r="A49" s="81"/>
    </row>
    <row r="50" ht="12.75">
      <c r="A50" s="81"/>
    </row>
    <row r="51" ht="12.75">
      <c r="A51" s="81"/>
    </row>
    <row r="52" ht="12.75">
      <c r="A52" s="81"/>
    </row>
    <row r="53" ht="12.75">
      <c r="A53" s="81"/>
    </row>
    <row r="54" ht="12.75">
      <c r="A54" s="81"/>
    </row>
    <row r="55" ht="12.75">
      <c r="A55" s="81"/>
    </row>
    <row r="56" ht="12.75">
      <c r="A56" s="81"/>
    </row>
    <row r="57" ht="12.75">
      <c r="A57" s="81"/>
    </row>
    <row r="58" ht="12.75">
      <c r="A58" s="81"/>
    </row>
    <row r="59" ht="12.75">
      <c r="A59" s="81"/>
    </row>
    <row r="60" ht="12.75">
      <c r="A60" s="81"/>
    </row>
    <row r="61" ht="12.75">
      <c r="A61" s="81"/>
    </row>
    <row r="62" ht="12.75">
      <c r="A62" s="81"/>
    </row>
    <row r="63" ht="12.75">
      <c r="A63" s="81"/>
    </row>
    <row r="64" ht="12.75">
      <c r="A64" s="81"/>
    </row>
    <row r="65" ht="12.75">
      <c r="A65" s="81"/>
    </row>
    <row r="66" ht="12.75">
      <c r="A66" s="81"/>
    </row>
    <row r="67" ht="12.75">
      <c r="A67" s="81"/>
    </row>
    <row r="68" ht="12.75">
      <c r="A68" s="81"/>
    </row>
    <row r="69" ht="12.75">
      <c r="A69" s="81"/>
    </row>
    <row r="70" ht="12.75">
      <c r="A70" s="81"/>
    </row>
    <row r="71" ht="12.75">
      <c r="A71" s="81"/>
    </row>
    <row r="72" ht="12.75">
      <c r="A72" s="81"/>
    </row>
    <row r="73" ht="12.75">
      <c r="A73" s="81"/>
    </row>
    <row r="74" ht="12.75">
      <c r="A74" s="81"/>
    </row>
    <row r="75" ht="12.75">
      <c r="A75" s="81"/>
    </row>
    <row r="76" ht="12.75">
      <c r="A76" s="81"/>
    </row>
    <row r="77" ht="12.75">
      <c r="A77" s="81"/>
    </row>
    <row r="78" ht="12.75">
      <c r="A78" s="81"/>
    </row>
    <row r="79" ht="12.75">
      <c r="A79" s="81"/>
    </row>
    <row r="80" ht="12.75">
      <c r="A80" s="81"/>
    </row>
    <row r="81" ht="12.75">
      <c r="A81" s="81"/>
    </row>
    <row r="82" ht="12.75">
      <c r="A82" s="81"/>
    </row>
    <row r="83" ht="12.75">
      <c r="A83" s="81"/>
    </row>
    <row r="84" ht="12.75">
      <c r="A84" s="81"/>
    </row>
    <row r="85" ht="12.75">
      <c r="A85" s="81"/>
    </row>
    <row r="86" ht="12.75">
      <c r="A86" s="81"/>
    </row>
    <row r="87" ht="12.75">
      <c r="A87" s="81"/>
    </row>
    <row r="88" ht="12.75">
      <c r="A88" s="81"/>
    </row>
    <row r="89" ht="12.75">
      <c r="A89" s="81"/>
    </row>
    <row r="90" ht="12.75">
      <c r="A90" s="81"/>
    </row>
    <row r="91" ht="12.75">
      <c r="A91" s="81"/>
    </row>
    <row r="92" ht="12.75">
      <c r="A92" s="81"/>
    </row>
    <row r="93" ht="12.75">
      <c r="A93" s="81"/>
    </row>
    <row r="94" ht="12.75">
      <c r="A94" s="81"/>
    </row>
    <row r="95" ht="12.75">
      <c r="A95" s="81"/>
    </row>
    <row r="96" ht="12.75">
      <c r="A96" s="81"/>
    </row>
    <row r="97" ht="12.75">
      <c r="A97" s="81"/>
    </row>
    <row r="98" ht="12.75">
      <c r="A98" s="81"/>
    </row>
    <row r="99" ht="12.75">
      <c r="A99" s="81"/>
    </row>
    <row r="100" ht="12.75">
      <c r="A100" s="81"/>
    </row>
    <row r="101" ht="12.75">
      <c r="A101" s="81"/>
    </row>
    <row r="102" ht="12.75">
      <c r="A102" s="81"/>
    </row>
    <row r="103" ht="12.75">
      <c r="A103" s="81"/>
    </row>
    <row r="104" ht="12.75">
      <c r="A104" s="81"/>
    </row>
    <row r="105" ht="12.75">
      <c r="A105" s="81"/>
    </row>
    <row r="106" ht="12.75">
      <c r="A106" s="81"/>
    </row>
    <row r="107" ht="12.75">
      <c r="A107" s="81"/>
    </row>
    <row r="108" ht="12.75">
      <c r="A108" s="81"/>
    </row>
    <row r="109" ht="12.75">
      <c r="A109" s="81"/>
    </row>
    <row r="110" ht="12.75">
      <c r="A110" s="81"/>
    </row>
    <row r="111" ht="12.75">
      <c r="A111" s="81"/>
    </row>
    <row r="112" ht="12.75">
      <c r="A112" s="81"/>
    </row>
    <row r="113" ht="12.75">
      <c r="A113" s="81"/>
    </row>
    <row r="114" ht="12.75">
      <c r="A114" s="81"/>
    </row>
    <row r="115" ht="12.75">
      <c r="A115" s="81"/>
    </row>
    <row r="116" ht="12.75">
      <c r="A116" s="81"/>
    </row>
    <row r="117" ht="12.75">
      <c r="A117" s="81"/>
    </row>
    <row r="118" ht="12.75">
      <c r="A118" s="81"/>
    </row>
  </sheetData>
  <sheetProtection/>
  <mergeCells count="8">
    <mergeCell ref="K3:L3"/>
    <mergeCell ref="I3:J3"/>
    <mergeCell ref="A3:A4"/>
    <mergeCell ref="B3:B4"/>
    <mergeCell ref="B1:H1"/>
    <mergeCell ref="C3:D3"/>
    <mergeCell ref="E3:F3"/>
    <mergeCell ref="G3:H3"/>
  </mergeCells>
  <printOptions horizontalCentered="1"/>
  <pageMargins left="0.1968503937007874" right="0.1968503937007874" top="0.31496062992125984" bottom="0.35433070866141736" header="0.2755905511811024" footer="0.196850393700787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rgb="FFFFFF00"/>
  </sheetPr>
  <dimension ref="A2:P10"/>
  <sheetViews>
    <sheetView showGridLines="0" view="pageBreakPreview" zoomScale="85" zoomScaleNormal="85" zoomScaleSheetLayoutView="85" zoomScalePageLayoutView="0" workbookViewId="0" topLeftCell="A1">
      <selection activeCell="O5" sqref="O5:O6"/>
    </sheetView>
  </sheetViews>
  <sheetFormatPr defaultColWidth="9.00390625" defaultRowHeight="12.75"/>
  <cols>
    <col min="1" max="1" width="8.375" style="69" customWidth="1"/>
    <col min="2" max="2" width="38.625" style="69" customWidth="1"/>
    <col min="3" max="4" width="13.75390625" style="69" customWidth="1"/>
    <col min="5" max="5" width="13.25390625" style="69" customWidth="1"/>
    <col min="6" max="6" width="10.375" style="69" customWidth="1"/>
    <col min="7" max="7" width="12.625" style="69" customWidth="1"/>
    <col min="8" max="8" width="11.375" style="69" customWidth="1"/>
    <col min="9" max="9" width="12.875" style="69" customWidth="1"/>
    <col min="10" max="10" width="11.125" style="69" customWidth="1"/>
    <col min="11" max="16" width="11.375" style="69" customWidth="1"/>
    <col min="17" max="16384" width="9.125" style="69" customWidth="1"/>
  </cols>
  <sheetData>
    <row r="1" ht="62.25" customHeight="1"/>
    <row r="2" spans="1:16" s="68" customFormat="1" ht="15.75">
      <c r="A2" s="277" t="s">
        <v>65</v>
      </c>
      <c r="B2" s="277"/>
      <c r="C2" s="277"/>
      <c r="D2" s="277"/>
      <c r="E2" s="277"/>
      <c r="F2" s="277"/>
      <c r="G2" s="277"/>
      <c r="H2" s="277"/>
      <c r="I2" s="277"/>
      <c r="J2" s="277"/>
      <c r="K2" s="277"/>
      <c r="L2" s="277"/>
      <c r="M2" s="277"/>
      <c r="N2" s="277"/>
      <c r="O2" s="277"/>
      <c r="P2" s="277"/>
    </row>
    <row r="4" spans="1:16" s="68" customFormat="1" ht="18" customHeight="1">
      <c r="A4" s="278" t="s">
        <v>20</v>
      </c>
      <c r="B4" s="279" t="s">
        <v>34</v>
      </c>
      <c r="C4" s="280" t="s">
        <v>243</v>
      </c>
      <c r="D4" s="279"/>
      <c r="E4" s="279"/>
      <c r="F4" s="279"/>
      <c r="G4" s="280" t="s">
        <v>280</v>
      </c>
      <c r="H4" s="279"/>
      <c r="I4" s="279"/>
      <c r="J4" s="279"/>
      <c r="K4" s="283" t="s">
        <v>122</v>
      </c>
      <c r="L4" s="284"/>
      <c r="M4" s="283" t="s">
        <v>123</v>
      </c>
      <c r="N4" s="284"/>
      <c r="O4" s="283" t="s">
        <v>281</v>
      </c>
      <c r="P4" s="284"/>
    </row>
    <row r="5" spans="1:16" s="68" customFormat="1" ht="42.75" customHeight="1">
      <c r="A5" s="279"/>
      <c r="B5" s="279"/>
      <c r="C5" s="279" t="s">
        <v>36</v>
      </c>
      <c r="D5" s="279"/>
      <c r="E5" s="279" t="s">
        <v>18</v>
      </c>
      <c r="F5" s="279"/>
      <c r="G5" s="279" t="s">
        <v>36</v>
      </c>
      <c r="H5" s="279"/>
      <c r="I5" s="279" t="s">
        <v>18</v>
      </c>
      <c r="J5" s="279"/>
      <c r="K5" s="281" t="s">
        <v>47</v>
      </c>
      <c r="L5" s="281" t="s">
        <v>48</v>
      </c>
      <c r="M5" s="281" t="s">
        <v>49</v>
      </c>
      <c r="N5" s="281" t="s">
        <v>50</v>
      </c>
      <c r="O5" s="281" t="s">
        <v>49</v>
      </c>
      <c r="P5" s="281" t="s">
        <v>50</v>
      </c>
    </row>
    <row r="6" spans="1:16" s="68" customFormat="1" ht="42.75" customHeight="1">
      <c r="A6" s="279"/>
      <c r="B6" s="279"/>
      <c r="C6" s="56" t="s">
        <v>21</v>
      </c>
      <c r="D6" s="56" t="s">
        <v>35</v>
      </c>
      <c r="E6" s="56" t="s">
        <v>21</v>
      </c>
      <c r="F6" s="56" t="s">
        <v>35</v>
      </c>
      <c r="G6" s="56" t="s">
        <v>21</v>
      </c>
      <c r="H6" s="56" t="s">
        <v>1</v>
      </c>
      <c r="I6" s="56" t="s">
        <v>21</v>
      </c>
      <c r="J6" s="56" t="s">
        <v>1</v>
      </c>
      <c r="K6" s="282"/>
      <c r="L6" s="282"/>
      <c r="M6" s="282"/>
      <c r="N6" s="282"/>
      <c r="O6" s="282"/>
      <c r="P6" s="282"/>
    </row>
    <row r="7" spans="1:16" s="68" customFormat="1" ht="12.75">
      <c r="A7" s="56">
        <v>1</v>
      </c>
      <c r="B7" s="56">
        <v>2</v>
      </c>
      <c r="C7" s="56">
        <v>3</v>
      </c>
      <c r="D7" s="56">
        <v>4</v>
      </c>
      <c r="E7" s="56">
        <v>5</v>
      </c>
      <c r="F7" s="56">
        <v>6</v>
      </c>
      <c r="G7" s="56">
        <v>7</v>
      </c>
      <c r="H7" s="56">
        <v>8</v>
      </c>
      <c r="I7" s="56">
        <v>9</v>
      </c>
      <c r="J7" s="56">
        <v>10</v>
      </c>
      <c r="K7" s="56">
        <v>11</v>
      </c>
      <c r="L7" s="56">
        <v>12</v>
      </c>
      <c r="M7" s="56">
        <v>13</v>
      </c>
      <c r="N7" s="56">
        <v>14</v>
      </c>
      <c r="O7" s="56">
        <v>15</v>
      </c>
      <c r="P7" s="56">
        <v>16</v>
      </c>
    </row>
    <row r="8" spans="1:16" s="68" customFormat="1" ht="12.75">
      <c r="A8" s="56"/>
      <c r="B8" s="34"/>
      <c r="C8" s="56"/>
      <c r="D8" s="56"/>
      <c r="E8" s="56"/>
      <c r="F8" s="56"/>
      <c r="G8" s="56"/>
      <c r="H8" s="56"/>
      <c r="I8" s="56"/>
      <c r="J8" s="56"/>
      <c r="K8" s="56"/>
      <c r="L8" s="56"/>
      <c r="M8" s="56"/>
      <c r="N8" s="56"/>
      <c r="O8" s="56"/>
      <c r="P8" s="56"/>
    </row>
    <row r="9" spans="1:16" s="35" customFormat="1" ht="12.75">
      <c r="A9" s="4"/>
      <c r="B9" s="5" t="s">
        <v>51</v>
      </c>
      <c r="C9" s="4">
        <v>0</v>
      </c>
      <c r="D9" s="4">
        <v>0</v>
      </c>
      <c r="E9" s="4">
        <v>0</v>
      </c>
      <c r="F9" s="4">
        <v>0</v>
      </c>
      <c r="G9" s="4">
        <v>0</v>
      </c>
      <c r="H9" s="4">
        <v>0</v>
      </c>
      <c r="I9" s="4">
        <v>0</v>
      </c>
      <c r="J9" s="4">
        <v>0</v>
      </c>
      <c r="K9" s="4">
        <v>0</v>
      </c>
      <c r="L9" s="4">
        <v>0</v>
      </c>
      <c r="M9" s="4">
        <v>0</v>
      </c>
      <c r="N9" s="4">
        <v>0</v>
      </c>
      <c r="O9" s="4">
        <v>0</v>
      </c>
      <c r="P9" s="4">
        <v>0</v>
      </c>
    </row>
    <row r="10" spans="1:16" s="68" customFormat="1" ht="33.75" customHeight="1">
      <c r="A10" s="62"/>
      <c r="B10" s="65" t="s">
        <v>16</v>
      </c>
      <c r="C10" s="1" t="s">
        <v>15</v>
      </c>
      <c r="D10" s="1" t="s">
        <v>15</v>
      </c>
      <c r="E10" s="36"/>
      <c r="F10" s="36"/>
      <c r="G10" s="1" t="s">
        <v>15</v>
      </c>
      <c r="H10" s="1" t="s">
        <v>15</v>
      </c>
      <c r="I10" s="36"/>
      <c r="J10" s="36"/>
      <c r="K10" s="1" t="s">
        <v>15</v>
      </c>
      <c r="L10" s="36"/>
      <c r="M10" s="1" t="s">
        <v>15</v>
      </c>
      <c r="N10" s="36"/>
      <c r="O10" s="1" t="s">
        <v>15</v>
      </c>
      <c r="P10" s="36"/>
    </row>
  </sheetData>
  <sheetProtection/>
  <mergeCells count="18">
    <mergeCell ref="C5:D5"/>
    <mergeCell ref="E5:F5"/>
    <mergeCell ref="N5:N6"/>
    <mergeCell ref="O5:O6"/>
    <mergeCell ref="P5:P6"/>
    <mergeCell ref="K5:K6"/>
    <mergeCell ref="L5:L6"/>
    <mergeCell ref="G5:H5"/>
    <mergeCell ref="A2:P2"/>
    <mergeCell ref="A4:A6"/>
    <mergeCell ref="B4:B6"/>
    <mergeCell ref="C4:F4"/>
    <mergeCell ref="G4:J4"/>
    <mergeCell ref="I5:J5"/>
    <mergeCell ref="M5:M6"/>
    <mergeCell ref="K4:L4"/>
    <mergeCell ref="M4:N4"/>
    <mergeCell ref="O4:P4"/>
  </mergeCells>
  <printOptions horizontalCentered="1"/>
  <pageMargins left="0.1968503937007874" right="0.1968503937007874" top="0.31496062992125984" bottom="0.2362204724409449" header="0.1968503937007874" footer="0.1968503937007874"/>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tabColor rgb="FFFFFF00"/>
  </sheetPr>
  <dimension ref="A2:P40"/>
  <sheetViews>
    <sheetView showGridLines="0" view="pageBreakPreview" zoomScale="85" zoomScaleNormal="85" zoomScaleSheetLayoutView="85" zoomScalePageLayoutView="0" workbookViewId="0" topLeftCell="A4">
      <selection activeCell="C22" sqref="C22:E22"/>
    </sheetView>
  </sheetViews>
  <sheetFormatPr defaultColWidth="9.00390625" defaultRowHeight="12.75"/>
  <cols>
    <col min="1" max="1" width="7.75390625" style="20" customWidth="1"/>
    <col min="2" max="2" width="28.75390625" style="20" customWidth="1"/>
    <col min="3" max="3" width="15.25390625" style="20" customWidth="1"/>
    <col min="4" max="5" width="12.625" style="20" customWidth="1"/>
    <col min="6" max="6" width="14.125" style="20" customWidth="1"/>
    <col min="7" max="8" width="14.00390625" style="20" customWidth="1"/>
    <col min="9" max="11" width="11.75390625" style="20" customWidth="1"/>
    <col min="12" max="12" width="14.00390625" style="20" customWidth="1"/>
    <col min="13" max="13" width="11.75390625" style="20" customWidth="1"/>
    <col min="14" max="14" width="13.25390625" style="20" customWidth="1"/>
    <col min="15" max="16384" width="9.125" style="20" customWidth="1"/>
  </cols>
  <sheetData>
    <row r="2" spans="1:16" ht="12.75">
      <c r="A2" s="287" t="s">
        <v>103</v>
      </c>
      <c r="B2" s="287"/>
      <c r="C2" s="287"/>
      <c r="D2" s="287"/>
      <c r="E2" s="287"/>
      <c r="F2" s="287"/>
      <c r="G2" s="287"/>
      <c r="H2" s="287"/>
      <c r="I2" s="287"/>
      <c r="J2" s="287"/>
      <c r="K2" s="287"/>
      <c r="L2" s="287"/>
      <c r="M2" s="287"/>
      <c r="N2" s="287"/>
      <c r="O2" s="287"/>
      <c r="P2" s="287"/>
    </row>
    <row r="4" spans="1:16" ht="20.25" customHeight="1">
      <c r="A4" s="287" t="s">
        <v>282</v>
      </c>
      <c r="B4" s="287"/>
      <c r="C4" s="287"/>
      <c r="D4" s="287"/>
      <c r="E4" s="287"/>
      <c r="F4" s="287"/>
      <c r="G4" s="287"/>
      <c r="H4" s="287"/>
      <c r="I4" s="287"/>
      <c r="J4" s="287"/>
      <c r="K4" s="287"/>
      <c r="L4" s="287"/>
      <c r="M4" s="287"/>
      <c r="N4" s="287"/>
      <c r="O4" s="287"/>
      <c r="P4" s="287"/>
    </row>
    <row r="5" ht="18" customHeight="1">
      <c r="N5" s="20" t="s">
        <v>56</v>
      </c>
    </row>
    <row r="6" spans="1:14" ht="39.75" customHeight="1">
      <c r="A6" s="288" t="s">
        <v>20</v>
      </c>
      <c r="B6" s="288" t="s">
        <v>86</v>
      </c>
      <c r="C6" s="294" t="s">
        <v>22</v>
      </c>
      <c r="D6" s="295"/>
      <c r="E6" s="296"/>
      <c r="F6" s="321" t="s">
        <v>243</v>
      </c>
      <c r="G6" s="322"/>
      <c r="H6" s="323"/>
      <c r="I6" s="321" t="s">
        <v>244</v>
      </c>
      <c r="J6" s="322"/>
      <c r="K6" s="322"/>
      <c r="L6" s="320" t="s">
        <v>245</v>
      </c>
      <c r="M6" s="320"/>
      <c r="N6" s="320"/>
    </row>
    <row r="7" spans="1:14" ht="25.5">
      <c r="A7" s="289"/>
      <c r="B7" s="290"/>
      <c r="C7" s="297"/>
      <c r="D7" s="298"/>
      <c r="E7" s="299"/>
      <c r="F7" s="2" t="s">
        <v>32</v>
      </c>
      <c r="G7" s="2" t="s">
        <v>33</v>
      </c>
      <c r="H7" s="2" t="s">
        <v>68</v>
      </c>
      <c r="I7" s="2" t="s">
        <v>32</v>
      </c>
      <c r="J7" s="2" t="s">
        <v>33</v>
      </c>
      <c r="K7" s="2" t="s">
        <v>39</v>
      </c>
      <c r="L7" s="2" t="s">
        <v>32</v>
      </c>
      <c r="M7" s="2" t="s">
        <v>33</v>
      </c>
      <c r="N7" s="2" t="s">
        <v>69</v>
      </c>
    </row>
    <row r="8" spans="1:14" ht="12.75">
      <c r="A8" s="1">
        <v>1</v>
      </c>
      <c r="B8" s="1">
        <v>2</v>
      </c>
      <c r="C8" s="303">
        <v>3</v>
      </c>
      <c r="D8" s="304"/>
      <c r="E8" s="305"/>
      <c r="F8" s="1">
        <v>4</v>
      </c>
      <c r="G8" s="1">
        <v>5</v>
      </c>
      <c r="H8" s="1">
        <v>6</v>
      </c>
      <c r="I8" s="1">
        <v>7</v>
      </c>
      <c r="J8" s="1">
        <v>8</v>
      </c>
      <c r="K8" s="1">
        <v>9</v>
      </c>
      <c r="L8" s="1">
        <v>10</v>
      </c>
      <c r="M8" s="1">
        <v>11</v>
      </c>
      <c r="N8" s="1">
        <v>12</v>
      </c>
    </row>
    <row r="9" spans="1:14" ht="87.75" customHeight="1">
      <c r="A9" s="1" t="s">
        <v>112</v>
      </c>
      <c r="B9" s="6" t="s">
        <v>239</v>
      </c>
      <c r="C9" s="303" t="s">
        <v>240</v>
      </c>
      <c r="D9" s="304"/>
      <c r="E9" s="305"/>
      <c r="F9" s="111">
        <v>8139430.4</v>
      </c>
      <c r="G9" s="111">
        <v>0</v>
      </c>
      <c r="H9" s="111">
        <f>F9+G9</f>
        <v>8139430.4</v>
      </c>
      <c r="I9" s="111">
        <v>5634000</v>
      </c>
      <c r="J9" s="111">
        <v>0</v>
      </c>
      <c r="K9" s="111">
        <f>I9+J9</f>
        <v>5634000</v>
      </c>
      <c r="L9" s="111" t="s">
        <v>108</v>
      </c>
      <c r="M9" s="111" t="s">
        <v>108</v>
      </c>
      <c r="N9" s="111" t="str">
        <f>L9</f>
        <v>-</v>
      </c>
    </row>
    <row r="10" spans="1:14" ht="87.75" customHeight="1">
      <c r="A10" s="1" t="s">
        <v>113</v>
      </c>
      <c r="B10" s="129" t="s">
        <v>368</v>
      </c>
      <c r="C10" s="303" t="s">
        <v>283</v>
      </c>
      <c r="D10" s="304"/>
      <c r="E10" s="305"/>
      <c r="F10" s="111" t="s">
        <v>108</v>
      </c>
      <c r="G10" s="111" t="s">
        <v>108</v>
      </c>
      <c r="H10" s="111" t="s">
        <v>108</v>
      </c>
      <c r="I10" s="111" t="s">
        <v>108</v>
      </c>
      <c r="J10" s="111" t="s">
        <v>108</v>
      </c>
      <c r="K10" s="111" t="s">
        <v>108</v>
      </c>
      <c r="L10" s="111">
        <v>5730000</v>
      </c>
      <c r="M10" s="111" t="s">
        <v>108</v>
      </c>
      <c r="N10" s="111">
        <f>L10</f>
        <v>5730000</v>
      </c>
    </row>
    <row r="11" spans="1:14" ht="12.75">
      <c r="A11" s="2"/>
      <c r="B11" s="7" t="s">
        <v>17</v>
      </c>
      <c r="C11" s="303"/>
      <c r="D11" s="304"/>
      <c r="E11" s="305"/>
      <c r="F11" s="112"/>
      <c r="G11" s="112"/>
      <c r="H11" s="112"/>
      <c r="I11" s="112"/>
      <c r="J11" s="112"/>
      <c r="K11" s="112"/>
      <c r="L11" s="112"/>
      <c r="M11" s="112"/>
      <c r="N11" s="112"/>
    </row>
    <row r="12" spans="1:14" ht="12.75">
      <c r="A12" s="7"/>
      <c r="B12" s="3" t="s">
        <v>42</v>
      </c>
      <c r="C12" s="303"/>
      <c r="D12" s="304"/>
      <c r="E12" s="305"/>
      <c r="F12" s="112">
        <f aca="true" t="shared" si="0" ref="F12:M12">SUM(F9:F9)</f>
        <v>8139430.4</v>
      </c>
      <c r="G12" s="112">
        <f t="shared" si="0"/>
        <v>0</v>
      </c>
      <c r="H12" s="112">
        <f t="shared" si="0"/>
        <v>8139430.4</v>
      </c>
      <c r="I12" s="112">
        <f t="shared" si="0"/>
        <v>5634000</v>
      </c>
      <c r="J12" s="112">
        <f t="shared" si="0"/>
        <v>0</v>
      </c>
      <c r="K12" s="112">
        <f t="shared" si="0"/>
        <v>5634000</v>
      </c>
      <c r="L12" s="112">
        <f>L10</f>
        <v>5730000</v>
      </c>
      <c r="M12" s="112">
        <f t="shared" si="0"/>
        <v>0</v>
      </c>
      <c r="N12" s="112">
        <f>N10</f>
        <v>5730000</v>
      </c>
    </row>
    <row r="14" spans="1:16" s="40" customFormat="1" ht="19.5" customHeight="1">
      <c r="A14" s="59"/>
      <c r="B14" s="39"/>
      <c r="C14" s="39"/>
      <c r="D14" s="39"/>
      <c r="E14" s="39"/>
      <c r="F14" s="39"/>
      <c r="G14" s="39"/>
      <c r="H14" s="39"/>
      <c r="I14" s="39"/>
      <c r="J14" s="39"/>
      <c r="K14" s="39"/>
      <c r="L14" s="39"/>
      <c r="M14" s="39"/>
      <c r="N14" s="39"/>
      <c r="O14" s="20"/>
      <c r="P14" s="20"/>
    </row>
    <row r="15" spans="1:16" s="40" customFormat="1" ht="19.5" customHeight="1">
      <c r="A15" s="59"/>
      <c r="B15" s="39"/>
      <c r="C15" s="39"/>
      <c r="D15" s="39"/>
      <c r="E15" s="39"/>
      <c r="F15" s="39"/>
      <c r="G15" s="39"/>
      <c r="H15" s="39"/>
      <c r="I15" s="39"/>
      <c r="J15" s="39"/>
      <c r="K15" s="39"/>
      <c r="L15" s="39"/>
      <c r="M15" s="39"/>
      <c r="N15" s="39"/>
      <c r="O15" s="20"/>
      <c r="P15" s="20"/>
    </row>
    <row r="16" spans="1:16" s="40" customFormat="1" ht="19.5" customHeight="1">
      <c r="A16" s="59"/>
      <c r="B16" s="39"/>
      <c r="C16" s="39"/>
      <c r="D16" s="39"/>
      <c r="E16" s="39"/>
      <c r="F16" s="39"/>
      <c r="G16" s="39"/>
      <c r="H16" s="39"/>
      <c r="I16" s="39"/>
      <c r="J16" s="39"/>
      <c r="K16" s="39"/>
      <c r="L16" s="39"/>
      <c r="M16" s="39"/>
      <c r="N16" s="39"/>
      <c r="O16" s="20"/>
      <c r="P16" s="20"/>
    </row>
    <row r="17" spans="1:16" s="82" customFormat="1" ht="21.75" customHeight="1">
      <c r="A17" s="311" t="s">
        <v>285</v>
      </c>
      <c r="B17" s="311"/>
      <c r="C17" s="311"/>
      <c r="D17" s="311"/>
      <c r="E17" s="311"/>
      <c r="F17" s="311"/>
      <c r="G17" s="311"/>
      <c r="H17" s="311"/>
      <c r="I17" s="311"/>
      <c r="J17" s="311"/>
      <c r="K17" s="311"/>
      <c r="L17" s="311"/>
      <c r="M17" s="311"/>
      <c r="N17" s="311"/>
      <c r="O17" s="89"/>
      <c r="P17" s="89"/>
    </row>
    <row r="18" spans="1:16" s="82" customFormat="1" ht="12.75">
      <c r="A18" s="83"/>
      <c r="B18" s="83"/>
      <c r="C18" s="83"/>
      <c r="D18" s="83"/>
      <c r="E18" s="83"/>
      <c r="F18" s="83"/>
      <c r="G18" s="83"/>
      <c r="H18" s="83"/>
      <c r="I18" s="83"/>
      <c r="J18" s="83"/>
      <c r="K18" s="83" t="s">
        <v>56</v>
      </c>
      <c r="L18" s="83"/>
      <c r="M18" s="83"/>
      <c r="N18" s="83"/>
      <c r="O18" s="83"/>
      <c r="P18" s="83"/>
    </row>
    <row r="19" spans="1:14" s="83" customFormat="1" ht="18.75" customHeight="1">
      <c r="A19" s="318" t="s">
        <v>20</v>
      </c>
      <c r="B19" s="288" t="s">
        <v>86</v>
      </c>
      <c r="C19" s="312" t="s">
        <v>22</v>
      </c>
      <c r="D19" s="313"/>
      <c r="E19" s="314"/>
      <c r="F19" s="300" t="s">
        <v>120</v>
      </c>
      <c r="G19" s="301"/>
      <c r="H19" s="302"/>
      <c r="I19" s="300" t="s">
        <v>246</v>
      </c>
      <c r="J19" s="301"/>
      <c r="K19" s="302"/>
      <c r="L19" s="86"/>
      <c r="M19" s="86"/>
      <c r="N19" s="86"/>
    </row>
    <row r="20" spans="1:14" s="83" customFormat="1" ht="28.5" customHeight="1">
      <c r="A20" s="319"/>
      <c r="B20" s="290"/>
      <c r="C20" s="315"/>
      <c r="D20" s="316"/>
      <c r="E20" s="317"/>
      <c r="F20" s="84" t="s">
        <v>32</v>
      </c>
      <c r="G20" s="84" t="s">
        <v>33</v>
      </c>
      <c r="H20" s="2" t="s">
        <v>68</v>
      </c>
      <c r="I20" s="84" t="s">
        <v>32</v>
      </c>
      <c r="J20" s="84" t="s">
        <v>33</v>
      </c>
      <c r="K20" s="2" t="s">
        <v>39</v>
      </c>
      <c r="L20" s="87"/>
      <c r="M20" s="87"/>
      <c r="N20" s="87"/>
    </row>
    <row r="21" spans="1:14" s="83" customFormat="1" ht="12.75">
      <c r="A21" s="90">
        <v>1</v>
      </c>
      <c r="B21" s="90">
        <v>2</v>
      </c>
      <c r="C21" s="291">
        <v>3</v>
      </c>
      <c r="D21" s="292"/>
      <c r="E21" s="293"/>
      <c r="F21" s="90">
        <v>4</v>
      </c>
      <c r="G21" s="90">
        <v>5</v>
      </c>
      <c r="H21" s="90">
        <v>6</v>
      </c>
      <c r="I21" s="90">
        <v>7</v>
      </c>
      <c r="J21" s="90">
        <v>8</v>
      </c>
      <c r="K21" s="90">
        <v>9</v>
      </c>
      <c r="L21" s="88"/>
      <c r="M21" s="88"/>
      <c r="N21" s="88"/>
    </row>
    <row r="22" spans="1:14" s="83" customFormat="1" ht="51">
      <c r="A22" s="105" t="s">
        <v>112</v>
      </c>
      <c r="B22" s="129" t="s">
        <v>368</v>
      </c>
      <c r="C22" s="303" t="s">
        <v>283</v>
      </c>
      <c r="D22" s="304"/>
      <c r="E22" s="305"/>
      <c r="F22" s="130">
        <v>6306000</v>
      </c>
      <c r="G22" s="113" t="s">
        <v>108</v>
      </c>
      <c r="H22" s="113">
        <f>F22</f>
        <v>6306000</v>
      </c>
      <c r="I22" s="130">
        <v>6974100</v>
      </c>
      <c r="J22" s="113">
        <v>0</v>
      </c>
      <c r="K22" s="113">
        <f>I22</f>
        <v>6974100</v>
      </c>
      <c r="L22" s="88"/>
      <c r="M22" s="88"/>
      <c r="N22" s="88"/>
    </row>
    <row r="23" spans="1:14" s="83" customFormat="1" ht="12.75">
      <c r="A23" s="90"/>
      <c r="B23" s="91" t="s">
        <v>17</v>
      </c>
      <c r="C23" s="291"/>
      <c r="D23" s="292"/>
      <c r="E23" s="293"/>
      <c r="F23" s="113"/>
      <c r="G23" s="113"/>
      <c r="H23" s="113"/>
      <c r="I23" s="113"/>
      <c r="J23" s="113"/>
      <c r="K23" s="113"/>
      <c r="L23" s="88"/>
      <c r="M23" s="88"/>
      <c r="N23" s="88"/>
    </row>
    <row r="24" spans="1:14" s="83" customFormat="1" ht="12.75">
      <c r="A24" s="84"/>
      <c r="B24" s="85" t="s">
        <v>42</v>
      </c>
      <c r="C24" s="291"/>
      <c r="D24" s="292"/>
      <c r="E24" s="293"/>
      <c r="F24" s="114">
        <f aca="true" t="shared" si="1" ref="F24:K24">SUM(F22:F22)</f>
        <v>6306000</v>
      </c>
      <c r="G24" s="114">
        <f t="shared" si="1"/>
        <v>0</v>
      </c>
      <c r="H24" s="114">
        <f t="shared" si="1"/>
        <v>6306000</v>
      </c>
      <c r="I24" s="114">
        <f t="shared" si="1"/>
        <v>6974100</v>
      </c>
      <c r="J24" s="114">
        <f t="shared" si="1"/>
        <v>0</v>
      </c>
      <c r="K24" s="114">
        <f t="shared" si="1"/>
        <v>6974100</v>
      </c>
      <c r="L24" s="87"/>
      <c r="M24" s="87"/>
      <c r="N24" s="87"/>
    </row>
    <row r="27" spans="1:16" ht="12.75">
      <c r="A27" s="308" t="s">
        <v>284</v>
      </c>
      <c r="B27" s="308"/>
      <c r="C27" s="308"/>
      <c r="D27" s="308"/>
      <c r="E27" s="308"/>
      <c r="F27" s="308"/>
      <c r="G27" s="308"/>
      <c r="H27" s="308"/>
      <c r="I27" s="308"/>
      <c r="J27" s="308"/>
      <c r="K27" s="308"/>
      <c r="L27" s="308"/>
      <c r="M27" s="308"/>
      <c r="N27" s="308"/>
      <c r="O27" s="40"/>
      <c r="P27" s="40"/>
    </row>
    <row r="28" spans="1:16" ht="12.75">
      <c r="A28" s="308"/>
      <c r="B28" s="308"/>
      <c r="C28" s="308"/>
      <c r="D28" s="308"/>
      <c r="E28" s="308"/>
      <c r="F28" s="308"/>
      <c r="G28" s="308"/>
      <c r="H28" s="308"/>
      <c r="I28" s="308"/>
      <c r="J28" s="308"/>
      <c r="K28" s="308"/>
      <c r="L28" s="308"/>
      <c r="M28" s="308"/>
      <c r="N28" s="308"/>
      <c r="O28" s="40"/>
      <c r="P28" s="40"/>
    </row>
    <row r="29" spans="1:16" ht="12.75" customHeight="1">
      <c r="A29" s="39"/>
      <c r="B29" s="39"/>
      <c r="C29" s="39"/>
      <c r="D29" s="39"/>
      <c r="E29" s="39"/>
      <c r="F29" s="39"/>
      <c r="G29" s="39"/>
      <c r="H29" s="39"/>
      <c r="I29" s="39"/>
      <c r="J29" s="39"/>
      <c r="K29" s="39"/>
      <c r="L29" s="39"/>
      <c r="M29" s="39"/>
      <c r="N29" s="20" t="s">
        <v>56</v>
      </c>
      <c r="O29" s="40"/>
      <c r="P29" s="40"/>
    </row>
    <row r="30" spans="1:14" s="83" customFormat="1" ht="27" customHeight="1">
      <c r="A30" s="309"/>
      <c r="B30" s="310" t="s">
        <v>52</v>
      </c>
      <c r="C30" s="285" t="s">
        <v>66</v>
      </c>
      <c r="D30" s="285" t="s">
        <v>67</v>
      </c>
      <c r="E30" s="306" t="s">
        <v>243</v>
      </c>
      <c r="F30" s="307"/>
      <c r="G30" s="291" t="s">
        <v>244</v>
      </c>
      <c r="H30" s="293"/>
      <c r="I30" s="306" t="s">
        <v>245</v>
      </c>
      <c r="J30" s="307"/>
      <c r="K30" s="291" t="s">
        <v>120</v>
      </c>
      <c r="L30" s="293"/>
      <c r="M30" s="291" t="s">
        <v>246</v>
      </c>
      <c r="N30" s="293"/>
    </row>
    <row r="31" spans="1:14" s="83" customFormat="1" ht="95.25" customHeight="1">
      <c r="A31" s="309"/>
      <c r="B31" s="310"/>
      <c r="C31" s="286"/>
      <c r="D31" s="286"/>
      <c r="E31" s="98" t="s">
        <v>84</v>
      </c>
      <c r="F31" s="90" t="s">
        <v>53</v>
      </c>
      <c r="G31" s="98" t="s">
        <v>85</v>
      </c>
      <c r="H31" s="90" t="s">
        <v>53</v>
      </c>
      <c r="I31" s="98" t="s">
        <v>85</v>
      </c>
      <c r="J31" s="90" t="s">
        <v>53</v>
      </c>
      <c r="K31" s="98" t="s">
        <v>85</v>
      </c>
      <c r="L31" s="90" t="s">
        <v>53</v>
      </c>
      <c r="M31" s="98" t="s">
        <v>85</v>
      </c>
      <c r="N31" s="90" t="s">
        <v>53</v>
      </c>
    </row>
    <row r="32" spans="1:14" ht="12.75">
      <c r="A32" s="75"/>
      <c r="B32" s="1">
        <v>1</v>
      </c>
      <c r="C32" s="1">
        <v>2</v>
      </c>
      <c r="D32" s="1">
        <v>3</v>
      </c>
      <c r="E32" s="1">
        <v>4</v>
      </c>
      <c r="F32" s="1">
        <v>5</v>
      </c>
      <c r="G32" s="1">
        <v>6</v>
      </c>
      <c r="H32" s="1">
        <v>7</v>
      </c>
      <c r="I32" s="1">
        <v>8</v>
      </c>
      <c r="J32" s="1">
        <v>9</v>
      </c>
      <c r="K32" s="1">
        <v>10</v>
      </c>
      <c r="L32" s="1">
        <v>11</v>
      </c>
      <c r="M32" s="1">
        <v>12</v>
      </c>
      <c r="N32" s="1">
        <v>13</v>
      </c>
    </row>
    <row r="33" spans="1:14" ht="12.75">
      <c r="A33" s="75"/>
      <c r="B33" s="34"/>
      <c r="C33" s="34"/>
      <c r="D33" s="34"/>
      <c r="E33" s="34"/>
      <c r="F33" s="1"/>
      <c r="G33" s="1"/>
      <c r="H33" s="1"/>
      <c r="I33" s="1"/>
      <c r="J33" s="1"/>
      <c r="K33" s="1"/>
      <c r="L33" s="1"/>
      <c r="M33" s="1"/>
      <c r="N33" s="1"/>
    </row>
    <row r="34" spans="1:14" ht="12.75">
      <c r="A34" s="75"/>
      <c r="B34" s="34"/>
      <c r="C34" s="34"/>
      <c r="D34" s="34"/>
      <c r="E34" s="34"/>
      <c r="F34" s="1"/>
      <c r="G34" s="1"/>
      <c r="H34" s="1"/>
      <c r="I34" s="1"/>
      <c r="J34" s="1"/>
      <c r="K34" s="1"/>
      <c r="L34" s="1"/>
      <c r="M34" s="1"/>
      <c r="N34" s="1"/>
    </row>
    <row r="35" spans="1:14" ht="12.75">
      <c r="A35" s="75"/>
      <c r="B35" s="34"/>
      <c r="C35" s="34"/>
      <c r="D35" s="34"/>
      <c r="E35" s="34"/>
      <c r="F35" s="1"/>
      <c r="G35" s="1"/>
      <c r="H35" s="1"/>
      <c r="I35" s="1"/>
      <c r="J35" s="1"/>
      <c r="K35" s="1"/>
      <c r="L35" s="1"/>
      <c r="M35" s="1"/>
      <c r="N35" s="1"/>
    </row>
    <row r="36" spans="1:14" ht="12.75">
      <c r="A36" s="75"/>
      <c r="B36" s="34"/>
      <c r="C36" s="34"/>
      <c r="D36" s="34"/>
      <c r="E36" s="34"/>
      <c r="F36" s="1"/>
      <c r="G36" s="1"/>
      <c r="H36" s="1"/>
      <c r="I36" s="1"/>
      <c r="J36" s="1"/>
      <c r="K36" s="1"/>
      <c r="L36" s="1"/>
      <c r="M36" s="1"/>
      <c r="N36" s="1"/>
    </row>
    <row r="37" spans="1:14" ht="12.75">
      <c r="A37" s="75"/>
      <c r="B37" s="34"/>
      <c r="C37" s="34"/>
      <c r="D37" s="34"/>
      <c r="E37" s="34"/>
      <c r="F37" s="1"/>
      <c r="G37" s="1"/>
      <c r="H37" s="1"/>
      <c r="I37" s="1"/>
      <c r="J37" s="1"/>
      <c r="K37" s="1"/>
      <c r="L37" s="1"/>
      <c r="M37" s="1"/>
      <c r="N37" s="1"/>
    </row>
    <row r="38" spans="1:14" ht="12.75">
      <c r="A38" s="75"/>
      <c r="B38" s="34"/>
      <c r="C38" s="34"/>
      <c r="D38" s="34"/>
      <c r="E38" s="34"/>
      <c r="F38" s="1"/>
      <c r="G38" s="1"/>
      <c r="H38" s="1"/>
      <c r="I38" s="1"/>
      <c r="J38" s="1"/>
      <c r="K38" s="1"/>
      <c r="L38" s="1"/>
      <c r="M38" s="1"/>
      <c r="N38" s="1"/>
    </row>
    <row r="39" spans="1:14" ht="12.75">
      <c r="A39" s="75"/>
      <c r="B39" s="34" t="s">
        <v>7</v>
      </c>
      <c r="C39" s="34"/>
      <c r="D39" s="34"/>
      <c r="E39" s="34"/>
      <c r="F39" s="1"/>
      <c r="G39" s="1"/>
      <c r="H39" s="1"/>
      <c r="I39" s="1"/>
      <c r="J39" s="1"/>
      <c r="K39" s="1"/>
      <c r="L39" s="1"/>
      <c r="M39" s="1"/>
      <c r="N39" s="1"/>
    </row>
    <row r="40" spans="1:14" ht="12.75">
      <c r="A40" s="75"/>
      <c r="B40" s="3" t="s">
        <v>42</v>
      </c>
      <c r="C40" s="1">
        <v>0</v>
      </c>
      <c r="D40" s="1">
        <v>0</v>
      </c>
      <c r="E40" s="1">
        <v>0</v>
      </c>
      <c r="F40" s="1">
        <v>0</v>
      </c>
      <c r="G40" s="1">
        <v>0</v>
      </c>
      <c r="H40" s="1">
        <v>0</v>
      </c>
      <c r="I40" s="1">
        <v>0</v>
      </c>
      <c r="J40" s="1">
        <v>0</v>
      </c>
      <c r="K40" s="1">
        <v>0</v>
      </c>
      <c r="L40" s="1">
        <v>0</v>
      </c>
      <c r="M40" s="1">
        <v>0</v>
      </c>
      <c r="N40" s="1">
        <v>0</v>
      </c>
    </row>
  </sheetData>
  <sheetProtection/>
  <mergeCells count="34">
    <mergeCell ref="C10:E10"/>
    <mergeCell ref="L6:N6"/>
    <mergeCell ref="C9:E9"/>
    <mergeCell ref="C11:E11"/>
    <mergeCell ref="C8:E8"/>
    <mergeCell ref="F6:H6"/>
    <mergeCell ref="I6:K6"/>
    <mergeCell ref="A28:N28"/>
    <mergeCell ref="A17:N17"/>
    <mergeCell ref="C19:E20"/>
    <mergeCell ref="C21:E21"/>
    <mergeCell ref="C22:E22"/>
    <mergeCell ref="A19:A20"/>
    <mergeCell ref="B19:B20"/>
    <mergeCell ref="E30:F30"/>
    <mergeCell ref="G30:H30"/>
    <mergeCell ref="I30:J30"/>
    <mergeCell ref="K30:L30"/>
    <mergeCell ref="M30:N30"/>
    <mergeCell ref="C24:E24"/>
    <mergeCell ref="A27:N27"/>
    <mergeCell ref="A30:A31"/>
    <mergeCell ref="B30:B31"/>
    <mergeCell ref="C30:C31"/>
    <mergeCell ref="D30:D31"/>
    <mergeCell ref="A2:P2"/>
    <mergeCell ref="A4:P4"/>
    <mergeCell ref="A6:A7"/>
    <mergeCell ref="B6:B7"/>
    <mergeCell ref="C23:E23"/>
    <mergeCell ref="C6:E7"/>
    <mergeCell ref="F19:H19"/>
    <mergeCell ref="I19:K19"/>
    <mergeCell ref="C12:E12"/>
  </mergeCells>
  <printOptions horizontalCentered="1"/>
  <pageMargins left="0.2362204724409449" right="0.2362204724409449" top="0.35433070866141736" bottom="0.7480314960629921" header="0.31496062992125984" footer="0.31496062992125984"/>
  <pageSetup horizontalDpi="600" verticalDpi="600" orientation="landscape" paperSize="9" scale="72" r:id="rId1"/>
  <rowBreaks count="1" manualBreakCount="1">
    <brk id="25" max="13" man="1"/>
  </rowBreaks>
</worksheet>
</file>

<file path=xl/worksheets/sheet8.xml><?xml version="1.0" encoding="utf-8"?>
<worksheet xmlns="http://schemas.openxmlformats.org/spreadsheetml/2006/main" xmlns:r="http://schemas.openxmlformats.org/officeDocument/2006/relationships">
  <sheetPr>
    <tabColor rgb="FFFFFF00"/>
  </sheetPr>
  <dimension ref="A2:P54"/>
  <sheetViews>
    <sheetView showGridLines="0" view="pageBreakPreview" zoomScale="76" zoomScaleNormal="75" zoomScaleSheetLayoutView="76" zoomScalePageLayoutView="0" workbookViewId="0" topLeftCell="A34">
      <selection activeCell="I47" sqref="I47"/>
    </sheetView>
  </sheetViews>
  <sheetFormatPr defaultColWidth="9.00390625" defaultRowHeight="12.75"/>
  <cols>
    <col min="1" max="1" width="20.75390625" style="33" customWidth="1"/>
    <col min="2" max="2" width="22.125" style="33" customWidth="1"/>
    <col min="3" max="3" width="17.625" style="33" customWidth="1"/>
    <col min="4" max="4" width="20.625" style="33" customWidth="1"/>
    <col min="5" max="5" width="20.125" style="33" customWidth="1"/>
    <col min="6" max="6" width="19.375" style="33" customWidth="1"/>
    <col min="7" max="7" width="27.375" style="33" customWidth="1"/>
    <col min="8" max="8" width="19.625" style="33" customWidth="1"/>
    <col min="9" max="9" width="18.75390625" style="33" customWidth="1"/>
    <col min="10" max="10" width="16.625" style="33" customWidth="1"/>
    <col min="11" max="11" width="17.00390625" style="33" customWidth="1"/>
    <col min="12" max="12" width="14.25390625" style="33" customWidth="1"/>
    <col min="13" max="13" width="13.125" style="33" customWidth="1"/>
    <col min="14" max="16384" width="9.125" style="33" customWidth="1"/>
  </cols>
  <sheetData>
    <row r="2" spans="1:16" ht="40.5" customHeight="1">
      <c r="A2" s="331" t="s">
        <v>286</v>
      </c>
      <c r="B2" s="331"/>
      <c r="C2" s="331"/>
      <c r="D2" s="331"/>
      <c r="E2" s="331"/>
      <c r="F2" s="331"/>
      <c r="G2" s="331"/>
      <c r="H2" s="331"/>
      <c r="I2" s="331"/>
      <c r="J2" s="331"/>
      <c r="K2" s="41"/>
      <c r="L2" s="41"/>
      <c r="M2" s="41"/>
      <c r="N2" s="41"/>
      <c r="O2" s="41"/>
      <c r="P2" s="41"/>
    </row>
    <row r="3" spans="1:10" ht="249" customHeight="1">
      <c r="A3" s="324" t="s">
        <v>367</v>
      </c>
      <c r="B3" s="325"/>
      <c r="C3" s="325"/>
      <c r="D3" s="325"/>
      <c r="E3" s="325"/>
      <c r="F3" s="325"/>
      <c r="G3" s="325"/>
      <c r="H3" s="325"/>
      <c r="I3" s="325"/>
      <c r="J3" s="325"/>
    </row>
    <row r="4" spans="1:10" ht="99" customHeight="1">
      <c r="A4" s="324" t="s">
        <v>388</v>
      </c>
      <c r="B4" s="325"/>
      <c r="C4" s="325"/>
      <c r="D4" s="325"/>
      <c r="E4" s="325"/>
      <c r="F4" s="325"/>
      <c r="G4" s="325"/>
      <c r="H4" s="325"/>
      <c r="I4" s="325"/>
      <c r="J4" s="325"/>
    </row>
    <row r="5" ht="15.75">
      <c r="A5" s="29" t="s">
        <v>287</v>
      </c>
    </row>
    <row r="6" ht="12.75">
      <c r="A6" s="58"/>
    </row>
    <row r="7" spans="1:16" ht="15.75">
      <c r="A7" s="331" t="s">
        <v>288</v>
      </c>
      <c r="B7" s="331"/>
      <c r="C7" s="331"/>
      <c r="D7" s="331"/>
      <c r="E7" s="331"/>
      <c r="F7" s="331"/>
      <c r="G7" s="331"/>
      <c r="H7" s="331"/>
      <c r="I7" s="331"/>
      <c r="J7" s="331"/>
      <c r="K7" s="331"/>
      <c r="L7" s="331"/>
      <c r="M7" s="331"/>
      <c r="N7" s="331"/>
      <c r="O7" s="331"/>
      <c r="P7" s="331"/>
    </row>
    <row r="8" ht="12.75">
      <c r="J8" s="42" t="s">
        <v>56</v>
      </c>
    </row>
    <row r="9" spans="1:16" ht="48" customHeight="1">
      <c r="A9" s="268" t="s">
        <v>70</v>
      </c>
      <c r="B9" s="270" t="s">
        <v>0</v>
      </c>
      <c r="C9" s="270" t="s">
        <v>23</v>
      </c>
      <c r="D9" s="270" t="s">
        <v>78</v>
      </c>
      <c r="E9" s="270" t="s">
        <v>73</v>
      </c>
      <c r="F9" s="270" t="s">
        <v>71</v>
      </c>
      <c r="G9" s="270" t="s">
        <v>72</v>
      </c>
      <c r="H9" s="270" t="s">
        <v>54</v>
      </c>
      <c r="I9" s="278"/>
      <c r="J9" s="270" t="s">
        <v>55</v>
      </c>
      <c r="L9" s="16"/>
      <c r="M9" s="16"/>
      <c r="N9" s="16"/>
      <c r="O9" s="16"/>
      <c r="P9" s="16"/>
    </row>
    <row r="10" spans="1:16" ht="39" customHeight="1">
      <c r="A10" s="269"/>
      <c r="B10" s="335"/>
      <c r="C10" s="270"/>
      <c r="D10" s="270"/>
      <c r="E10" s="270"/>
      <c r="F10" s="270"/>
      <c r="G10" s="270"/>
      <c r="H10" s="4" t="s">
        <v>9</v>
      </c>
      <c r="I10" s="4" t="s">
        <v>25</v>
      </c>
      <c r="J10" s="270"/>
      <c r="L10" s="16"/>
      <c r="M10" s="16"/>
      <c r="N10" s="16"/>
      <c r="O10" s="16"/>
      <c r="P10" s="16"/>
    </row>
    <row r="11" spans="1:16" ht="12.75">
      <c r="A11" s="17">
        <v>1</v>
      </c>
      <c r="B11" s="17">
        <v>2</v>
      </c>
      <c r="C11" s="17">
        <v>3</v>
      </c>
      <c r="D11" s="17">
        <v>4</v>
      </c>
      <c r="E11" s="17">
        <v>5</v>
      </c>
      <c r="F11" s="17">
        <v>6</v>
      </c>
      <c r="G11" s="17">
        <v>7</v>
      </c>
      <c r="H11" s="17">
        <v>8</v>
      </c>
      <c r="I11" s="17">
        <v>9</v>
      </c>
      <c r="J11" s="17">
        <v>10</v>
      </c>
      <c r="L11" s="16"/>
      <c r="M11" s="16"/>
      <c r="N11" s="16"/>
      <c r="O11" s="16"/>
      <c r="P11" s="16"/>
    </row>
    <row r="12" spans="1:16" ht="52.5" customHeight="1">
      <c r="A12" s="17">
        <v>2210</v>
      </c>
      <c r="B12" s="104" t="s">
        <v>109</v>
      </c>
      <c r="C12" s="110" t="s">
        <v>108</v>
      </c>
      <c r="D12" s="110" t="s">
        <v>108</v>
      </c>
      <c r="E12" s="110">
        <v>0</v>
      </c>
      <c r="F12" s="110">
        <v>0</v>
      </c>
      <c r="G12" s="110">
        <v>0</v>
      </c>
      <c r="H12" s="110">
        <v>0</v>
      </c>
      <c r="I12" s="110">
        <v>0</v>
      </c>
      <c r="J12" s="110" t="str">
        <f>D12</f>
        <v>-</v>
      </c>
      <c r="L12" s="16"/>
      <c r="M12" s="16"/>
      <c r="N12" s="16"/>
      <c r="O12" s="16"/>
      <c r="P12" s="16"/>
    </row>
    <row r="13" spans="1:16" ht="35.25" customHeight="1">
      <c r="A13" s="17">
        <v>2240</v>
      </c>
      <c r="B13" s="104" t="s">
        <v>110</v>
      </c>
      <c r="C13" s="110">
        <v>143000</v>
      </c>
      <c r="D13" s="110">
        <v>65213.2</v>
      </c>
      <c r="E13" s="110">
        <v>0</v>
      </c>
      <c r="F13" s="110">
        <v>0</v>
      </c>
      <c r="G13" s="110">
        <v>0</v>
      </c>
      <c r="H13" s="110">
        <v>0</v>
      </c>
      <c r="I13" s="110">
        <v>0</v>
      </c>
      <c r="J13" s="110">
        <f>D13+F13</f>
        <v>65213.2</v>
      </c>
      <c r="L13" s="16"/>
      <c r="M13" s="16"/>
      <c r="N13" s="16"/>
      <c r="O13" s="16"/>
      <c r="P13" s="16"/>
    </row>
    <row r="14" spans="1:16" ht="73.5" customHeight="1">
      <c r="A14" s="17">
        <v>2610</v>
      </c>
      <c r="B14" s="104" t="s">
        <v>111</v>
      </c>
      <c r="C14" s="110">
        <v>8000000</v>
      </c>
      <c r="D14" s="110">
        <v>7995217.2</v>
      </c>
      <c r="E14" s="110">
        <v>0</v>
      </c>
      <c r="F14" s="110">
        <v>0</v>
      </c>
      <c r="G14" s="110">
        <v>0</v>
      </c>
      <c r="H14" s="110">
        <v>0</v>
      </c>
      <c r="I14" s="110">
        <v>0</v>
      </c>
      <c r="J14" s="110">
        <f>D14+F14</f>
        <v>7995217.2</v>
      </c>
      <c r="L14" s="16"/>
      <c r="M14" s="16"/>
      <c r="N14" s="16"/>
      <c r="O14" s="16"/>
      <c r="P14" s="16"/>
    </row>
    <row r="15" spans="1:16" ht="33.75" customHeight="1">
      <c r="A15" s="17">
        <v>2800</v>
      </c>
      <c r="B15" s="104" t="s">
        <v>147</v>
      </c>
      <c r="C15" s="110">
        <v>79000</v>
      </c>
      <c r="D15" s="110">
        <v>79000</v>
      </c>
      <c r="E15" s="110">
        <v>0</v>
      </c>
      <c r="F15" s="110">
        <v>0</v>
      </c>
      <c r="G15" s="110">
        <v>0</v>
      </c>
      <c r="H15" s="110">
        <v>0</v>
      </c>
      <c r="I15" s="110">
        <v>0</v>
      </c>
      <c r="J15" s="110">
        <f>D15+F15</f>
        <v>79000</v>
      </c>
      <c r="L15" s="16"/>
      <c r="M15" s="16"/>
      <c r="N15" s="16"/>
      <c r="O15" s="16"/>
      <c r="P15" s="16"/>
    </row>
    <row r="16" spans="1:16" ht="12.75">
      <c r="A16" s="18"/>
      <c r="B16" s="8" t="s">
        <v>42</v>
      </c>
      <c r="C16" s="119">
        <f>SUM(C12:C15)</f>
        <v>8222000</v>
      </c>
      <c r="D16" s="119">
        <f>SUM(D12:D15)</f>
        <v>8139430.4</v>
      </c>
      <c r="E16" s="119">
        <f aca="true" t="shared" si="0" ref="E16:J16">SUM(E12:E15)</f>
        <v>0</v>
      </c>
      <c r="F16" s="119">
        <f t="shared" si="0"/>
        <v>0</v>
      </c>
      <c r="G16" s="119">
        <f t="shared" si="0"/>
        <v>0</v>
      </c>
      <c r="H16" s="119">
        <f t="shared" si="0"/>
        <v>0</v>
      </c>
      <c r="I16" s="119">
        <f t="shared" si="0"/>
        <v>0</v>
      </c>
      <c r="J16" s="119">
        <f t="shared" si="0"/>
        <v>8139430.4</v>
      </c>
      <c r="L16" s="16"/>
      <c r="M16" s="16"/>
      <c r="N16" s="16"/>
      <c r="O16" s="16"/>
      <c r="P16" s="16"/>
    </row>
    <row r="19" spans="1:16" ht="15.75" customHeight="1">
      <c r="A19" s="331" t="s">
        <v>289</v>
      </c>
      <c r="B19" s="331"/>
      <c r="C19" s="331"/>
      <c r="D19" s="331"/>
      <c r="E19" s="331"/>
      <c r="F19" s="331"/>
      <c r="G19" s="331"/>
      <c r="H19" s="331"/>
      <c r="I19" s="331"/>
      <c r="J19" s="331"/>
      <c r="K19" s="331"/>
      <c r="L19" s="331"/>
      <c r="M19" s="331"/>
      <c r="N19" s="331"/>
      <c r="O19" s="331"/>
      <c r="P19" s="331"/>
    </row>
    <row r="20" ht="12.75">
      <c r="L20" s="42" t="s">
        <v>56</v>
      </c>
    </row>
    <row r="21" spans="1:12" ht="16.5" customHeight="1">
      <c r="A21" s="268" t="s">
        <v>70</v>
      </c>
      <c r="B21" s="268" t="s">
        <v>12</v>
      </c>
      <c r="C21" s="332" t="s">
        <v>121</v>
      </c>
      <c r="D21" s="333"/>
      <c r="E21" s="333"/>
      <c r="F21" s="333"/>
      <c r="G21" s="334"/>
      <c r="H21" s="332" t="s">
        <v>122</v>
      </c>
      <c r="I21" s="333"/>
      <c r="J21" s="333"/>
      <c r="K21" s="333"/>
      <c r="L21" s="334"/>
    </row>
    <row r="22" spans="1:12" ht="63" customHeight="1">
      <c r="A22" s="330"/>
      <c r="B22" s="330"/>
      <c r="C22" s="268" t="s">
        <v>10</v>
      </c>
      <c r="D22" s="268" t="s">
        <v>74</v>
      </c>
      <c r="E22" s="270" t="s">
        <v>75</v>
      </c>
      <c r="F22" s="270"/>
      <c r="G22" s="268" t="s">
        <v>80</v>
      </c>
      <c r="H22" s="268" t="s">
        <v>11</v>
      </c>
      <c r="I22" s="268" t="s">
        <v>76</v>
      </c>
      <c r="J22" s="270" t="s">
        <v>75</v>
      </c>
      <c r="K22" s="270"/>
      <c r="L22" s="270" t="s">
        <v>81</v>
      </c>
    </row>
    <row r="23" spans="1:12" ht="60" customHeight="1">
      <c r="A23" s="269"/>
      <c r="B23" s="269"/>
      <c r="C23" s="269"/>
      <c r="D23" s="269"/>
      <c r="E23" s="4" t="s">
        <v>24</v>
      </c>
      <c r="F23" s="4" t="s">
        <v>25</v>
      </c>
      <c r="G23" s="269"/>
      <c r="H23" s="269"/>
      <c r="I23" s="269"/>
      <c r="J23" s="4" t="s">
        <v>24</v>
      </c>
      <c r="K23" s="4" t="s">
        <v>25</v>
      </c>
      <c r="L23" s="270"/>
    </row>
    <row r="24" spans="1:16" ht="12.75">
      <c r="A24" s="17">
        <v>1</v>
      </c>
      <c r="B24" s="43">
        <v>2</v>
      </c>
      <c r="C24" s="107">
        <v>3</v>
      </c>
      <c r="D24" s="43">
        <v>4</v>
      </c>
      <c r="E24" s="107">
        <v>5</v>
      </c>
      <c r="F24" s="43">
        <v>6</v>
      </c>
      <c r="G24" s="107">
        <v>7</v>
      </c>
      <c r="H24" s="43">
        <v>8</v>
      </c>
      <c r="I24" s="107">
        <v>9</v>
      </c>
      <c r="J24" s="43">
        <v>10</v>
      </c>
      <c r="K24" s="107">
        <v>11</v>
      </c>
      <c r="L24" s="17">
        <v>12</v>
      </c>
      <c r="M24" s="43"/>
      <c r="N24" s="43"/>
      <c r="O24" s="43"/>
      <c r="P24" s="43"/>
    </row>
    <row r="25" spans="1:16" ht="47.25" customHeight="1">
      <c r="A25" s="17">
        <v>2210</v>
      </c>
      <c r="B25" s="104" t="s">
        <v>109</v>
      </c>
      <c r="C25" s="110">
        <v>0</v>
      </c>
      <c r="D25" s="110">
        <v>0</v>
      </c>
      <c r="E25" s="110">
        <v>0</v>
      </c>
      <c r="F25" s="110">
        <v>0</v>
      </c>
      <c r="G25" s="110">
        <f>C25-E25</f>
        <v>0</v>
      </c>
      <c r="H25" s="110">
        <v>20000</v>
      </c>
      <c r="I25" s="110">
        <v>0</v>
      </c>
      <c r="J25" s="110">
        <v>0</v>
      </c>
      <c r="K25" s="110">
        <v>0</v>
      </c>
      <c r="L25" s="110">
        <f>H25-J25</f>
        <v>20000</v>
      </c>
      <c r="M25" s="43"/>
      <c r="N25" s="43"/>
      <c r="O25" s="43"/>
      <c r="P25" s="43"/>
    </row>
    <row r="26" spans="1:16" ht="46.5" customHeight="1">
      <c r="A26" s="17">
        <v>2240</v>
      </c>
      <c r="B26" s="104" t="s">
        <v>110</v>
      </c>
      <c r="C26" s="116">
        <v>30000</v>
      </c>
      <c r="D26" s="115">
        <v>0</v>
      </c>
      <c r="E26" s="116">
        <v>0</v>
      </c>
      <c r="F26" s="115">
        <v>0</v>
      </c>
      <c r="G26" s="110">
        <f>C26-E26</f>
        <v>30000</v>
      </c>
      <c r="H26" s="115">
        <v>125000</v>
      </c>
      <c r="I26" s="116">
        <v>0</v>
      </c>
      <c r="J26" s="115">
        <v>0</v>
      </c>
      <c r="K26" s="116">
        <v>0</v>
      </c>
      <c r="L26" s="110">
        <f>H26-J26</f>
        <v>125000</v>
      </c>
      <c r="M26" s="43"/>
      <c r="N26" s="43"/>
      <c r="O26" s="43"/>
      <c r="P26" s="43"/>
    </row>
    <row r="27" spans="1:16" ht="78.75" customHeight="1">
      <c r="A27" s="17">
        <v>2610</v>
      </c>
      <c r="B27" s="104" t="s">
        <v>111</v>
      </c>
      <c r="C27" s="110">
        <v>5525000</v>
      </c>
      <c r="D27" s="110">
        <v>0</v>
      </c>
      <c r="E27" s="110">
        <v>0</v>
      </c>
      <c r="F27" s="110">
        <v>0</v>
      </c>
      <c r="G27" s="110">
        <f>C27-E27</f>
        <v>5525000</v>
      </c>
      <c r="H27" s="110">
        <v>5500000</v>
      </c>
      <c r="I27" s="110">
        <v>0</v>
      </c>
      <c r="J27" s="110">
        <v>0</v>
      </c>
      <c r="K27" s="110">
        <v>0</v>
      </c>
      <c r="L27" s="110">
        <f>H27-J27</f>
        <v>5500000</v>
      </c>
      <c r="M27" s="43"/>
      <c r="N27" s="43"/>
      <c r="O27" s="43"/>
      <c r="P27" s="43"/>
    </row>
    <row r="28" spans="1:16" ht="43.5" customHeight="1">
      <c r="A28" s="17">
        <v>2800</v>
      </c>
      <c r="B28" s="104" t="s">
        <v>147</v>
      </c>
      <c r="C28" s="110">
        <v>79000</v>
      </c>
      <c r="D28" s="110">
        <v>0</v>
      </c>
      <c r="E28" s="110">
        <v>0</v>
      </c>
      <c r="F28" s="110">
        <v>0</v>
      </c>
      <c r="G28" s="110">
        <f>C28-E28</f>
        <v>79000</v>
      </c>
      <c r="H28" s="110">
        <v>85000</v>
      </c>
      <c r="I28" s="110">
        <v>0</v>
      </c>
      <c r="J28" s="110">
        <v>0</v>
      </c>
      <c r="K28" s="110">
        <v>0</v>
      </c>
      <c r="L28" s="110">
        <f>H28-J28</f>
        <v>85000</v>
      </c>
      <c r="M28" s="43"/>
      <c r="N28" s="43"/>
      <c r="O28" s="43"/>
      <c r="P28" s="43"/>
    </row>
    <row r="29" spans="1:12" ht="32.25" customHeight="1">
      <c r="A29" s="17"/>
      <c r="B29" s="8" t="s">
        <v>42</v>
      </c>
      <c r="C29" s="110">
        <f>SUM(C25:C28)</f>
        <v>5634000</v>
      </c>
      <c r="D29" s="110">
        <f aca="true" t="shared" si="1" ref="D29:K29">SUM(D25:D27)</f>
        <v>0</v>
      </c>
      <c r="E29" s="110">
        <f t="shared" si="1"/>
        <v>0</v>
      </c>
      <c r="F29" s="110">
        <f t="shared" si="1"/>
        <v>0</v>
      </c>
      <c r="G29" s="110">
        <f>SUM(G25:G28)</f>
        <v>5634000</v>
      </c>
      <c r="H29" s="110">
        <f>SUM(H25:H28)</f>
        <v>5730000</v>
      </c>
      <c r="I29" s="110">
        <f t="shared" si="1"/>
        <v>0</v>
      </c>
      <c r="J29" s="110">
        <f t="shared" si="1"/>
        <v>0</v>
      </c>
      <c r="K29" s="110">
        <f t="shared" si="1"/>
        <v>0</v>
      </c>
      <c r="L29" s="110">
        <f>SUM(L25:L28)</f>
        <v>5730000</v>
      </c>
    </row>
    <row r="31" spans="1:16" ht="15.75" customHeight="1">
      <c r="A31" s="331" t="s">
        <v>290</v>
      </c>
      <c r="B31" s="331"/>
      <c r="C31" s="331"/>
      <c r="D31" s="331"/>
      <c r="E31" s="331"/>
      <c r="F31" s="331"/>
      <c r="G31" s="331"/>
      <c r="H31" s="331"/>
      <c r="I31" s="331"/>
      <c r="J31" s="331"/>
      <c r="K31" s="331"/>
      <c r="L31" s="331"/>
      <c r="M31" s="331"/>
      <c r="N31" s="331"/>
      <c r="O31" s="331"/>
      <c r="P31" s="331"/>
    </row>
    <row r="32" ht="12.75">
      <c r="I32" s="42" t="s">
        <v>56</v>
      </c>
    </row>
    <row r="33" spans="1:9" ht="39" customHeight="1">
      <c r="A33" s="268" t="s">
        <v>70</v>
      </c>
      <c r="B33" s="268" t="s">
        <v>12</v>
      </c>
      <c r="C33" s="270" t="s">
        <v>23</v>
      </c>
      <c r="D33" s="270" t="s">
        <v>79</v>
      </c>
      <c r="E33" s="268" t="s">
        <v>124</v>
      </c>
      <c r="F33" s="268" t="s">
        <v>291</v>
      </c>
      <c r="G33" s="268" t="s">
        <v>292</v>
      </c>
      <c r="H33" s="268" t="s">
        <v>26</v>
      </c>
      <c r="I33" s="268" t="s">
        <v>37</v>
      </c>
    </row>
    <row r="34" spans="1:9" ht="48" customHeight="1">
      <c r="A34" s="269"/>
      <c r="B34" s="269"/>
      <c r="C34" s="270"/>
      <c r="D34" s="270"/>
      <c r="E34" s="269"/>
      <c r="F34" s="269"/>
      <c r="G34" s="269"/>
      <c r="H34" s="269"/>
      <c r="I34" s="269"/>
    </row>
    <row r="35" spans="1:9" ht="12.75">
      <c r="A35" s="17">
        <v>1</v>
      </c>
      <c r="B35" s="4">
        <v>2</v>
      </c>
      <c r="C35" s="17">
        <v>3</v>
      </c>
      <c r="D35" s="4">
        <v>4</v>
      </c>
      <c r="E35" s="17">
        <v>5</v>
      </c>
      <c r="F35" s="4">
        <v>6</v>
      </c>
      <c r="G35" s="17">
        <v>7</v>
      </c>
      <c r="H35" s="4">
        <v>8</v>
      </c>
      <c r="I35" s="17">
        <v>9</v>
      </c>
    </row>
    <row r="36" spans="1:9" ht="50.25" customHeight="1">
      <c r="A36" s="17">
        <v>2210</v>
      </c>
      <c r="B36" s="104" t="s">
        <v>109</v>
      </c>
      <c r="C36" s="110" t="s">
        <v>108</v>
      </c>
      <c r="D36" s="110">
        <v>0</v>
      </c>
      <c r="E36" s="110">
        <v>0</v>
      </c>
      <c r="F36" s="119">
        <v>0</v>
      </c>
      <c r="G36" s="110">
        <v>0</v>
      </c>
      <c r="H36" s="108"/>
      <c r="I36" s="106"/>
    </row>
    <row r="37" spans="1:9" ht="46.5" customHeight="1">
      <c r="A37" s="17">
        <v>2240</v>
      </c>
      <c r="B37" s="104" t="s">
        <v>110</v>
      </c>
      <c r="C37" s="110">
        <f aca="true" t="shared" si="2" ref="C37:D39">C13</f>
        <v>143000</v>
      </c>
      <c r="D37" s="110">
        <f t="shared" si="2"/>
        <v>65213.2</v>
      </c>
      <c r="E37" s="110">
        <v>0</v>
      </c>
      <c r="F37" s="119">
        <v>0</v>
      </c>
      <c r="G37" s="110">
        <v>0</v>
      </c>
      <c r="H37" s="108"/>
      <c r="I37" s="106"/>
    </row>
    <row r="38" spans="1:9" ht="81.75" customHeight="1">
      <c r="A38" s="17">
        <v>2610</v>
      </c>
      <c r="B38" s="104" t="s">
        <v>111</v>
      </c>
      <c r="C38" s="110">
        <f t="shared" si="2"/>
        <v>8000000</v>
      </c>
      <c r="D38" s="110">
        <f t="shared" si="2"/>
        <v>7995217.2</v>
      </c>
      <c r="E38" s="110">
        <v>0</v>
      </c>
      <c r="F38" s="110">
        <v>0</v>
      </c>
      <c r="G38" s="110">
        <v>0</v>
      </c>
      <c r="H38" s="106"/>
      <c r="I38" s="106"/>
    </row>
    <row r="39" spans="1:9" ht="39.75" customHeight="1">
      <c r="A39" s="17">
        <v>2800</v>
      </c>
      <c r="B39" s="104" t="s">
        <v>147</v>
      </c>
      <c r="C39" s="110">
        <f t="shared" si="2"/>
        <v>79000</v>
      </c>
      <c r="D39" s="110">
        <f t="shared" si="2"/>
        <v>79000</v>
      </c>
      <c r="E39" s="110">
        <v>0</v>
      </c>
      <c r="F39" s="110">
        <v>0</v>
      </c>
      <c r="G39" s="110">
        <v>0</v>
      </c>
      <c r="H39" s="106"/>
      <c r="I39" s="106"/>
    </row>
    <row r="40" spans="1:9" ht="24.75" customHeight="1">
      <c r="A40" s="8"/>
      <c r="B40" s="8" t="s">
        <v>42</v>
      </c>
      <c r="C40" s="119">
        <f>SUM(C36:C39)</f>
        <v>8222000</v>
      </c>
      <c r="D40" s="119">
        <f>SUM(D36:D39)</f>
        <v>8139430.4</v>
      </c>
      <c r="E40" s="119">
        <f>SUM(E36:E38)</f>
        <v>0</v>
      </c>
      <c r="F40" s="119">
        <f>SUM(F36:F38)</f>
        <v>0</v>
      </c>
      <c r="G40" s="119">
        <f>SUM(G36:G38)</f>
        <v>0</v>
      </c>
      <c r="H40" s="108"/>
      <c r="I40" s="108"/>
    </row>
    <row r="44" spans="1:9" ht="46.5" customHeight="1">
      <c r="A44" s="338" t="s">
        <v>293</v>
      </c>
      <c r="B44" s="338"/>
      <c r="C44" s="338"/>
      <c r="D44" s="338"/>
      <c r="E44" s="338"/>
      <c r="F44" s="338"/>
      <c r="G44" s="338"/>
      <c r="H44" s="338"/>
      <c r="I44" s="338"/>
    </row>
    <row r="45" spans="1:11" ht="89.25" customHeight="1">
      <c r="A45" s="336" t="s">
        <v>413</v>
      </c>
      <c r="B45" s="336"/>
      <c r="C45" s="336"/>
      <c r="D45" s="336"/>
      <c r="E45" s="336"/>
      <c r="F45" s="336"/>
      <c r="G45" s="336"/>
      <c r="H45" s="336"/>
      <c r="I45" s="336"/>
      <c r="J45" s="336"/>
      <c r="K45" s="337"/>
    </row>
    <row r="46" spans="1:11" ht="40.5" customHeight="1">
      <c r="A46" s="338" t="s">
        <v>294</v>
      </c>
      <c r="B46" s="338"/>
      <c r="C46" s="338"/>
      <c r="D46" s="338"/>
      <c r="E46" s="338"/>
      <c r="F46" s="338"/>
      <c r="G46" s="338"/>
      <c r="H46" s="338"/>
      <c r="I46" s="338"/>
      <c r="J46" s="338"/>
      <c r="K46" s="338"/>
    </row>
    <row r="47" spans="1:11" ht="18">
      <c r="A47" s="73"/>
      <c r="B47" s="73"/>
      <c r="C47" s="73"/>
      <c r="D47" s="73"/>
      <c r="E47" s="73"/>
      <c r="F47" s="73"/>
      <c r="G47" s="73"/>
      <c r="H47" s="73"/>
      <c r="I47" s="73"/>
      <c r="J47" s="73"/>
      <c r="K47" s="73"/>
    </row>
    <row r="48" spans="1:9" ht="44.25" customHeight="1">
      <c r="A48" s="74"/>
      <c r="B48" s="74"/>
      <c r="C48" s="74"/>
      <c r="D48" s="74"/>
      <c r="E48" s="74"/>
      <c r="F48" s="74"/>
      <c r="G48" s="74"/>
      <c r="H48" s="74"/>
      <c r="I48" s="74"/>
    </row>
    <row r="49" spans="1:7" ht="15.75">
      <c r="A49" s="328" t="s">
        <v>31</v>
      </c>
      <c r="B49" s="328"/>
      <c r="C49" s="328"/>
      <c r="D49" s="46"/>
      <c r="F49" s="103" t="s">
        <v>125</v>
      </c>
      <c r="G49" s="46"/>
    </row>
    <row r="50" spans="1:7" ht="18.75" customHeight="1">
      <c r="A50" s="328"/>
      <c r="B50" s="329"/>
      <c r="C50" s="329"/>
      <c r="D50" s="48" t="s">
        <v>27</v>
      </c>
      <c r="F50" s="326" t="s">
        <v>89</v>
      </c>
      <c r="G50" s="327"/>
    </row>
    <row r="51" spans="1:4" ht="18.75" customHeight="1">
      <c r="A51" s="328"/>
      <c r="B51" s="329"/>
      <c r="C51" s="329"/>
      <c r="D51" s="38"/>
    </row>
    <row r="52" spans="1:7" ht="15.75">
      <c r="A52" s="328" t="s">
        <v>8</v>
      </c>
      <c r="B52" s="328"/>
      <c r="C52" s="328"/>
      <c r="D52" s="49"/>
      <c r="F52" s="103" t="s">
        <v>126</v>
      </c>
      <c r="G52" s="46"/>
    </row>
    <row r="53" spans="1:7" ht="15.75" customHeight="1">
      <c r="A53" s="45"/>
      <c r="B53" s="47"/>
      <c r="C53" s="47"/>
      <c r="D53" s="48" t="s">
        <v>27</v>
      </c>
      <c r="F53" s="326" t="s">
        <v>89</v>
      </c>
      <c r="G53" s="327"/>
    </row>
    <row r="54" ht="15.75">
      <c r="A54" s="44"/>
    </row>
  </sheetData>
  <sheetProtection/>
  <mergeCells count="46">
    <mergeCell ref="A4:J4"/>
    <mergeCell ref="A45:K45"/>
    <mergeCell ref="A46:K46"/>
    <mergeCell ref="A2:J2"/>
    <mergeCell ref="A44:I44"/>
    <mergeCell ref="J22:K22"/>
    <mergeCell ref="A31:P31"/>
    <mergeCell ref="A33:A34"/>
    <mergeCell ref="B33:B34"/>
    <mergeCell ref="C33:C34"/>
    <mergeCell ref="D33:D34"/>
    <mergeCell ref="H33:H34"/>
    <mergeCell ref="E22:F22"/>
    <mergeCell ref="G22:G23"/>
    <mergeCell ref="H22:H23"/>
    <mergeCell ref="I33:I34"/>
    <mergeCell ref="G33:G34"/>
    <mergeCell ref="I22:I23"/>
    <mergeCell ref="E33:E34"/>
    <mergeCell ref="F33:F34"/>
    <mergeCell ref="A7:P7"/>
    <mergeCell ref="A9:A10"/>
    <mergeCell ref="B9:B10"/>
    <mergeCell ref="C9:C10"/>
    <mergeCell ref="D9:D10"/>
    <mergeCell ref="E9:E10"/>
    <mergeCell ref="F9:F10"/>
    <mergeCell ref="G9:G10"/>
    <mergeCell ref="H9:I9"/>
    <mergeCell ref="J9:J10"/>
    <mergeCell ref="B21:B23"/>
    <mergeCell ref="C21:G21"/>
    <mergeCell ref="H21:L21"/>
    <mergeCell ref="C22:C23"/>
    <mergeCell ref="D22:D23"/>
    <mergeCell ref="L22:L23"/>
    <mergeCell ref="A3:J3"/>
    <mergeCell ref="F53:G53"/>
    <mergeCell ref="A49:C49"/>
    <mergeCell ref="A50:A51"/>
    <mergeCell ref="B50:B51"/>
    <mergeCell ref="C50:C51"/>
    <mergeCell ref="F50:G50"/>
    <mergeCell ref="A52:C52"/>
    <mergeCell ref="A21:A23"/>
    <mergeCell ref="A19:P19"/>
  </mergeCells>
  <printOptions/>
  <pageMargins left="0.1968503937007874" right="0.1968503937007874" top="0.2362204724409449" bottom="0.2362204724409449" header="0.1968503937007874" footer="0.1968503937007874"/>
  <pageSetup horizontalDpi="600" verticalDpi="600" orientation="landscape" paperSize="9" scale="62" r:id="rId1"/>
  <rowBreaks count="3" manualBreakCount="3">
    <brk id="17" max="11" man="1"/>
    <brk id="41" max="11" man="1"/>
    <brk id="5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2020-12-18T14:28:43Z</cp:lastPrinted>
  <dcterms:created xsi:type="dcterms:W3CDTF">2010-12-08T09:07:17Z</dcterms:created>
  <dcterms:modified xsi:type="dcterms:W3CDTF">2020-12-21T14:35:04Z</dcterms:modified>
  <cp:category/>
  <cp:version/>
  <cp:contentType/>
  <cp:contentStatus/>
</cp:coreProperties>
</file>