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7"/>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п.11-12'!$A$1:$N$34</definedName>
    <definedName name="_xlnm.Print_Area" localSheetId="7">'ДОДАТОК 2 Ф-2 п.13-15'!$A$1:$L$46</definedName>
    <definedName name="_xlnm.Print_Area" localSheetId="1">'ДОДАТОК 2 Ф-2 п.6'!$A$1:$N$37</definedName>
    <definedName name="_xlnm.Print_Area" localSheetId="2">'ДОДАТОК 2 Ф-2 п.7'!$A$1:$N$42</definedName>
    <definedName name="_xlnm.Print_Area" localSheetId="0">'ДОДАТОК 2 Форма 2 п.1-5'!$A$1:$N$47</definedName>
  </definedNames>
  <calcPr fullCalcOnLoad="1"/>
</workbook>
</file>

<file path=xl/sharedStrings.xml><?xml version="1.0" encoding="utf-8"?>
<sst xmlns="http://schemas.openxmlformats.org/spreadsheetml/2006/main" count="1012" uniqueCount="314">
  <si>
    <t xml:space="preserve">Найменування
</t>
  </si>
  <si>
    <t xml:space="preserve">фактично зайняті </t>
  </si>
  <si>
    <t>загальний фонд</t>
  </si>
  <si>
    <t>затрат</t>
  </si>
  <si>
    <t>продукту</t>
  </si>
  <si>
    <t>ефективності</t>
  </si>
  <si>
    <t>якості</t>
  </si>
  <si>
    <t>...</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</si>
  <si>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</si>
  <si>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</si>
  <si>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</si>
  <si>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</si>
  <si>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</si>
  <si>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</si>
  <si>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</si>
  <si>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</si>
  <si>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</si>
  <si>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</si>
  <si>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</si>
  <si>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</si>
  <si>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</si>
  <si>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</si>
  <si>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</si>
  <si>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</si>
  <si>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</si>
  <si>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</si>
  <si>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</si>
  <si>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</si>
  <si>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</si>
  <si>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</si>
  <si>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</si>
  <si>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</si>
  <si>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</si>
  <si>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</si>
  <si>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</si>
  <si>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</si>
  <si>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</si>
  <si>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</si>
  <si>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</si>
  <si>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</si>
  <si>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</si>
  <si>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</si>
  <si>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</si>
  <si>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</si>
  <si>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</si>
  <si>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</si>
  <si>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</si>
  <si>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</si>
  <si>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</si>
  <si>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</si>
  <si>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</si>
  <si>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</si>
  <si>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</si>
  <si>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</si>
  <si>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</si>
  <si>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</si>
  <si>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</si>
  <si>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</si>
  <si>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</si>
  <si>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</si>
  <si>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</si>
  <si>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</si>
  <si>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</si>
  <si>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</si>
  <si>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</si>
  <si>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</si>
  <si>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</si>
  <si>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</si>
  <si>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</si>
  <si>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</si>
  <si>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</si>
  <si>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</si>
  <si>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</si>
  <si>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</si>
  <si>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</si>
  <si>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</si>
  <si>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</si>
  <si>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</si>
  <si>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</si>
  <si>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</si>
  <si>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</si>
  <si>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</si>
  <si>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</si>
  <si>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</si>
  <si>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</si>
  <si>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</si>
  <si>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</si>
  <si>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</si>
  <si>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</si>
  <si>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</si>
  <si>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</si>
  <si>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</si>
  <si>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</si>
  <si>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5. Надходження для виконання бюджетної програми:</t>
  </si>
  <si>
    <t>11. Місцеві/регіональні програми, які виконуються в межах бюджетної програми:</t>
  </si>
  <si>
    <r>
      <t xml:space="preserve">1. </t>
    </r>
    <r>
      <rPr>
        <b/>
        <u val="single"/>
        <sz val="12"/>
        <rFont val="Arial Cyr"/>
        <family val="0"/>
      </rPr>
      <t>Виконавчий комітет Житомирської міської ради Житомирської області</t>
    </r>
  </si>
  <si>
    <r>
      <t xml:space="preserve">2. </t>
    </r>
    <r>
      <rPr>
        <b/>
        <u val="single"/>
        <sz val="12"/>
        <rFont val="Arial Cyr"/>
        <family val="0"/>
      </rPr>
      <t>Виконавчий комітет Житомирської міської ради Житомирської області</t>
    </r>
  </si>
  <si>
    <r>
      <t>____________(</t>
    </r>
    <r>
      <rPr>
        <u val="single"/>
        <sz val="12"/>
        <rFont val="Arial Cyr"/>
        <family val="0"/>
      </rPr>
      <t>0)(2)</t>
    </r>
    <r>
      <rPr>
        <sz val="12"/>
        <rFont val="Arial Cyr"/>
        <family val="2"/>
      </rPr>
      <t>__________</t>
    </r>
  </si>
  <si>
    <r>
      <t>____________(</t>
    </r>
    <r>
      <rPr>
        <u val="single"/>
        <sz val="12"/>
        <rFont val="Arial Cyr"/>
        <family val="0"/>
      </rPr>
      <t>0)(2)(1)</t>
    </r>
    <r>
      <rPr>
        <sz val="12"/>
        <rFont val="Arial Cyr"/>
        <family val="2"/>
      </rPr>
      <t>_________</t>
    </r>
  </si>
  <si>
    <r>
      <t xml:space="preserve">     __</t>
    </r>
    <r>
      <rPr>
        <u val="single"/>
        <sz val="12"/>
        <rFont val="Arial Cyr"/>
        <family val="0"/>
      </rPr>
      <t>04053625</t>
    </r>
    <r>
      <rPr>
        <sz val="12"/>
        <rFont val="Arial Cyr"/>
        <family val="0"/>
      </rPr>
      <t>__</t>
    </r>
  </si>
  <si>
    <r>
      <t>_</t>
    </r>
    <r>
      <rPr>
        <u val="single"/>
        <sz val="12"/>
        <rFont val="Arial Cyr"/>
        <family val="0"/>
      </rPr>
      <t>06552000000</t>
    </r>
  </si>
  <si>
    <t xml:space="preserve">2022 рік (прогноз) </t>
  </si>
  <si>
    <t>грн.</t>
  </si>
  <si>
    <t>од.</t>
  </si>
  <si>
    <t>4.1.</t>
  </si>
  <si>
    <t>4.2.</t>
  </si>
  <si>
    <t>4.</t>
  </si>
  <si>
    <t>1.</t>
  </si>
  <si>
    <t>1.1.</t>
  </si>
  <si>
    <t>1.2.</t>
  </si>
  <si>
    <t>2.</t>
  </si>
  <si>
    <t>2.1.</t>
  </si>
  <si>
    <t>2.2.</t>
  </si>
  <si>
    <t>2.3.</t>
  </si>
  <si>
    <t>3.</t>
  </si>
  <si>
    <t>3.1.</t>
  </si>
  <si>
    <t>3.2.</t>
  </si>
  <si>
    <t>2021 рік (прогноз)</t>
  </si>
  <si>
    <t>2022 рік (прогноз)</t>
  </si>
  <si>
    <t>2) місцеві/регіональні програми, які виконуються в межах бюджетної програми  у 2021 - 2022  роках:</t>
  </si>
  <si>
    <t>0217610</t>
  </si>
  <si>
    <r>
      <t>_______</t>
    </r>
    <r>
      <rPr>
        <b/>
        <u val="single"/>
        <sz val="12"/>
        <rFont val="Arial Cyr"/>
        <family val="0"/>
      </rPr>
      <t>0411</t>
    </r>
    <r>
      <rPr>
        <b/>
        <sz val="12"/>
        <rFont val="Arial Cyr"/>
        <family val="0"/>
      </rPr>
      <t>_________</t>
    </r>
  </si>
  <si>
    <r>
      <t xml:space="preserve">     ____</t>
    </r>
    <r>
      <rPr>
        <u val="single"/>
        <sz val="12"/>
        <rFont val="Arial Cyr"/>
        <family val="0"/>
      </rPr>
      <t>04053625</t>
    </r>
    <r>
      <rPr>
        <sz val="12"/>
        <rFont val="Arial Cyr"/>
        <family val="0"/>
      </rPr>
      <t>____</t>
    </r>
  </si>
  <si>
    <t>Предмети, матеріали,обладнання та інвентар</t>
  </si>
  <si>
    <t>Оплата послуг (крім комунальних)</t>
  </si>
  <si>
    <t>Створення та підтримка єдиної інформаційної платформи</t>
  </si>
  <si>
    <t>Розробка та видання інформаційних довідників, буклетів,листівок з актуальних питань підприємницької діяльності</t>
  </si>
  <si>
    <t>Висвітлення через засоби масової інформації різноманітних питань підприємництва (телевїзійні передачі тощо)</t>
  </si>
  <si>
    <t>Організація діяльності "Школи малого і середнього бізнесу"</t>
  </si>
  <si>
    <t>Організація та проведення семінарів- трененгів, "круглих столів", навчальних курсів для суб'єктів господарської діяльності</t>
  </si>
  <si>
    <t>Проведення комплексу заходів із підтримки місцевого виробника  Made in Zhitomyr (організація ярмарків, виготовлення медійної та друкованої промоційної продукції)</t>
  </si>
  <si>
    <t>Надання фінансової підтримки суб'єктам малого і середнього підприємництва за рахунок часткового відшкодування відсотків за використання кредитів на реалізацію бізнес- проектів тощо</t>
  </si>
  <si>
    <t xml:space="preserve">Організація та проведення  "круглих столів",бізнес- форумів, форумів работодавців, ярморків вакансій та інших представницьких заходів, що сприяють підприємницькій діяльності </t>
  </si>
  <si>
    <t>Визначення кращих підприємців міста за підсумками роботи у поточному році та проведення урочистої церемонії нагородження з нагоди Дня підприємця</t>
  </si>
  <si>
    <t>Популяризація робітничих професій, працевлаштування в місті(виготовлення промоційних роликів, організація екскурсій на підприємства для учнів шкіл та професійно- технічних навчальних закладів)</t>
  </si>
  <si>
    <t>Організація та проведення форумів, конференцій, конкурсів "Битва Start-up"</t>
  </si>
  <si>
    <t>Налагодження співпраці з Офісом просування експорту Export Promotion Offis. Сприяння участі суб`єктів МСП в торгових місцях,виставках.</t>
  </si>
  <si>
    <t>Обсяг видатків на виконання заходів з реалізації Програми</t>
  </si>
  <si>
    <t>Завдання 1</t>
  </si>
  <si>
    <t>Удосконалити інформаційну та ресурсну підтримку суб`єктів малого і середнього бізнесу</t>
  </si>
  <si>
    <t>Видатки настворення та підтримка єдиної інформаційної платформи</t>
  </si>
  <si>
    <t>Видатки на розробку та видання інформаційних довідників, буклетів,листівок з актуальних питань підприємницької діяльності</t>
  </si>
  <si>
    <t xml:space="preserve">Видатки на висвітлення через засоби масової інформації різноманітних питань підприємництва </t>
  </si>
  <si>
    <t>1.3.</t>
  </si>
  <si>
    <t>розрахунок до кошторису</t>
  </si>
  <si>
    <t>кількість публікацій у ЗМІ</t>
  </si>
  <si>
    <t>кількість відеосюжетів</t>
  </si>
  <si>
    <t>середня вартість довідника</t>
  </si>
  <si>
    <t>п.1.2 : п.2.1</t>
  </si>
  <si>
    <t>кількість розповсюджених довідників</t>
  </si>
  <si>
    <t>%</t>
  </si>
  <si>
    <t>кількість виданих до розповсюджених</t>
  </si>
  <si>
    <t>наповненість актуальною інформацією платформи</t>
  </si>
  <si>
    <t xml:space="preserve">статистичні дані </t>
  </si>
  <si>
    <t>відсоток поінформованих субєктів господарської діяльності</t>
  </si>
  <si>
    <t>кількість МСП до кількості переглядів</t>
  </si>
  <si>
    <t>Завдання 2</t>
  </si>
  <si>
    <t>Залучити до зайняття бізнесом широкі верстви населення, підвищити професійний рівень суб`єктів господарської діяльності</t>
  </si>
  <si>
    <t>Видатки на організацію діяльності "Школа малого і середнього бізнесу"</t>
  </si>
  <si>
    <t xml:space="preserve">Рішення міської ради </t>
  </si>
  <si>
    <t xml:space="preserve">Видатки на організацію та проведення семінарів-трененгів, "круглих столів", навчальних курсів для суб`єктів </t>
  </si>
  <si>
    <t>Видатки на проведення комплексу заходів із підтримки місцевого виробника Made in Zhitomyr (Організація ярмарків, виготовлення медійної та друкованої промоційної продукції)</t>
  </si>
  <si>
    <t>Кількість малих і середніх підприємств на 10 тис. населення</t>
  </si>
  <si>
    <t xml:space="preserve">Кількість проведених семінарів-трененгів, "круглих столів", навчальних курсів для суб`єктів </t>
  </si>
  <si>
    <t>2.3</t>
  </si>
  <si>
    <t xml:space="preserve">Кількість учасників семінарів-трененгів, "круглих столів", навчальних курсів для суб`єктів </t>
  </si>
  <si>
    <t>осіб</t>
  </si>
  <si>
    <t>згідно анкетного опитування</t>
  </si>
  <si>
    <t>4</t>
  </si>
  <si>
    <t>ефективність</t>
  </si>
  <si>
    <t>3.2</t>
  </si>
  <si>
    <t xml:space="preserve">Середня вартість 1 семінару-трененгу, "круглого столу", навчального курсу для суб`єктів </t>
  </si>
  <si>
    <t>п 1.2 : п 2:2</t>
  </si>
  <si>
    <t xml:space="preserve">Середні витрати на 1 учасника семінару-трененгу, "круглого столу", навчального курсу для суб`єктів   </t>
  </si>
  <si>
    <t>п 1.2 : п 2.3 : п2:2</t>
  </si>
  <si>
    <t>збільшення кількості залучених до зайняття бізнесом</t>
  </si>
  <si>
    <t>відсоток від загальної кількості субєктів господарювання</t>
  </si>
  <si>
    <t>підвищити професійний рівень суб`єктів господарської діяльності</t>
  </si>
  <si>
    <t>Завдання 3</t>
  </si>
  <si>
    <t>Надання фінансово- кредитної та технічної підтримки</t>
  </si>
  <si>
    <t>Положення про кредитування</t>
  </si>
  <si>
    <t>Завдання 4</t>
  </si>
  <si>
    <t>Налагодити партнерські відносини між міською владою та бізнесом</t>
  </si>
  <si>
    <t>Видатки на організацію та проведення "круглих столів", бізнес-форумів, форумів работодавців, ярмарків вакансій та ін.</t>
  </si>
  <si>
    <t>Видатки на визначення кращих підприємців міста за підсумками роботи у поточному році та проведення урочистої церемонії її нагородження з нагоди Дня підприємця</t>
  </si>
  <si>
    <t>Видатки на популяризацію робітничих професій, працевлаштування в місті</t>
  </si>
  <si>
    <t>2</t>
  </si>
  <si>
    <t>кількість проведених круглих столів", бізнес-форумів, форумів работодавців, ярмарків вакансій та ін.</t>
  </si>
  <si>
    <t>кількість учасників круглих столів", бізнес-форумів, форумів работодавців, ярмарків вакансій та ін.</t>
  </si>
  <si>
    <t>кількість працевлаштованих</t>
  </si>
  <si>
    <t>кількість відвідувачів</t>
  </si>
  <si>
    <t>згідно з приблизним підрахунокм</t>
  </si>
  <si>
    <t>кількість встановлених контактів зацікавлених сторін</t>
  </si>
  <si>
    <t>Завдання 5</t>
  </si>
  <si>
    <t>Організація подій, спрямованих на підтримку інноваційних ідей та стартапів</t>
  </si>
  <si>
    <t>1</t>
  </si>
  <si>
    <t>кількість учасників, що взяли участь у форумі, конференції, конкурсіі "Битва Start-up"</t>
  </si>
  <si>
    <t>ос.</t>
  </si>
  <si>
    <t>3</t>
  </si>
  <si>
    <t>кількості субєктів господарювання</t>
  </si>
  <si>
    <t>Завдання 6</t>
  </si>
  <si>
    <t>Сприяння експортній діяльності МСП</t>
  </si>
  <si>
    <t>Налагодження співпраці з Офісом просування експорту.Сприяння участі суб`єктів МСП в торгових місцях,виставках.</t>
  </si>
  <si>
    <t xml:space="preserve">участь у торгових місцях/виставках </t>
  </si>
  <si>
    <t>згідно проведеного анкетування</t>
  </si>
  <si>
    <t>вихід на зовнішні ринки (кількість підприємців)</t>
  </si>
  <si>
    <t>300</t>
  </si>
  <si>
    <t>0</t>
  </si>
  <si>
    <t>Видатки для фінансової  підтримки суб`єктам малого і середнього підприємництва</t>
  </si>
  <si>
    <t>Програма розвитку малого і середнього підприємництва у місті Житомирі на 2019- 2021 роки</t>
  </si>
  <si>
    <t>2210</t>
  </si>
  <si>
    <t>Предмети , матеріали, обладнання</t>
  </si>
  <si>
    <t>100</t>
  </si>
  <si>
    <t>2000</t>
  </si>
  <si>
    <t>Керуючий справами</t>
  </si>
  <si>
    <t>О.М. Пашко</t>
  </si>
  <si>
    <t>Головний бухгалтер</t>
  </si>
  <si>
    <t>Н.В. Борецька</t>
  </si>
  <si>
    <t>7</t>
  </si>
  <si>
    <t>Дебіторська заборгованість на 01.01.2019</t>
  </si>
  <si>
    <t>збільшення кількості експортоорієнтова-них підприємств</t>
  </si>
  <si>
    <r>
      <t xml:space="preserve">9. Структура видатків на оплату праці:                                                                                                                                                                    </t>
    </r>
    <r>
      <rPr>
        <sz val="14"/>
        <rFont val="Times New Roman"/>
        <family val="1"/>
      </rPr>
      <t xml:space="preserve"> </t>
    </r>
  </si>
  <si>
    <r>
      <t>Спеціальний фонд (</t>
    </r>
    <r>
      <rPr>
        <i/>
        <sz val="12"/>
        <rFont val="Times New Roman"/>
        <family val="1"/>
      </rPr>
      <t>бюджет розвитку)</t>
    </r>
  </si>
  <si>
    <r>
      <t xml:space="preserve">Спеціальний фонд </t>
    </r>
    <r>
      <rPr>
        <i/>
        <sz val="12"/>
        <rFont val="Times New Roman"/>
        <family val="1"/>
      </rPr>
      <t>(бюджет розвитку)</t>
    </r>
  </si>
  <si>
    <t>спеціа-льний фонд</t>
  </si>
  <si>
    <t>спеціаль-ний фонд</t>
  </si>
  <si>
    <t xml:space="preserve">загаль-ний фонд </t>
  </si>
  <si>
    <t>2) завдання бюджетної програми;</t>
  </si>
  <si>
    <t>1. Удосконалити інформаційну та ресурсну підтримку суб'єктів малого і середнього бізнесу.</t>
  </si>
  <si>
    <t>2. Залучити до зайняття бізнесом широкі верстви населення, підвищити професійний рівень суб`єктів господарської діяльності .</t>
  </si>
  <si>
    <t>3. Надання фінансово-кредитної та технічної підтримки.</t>
  </si>
  <si>
    <t>4. Налагодити партнерські відносини між міською владою та бізнесом.</t>
  </si>
  <si>
    <t>5. Організація подій, спрямованих на підтримку інноваційних ідей та стартапів.</t>
  </si>
  <si>
    <t xml:space="preserve">6. Сприяння експортній діяльності МСП. </t>
  </si>
  <si>
    <r>
      <t xml:space="preserve">1) мета бюджетної програми, строки її реалізації; </t>
    </r>
    <r>
      <rPr>
        <sz val="12"/>
        <rFont val="Arial Cyr"/>
        <family val="0"/>
      </rPr>
      <t xml:space="preserve"> створення умов для максимально повної реалізації потенціалу малого і середнього  підприємництва в місті, забезпечення сталого розвитку , зайнятості населення, створення сприятливого інвестиційного клімату, стимулювання і підтримка експорту місцевих компаній на міжнародні ринки 2019-2022 роки. </t>
    </r>
  </si>
  <si>
    <t>Зміна кредитоської заборгованості               (6-5)</t>
  </si>
  <si>
    <t>проєкт міської цвльової Програми розвитку малого і середнього підприємництва у місті Житомирі на 2019- 2021 роки</t>
  </si>
  <si>
    <t>35</t>
  </si>
  <si>
    <t>96</t>
  </si>
  <si>
    <t>120</t>
  </si>
  <si>
    <t>280</t>
  </si>
  <si>
    <t>150</t>
  </si>
  <si>
    <t>241</t>
  </si>
  <si>
    <t>185</t>
  </si>
  <si>
    <t>80</t>
  </si>
  <si>
    <t>1700</t>
  </si>
  <si>
    <t>400</t>
  </si>
  <si>
    <t>Сприяння розвитку малого і середнього підприємництва</t>
  </si>
  <si>
    <t>БЮДЖЕТНИЙ ЗАПИТ НА 2021-2023 РОКИ індивідуальний (Форма 2020 -2)</t>
  </si>
  <si>
    <t xml:space="preserve">4. Мета та завдання бюджетної програми на 2021 - 2023 роки:  </t>
  </si>
  <si>
    <r>
      <t>3) підстави для реалізації бюджетної програми.</t>
    </r>
    <r>
      <rPr>
        <sz val="12"/>
        <rFont val="Arial Cyr"/>
        <family val="0"/>
      </rPr>
      <t xml:space="preserve"> Бюджетний кодекс України,рішення  Житомирської міської ради від 18.12.2019 р. №1716 "Про бюджет Житомирської міської об`єднаної територіальної громади (бюджет міста Житомира ) на 2020 рік(зі змінами), рішення міської ради від 18.12.2018 р. № 1292 "Про затвердження Програми розвитку малого і середнього підприємництва у місті Житомир на 2019-2021 роки" рішення Житомирської міської ради від 07.02.2019р. № 1359 "Про затвердження Концепції інтегрованого розвитку міста  Житомира до 2030 року".
</t>
    </r>
  </si>
  <si>
    <t xml:space="preserve">2019 рік (звіт) </t>
  </si>
  <si>
    <t xml:space="preserve">2020  рік (затверджено) </t>
  </si>
  <si>
    <t xml:space="preserve">2021 рік (проєкт) </t>
  </si>
  <si>
    <t xml:space="preserve">2023 рік (прогноз) </t>
  </si>
  <si>
    <t>1) видатки за кодами Економічної класифікації видатків бюджету у 2019 - 2021 роках:</t>
  </si>
  <si>
    <t>2020 (затверджено)</t>
  </si>
  <si>
    <t>Субсидії та поточні трансферти підприємствам (установам, організаціям)</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</si>
  <si>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</si>
  <si>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</si>
  <si>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</si>
  <si>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</si>
  <si>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 xml:space="preserve">2022рік (прогноз) </t>
  </si>
  <si>
    <t>1) результативні показники бюджетної програми  у 2019 - 2021 роках:</t>
  </si>
  <si>
    <t>2019 рік (звіт)</t>
  </si>
  <si>
    <t>2020 рік (затверджено)</t>
  </si>
  <si>
    <t>2021 рік (проєкт)</t>
  </si>
  <si>
    <t>2) результативні показники бюджетної програми у 2022 - 2023 роках:</t>
  </si>
  <si>
    <t>2023 рік (прогноз)</t>
  </si>
  <si>
    <t>рішення міської ради від 18.12.19р. №1716 "Про бюджет Житомирської міської об`єднаної територіальної громади  на 2020р."</t>
  </si>
  <si>
    <t>2020   рік (затверджено)</t>
  </si>
  <si>
    <t>2019рік (звіт)</t>
  </si>
  <si>
    <t>2020 рік (план)</t>
  </si>
  <si>
    <t>2021 рік</t>
  </si>
  <si>
    <t>2022рік</t>
  </si>
  <si>
    <t>2023 рік</t>
  </si>
  <si>
    <t>1) місцеві/регіональні програми, які виконуються в межах бюджетної програми у 2019 - 2021 роках:</t>
  </si>
  <si>
    <t xml:space="preserve">Рішення Житомирської міської ради від 18.12.2019 р. № 1716  </t>
  </si>
  <si>
    <t>12. Об`єкти, які виконуються в межах бюджетної програми за рахунок коштів бюджету розвитку у  2019 - 2023 роках:</t>
  </si>
  <si>
    <t>14 . Бюджетні зобов’язання у 2019 -2021 роках:</t>
  </si>
  <si>
    <t>1) кредиторська заборгованість   бюджету Житомирської об`єднаної тариторіальної громади  у 2019 році:</t>
  </si>
  <si>
    <t>2) кредиторська заборгованість місцевого  бюджетум  у 2020 - 2021  роках:</t>
  </si>
  <si>
    <t>2020рік</t>
  </si>
  <si>
    <t>3) дебіторська заборгованість в 2019-2020  роках:</t>
  </si>
  <si>
    <t>Дебіторська заборгованість на 01.01.2020</t>
  </si>
  <si>
    <t>Очікувана дебіторська заборгованість на 01.01.2021</t>
  </si>
  <si>
    <t xml:space="preserve">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  </t>
  </si>
  <si>
    <t>Розроблено та надруковано інформаційний довідник</t>
  </si>
  <si>
    <t>40</t>
  </si>
  <si>
    <t>97</t>
  </si>
  <si>
    <t>200</t>
  </si>
  <si>
    <t>кількість суб'єктів господарської діяльності, що скористувалися фінансовою підтримкою</t>
  </si>
  <si>
    <t>6</t>
  </si>
  <si>
    <t>кількість звернень від суб'єктів господарювання</t>
  </si>
  <si>
    <t>8</t>
  </si>
  <si>
    <t>відсоток вчасно наданої фінансової підтримки суб'єктам господарської діяьності</t>
  </si>
  <si>
    <t>1500</t>
  </si>
  <si>
    <t>250</t>
  </si>
  <si>
    <t>5</t>
  </si>
  <si>
    <t>кількість форумів, конференцій, конкурсів "Битва Start-up"</t>
  </si>
  <si>
    <t>динаміка збільшення кількості учасників, що взяли участь у форумах , конференціях, конкурсі "Битва Start-up" у порівнянні з попереднім роком</t>
  </si>
  <si>
    <t>збільшення кількості залучених до зайняття бізнесом (новостворений суб'єкт господарювання)</t>
  </si>
  <si>
    <t>18.12.2018 р. № 1292 "Про затвердження Програми розвитку малого і середнього підприємництва у місті Житомир на 2019-2021 роки"</t>
  </si>
  <si>
    <t>Проєкт рішення "Програми розвитку малого і середнього підприємництва у місті Житомир на 2022-2025 роки"</t>
  </si>
  <si>
    <t>проєкт рішення міської ради  "Про бюджет Житомирської міської об`єднаної територіальної громади"</t>
  </si>
  <si>
    <r>
      <t>13. Аналіз результатів, досягнутих внаслідок використання коштів загального фонду бюджету у 2019році, очікувані результати у 2020 році, обгрунтування необхідності  передбачення витрат на 2021 -2023 роки.</t>
    </r>
    <r>
      <rPr>
        <sz val="14"/>
        <rFont val="Arial Cyr"/>
        <family val="0"/>
      </rPr>
      <t>У 2020 році  департаментом економічного розвитку міської ради спільно з партнерами організовано та проведено ряд трененгів та семінарів для суб'єктів підприємництва міста. Витрати на навчальні заходи в т.ч. покривалися і партнерськими організаціями, що дало змогу зменшити  видатки з міського бюджету на      грн. Разом з тим, з метою недопущення поширення короновірусної інфекції COVID-2019, більшість масових заходів (Форум роботодавців та Ярмарок вакансій, Zytomyr Buzines Fashion Day, Made in Zhytomyr  тощо) були відмінені. Також були скасовані міжнародні торговельні місії та виставки.    
 У 2021 році планується використати суму 1 450 000,00 грн на надання фінансової підтримки суб'єктам МСП за рахунок часткового відшкодування відсотків за користування кредитом на реалізацію бізнем проєктів, організацію та проведення семінарів,трененгів,круглих столів, навчальних курсів для суб'єктів господарської діяльності; проведення заходів із підтримки місцевого виробника; організації форумів работодавців та ярмарків вакансій, бізнес-форумів; заходів до Дня підприємця; заходів зі сприяння участі підприємців у торгових місіях; розробку та видання інформаційних довідників, буклетів, листівок з актуальних питань підприємницької діяльності; підтримку та наповнення інформаційної платформи та ін.</t>
    </r>
  </si>
  <si>
    <t>1) надходження для виконання бюджетної програми у 2019- 2021 роках:</t>
  </si>
  <si>
    <t>2) надходження для виконання бюджетної програми у 2022- 2023 роках:</t>
  </si>
  <si>
    <t>4) надання кредитів за кодами Класифікації кредитування бюджету у 2022 - 2023 роках:</t>
  </si>
  <si>
    <t>75</t>
  </si>
  <si>
    <t>п2.1 6 п.3.1 * 100</t>
  </si>
  <si>
    <t>50</t>
  </si>
  <si>
    <t>п.2.1 : п.3.1*100</t>
  </si>
  <si>
    <r>
      <t xml:space="preserve">4) аналіз управління бюджетними зобов’язаннями та пропозиції щодо упорядкування бюджетних зобов’язань у 2020 році. </t>
    </r>
    <r>
      <rPr>
        <sz val="14"/>
        <color indexed="8"/>
        <rFont val="Arial Cyr"/>
        <family val="0"/>
      </rPr>
      <t>Кошти у сумі 1450000,00 грн. будуть спрямовані на заходи : підтримку єдиної інформаційної платформи, розробку та видання інформаційних довідників, буклетів, листівок з актуальних питань підприємницької діяльності,  висвітлення через засоби масової інформації різноманітних питань підприємництва, організацію діяльності "Школа малого і середнього бізнесу", організацію та проведення семінарів-трененгів, "круглих столів", навчальних курсів для суб`єктів, проведення комплексу заходів із підтримки місцевого виробника Made in Zhitomyr (Організація ярмарків, виготовлення медійної та друкованої промоційної продукції), організацію та проведення "круглих столів", бізнес-форумів, форумів работодавців, ярмарків вакансій та ін.,  визначення кращих підприємців міста за підсумками роботи у поточному році та проведення урочистої церемонії її нагородження з нагоди Дня підприємця, популяризацію робітничих професій, працевлаштування в місті,  проведення форумів, конференцій, конкурсів "Битва Start-up", сприяння участі суб`єктів МСП в торгових місцях, виставках та надання фінансової підтримки суб'єктам малого підприємництва.</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</si>
</sst>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0000"/>
    <numFmt numFmtId="183" formatCode="0.0"/>
    <numFmt numFmtId="184" formatCode="#,##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 _₽"/>
  </numFmts>
  <fonts count="74">
    <font>
      <sz val="10"/>
      <name val="Arial Cyr"/>
      <family val="0"/>
    </font>
    <font>
      <b/>
      <sz val="14"/>
      <name val="Arial Cyr"/>
      <family val="2"/>
    </font>
    <font>
      <b/>
      <sz val="12"/>
      <name val="Arial Cyr"/>
      <family val="2"/>
    </font>
    <font>
      <sz val="12"/>
      <name val="Arial Cyr"/>
      <family val="2"/>
    </font>
    <font>
      <b/>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1"/>
      <name val="Arial"/>
      <family val="2"/>
    </font>
    <font>
      <sz val="11"/>
      <name val="Times New Roman"/>
      <family val="1"/>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sz val="12"/>
      <name val="Arial"/>
      <family val="2"/>
    </font>
    <font>
      <b/>
      <u val="single"/>
      <sz val="12"/>
      <name val="Arial Cyr"/>
      <family val="0"/>
    </font>
    <font>
      <u val="single"/>
      <sz val="12"/>
      <name val="Arial Cyr"/>
      <family val="0"/>
    </font>
    <font>
      <b/>
      <u val="single"/>
      <sz val="11"/>
      <name val="Arial Cyr"/>
      <family val="0"/>
    </font>
    <font>
      <sz val="14"/>
      <name val="Arial Cyr"/>
      <family val="0"/>
    </font>
    <font>
      <sz val="14"/>
      <name val="Times New Roman"/>
      <family val="1"/>
    </font>
    <font>
      <sz val="14"/>
      <color indexed="8"/>
      <name val="Arial Cyr"/>
      <family val="0"/>
    </font>
    <font>
      <b/>
      <sz val="14"/>
      <name val="Times New Roman"/>
      <family val="1"/>
    </font>
    <font>
      <sz val="14"/>
      <name val="Arial"/>
      <family val="2"/>
    </font>
    <font>
      <i/>
      <sz val="12"/>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4"/>
      <color indexed="10"/>
      <name val="Times New Roman"/>
      <family val="1"/>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000000"/>
      <name val="Times New Roman"/>
      <family val="1"/>
    </font>
    <font>
      <sz val="12"/>
      <color theme="1"/>
      <name val="Times New Roman"/>
      <family val="1"/>
    </font>
    <font>
      <sz val="14"/>
      <color rgb="FF000000"/>
      <name val="Times New Roman"/>
      <family val="1"/>
    </font>
    <font>
      <sz val="14"/>
      <color theme="1"/>
      <name val="Times New Roman"/>
      <family val="1"/>
    </font>
    <font>
      <sz val="14"/>
      <color rgb="FFFF0000"/>
      <name val="Times New Roman"/>
      <family val="1"/>
    </font>
    <font>
      <b/>
      <sz val="14"/>
      <color theme="1"/>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7"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6" fillId="31" borderId="0" applyNumberFormat="0" applyBorder="0" applyAlignment="0" applyProtection="0"/>
  </cellStyleXfs>
  <cellXfs count="347">
    <xf numFmtId="0" fontId="0" fillId="0" borderId="0" xfId="0" applyAlignment="1">
      <alignment/>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lignment/>
    </xf>
    <xf numFmtId="0" fontId="6"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9" fillId="0" borderId="0" xfId="0" applyFont="1" applyFill="1" applyAlignment="1">
      <alignment vertical="center" wrapText="1"/>
    </xf>
    <xf numFmtId="0" fontId="0"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ont="1" applyFill="1" applyAlignment="1">
      <alignment vertical="center"/>
    </xf>
    <xf numFmtId="0" fontId="6" fillId="0" borderId="10" xfId="0" applyFont="1" applyFill="1" applyBorder="1" applyAlignment="1">
      <alignment vertical="center" wrapText="1"/>
    </xf>
    <xf numFmtId="0" fontId="4" fillId="0" borderId="0" xfId="0" applyFont="1" applyFill="1" applyAlignment="1">
      <alignment vertical="center"/>
    </xf>
    <xf numFmtId="0" fontId="6"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2" fillId="0" borderId="0" xfId="0" applyFont="1" applyFill="1" applyAlignment="1">
      <alignment vertical="center" wrapText="1"/>
    </xf>
    <xf numFmtId="0" fontId="12" fillId="0" borderId="0" xfId="0" applyFont="1" applyFill="1" applyAlignment="1">
      <alignment horizontal="justify" vertical="center"/>
    </xf>
    <xf numFmtId="0" fontId="12" fillId="0" borderId="0" xfId="0" applyFont="1" applyFill="1" applyAlignment="1">
      <alignment horizontal="justify" vertical="center" wrapText="1"/>
    </xf>
    <xf numFmtId="0" fontId="0" fillId="0" borderId="14" xfId="0" applyFont="1" applyFill="1" applyBorder="1" applyAlignment="1">
      <alignment vertical="center"/>
    </xf>
    <xf numFmtId="0" fontId="1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6"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0" xfId="0" applyFont="1" applyFill="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1" fillId="0" borderId="0" xfId="0" applyFont="1" applyFill="1" applyAlignment="1">
      <alignment horizontal="left" vertical="center" wrapText="1"/>
    </xf>
    <xf numFmtId="0" fontId="15" fillId="0" borderId="0" xfId="0" applyFont="1" applyFill="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7" fillId="0" borderId="0" xfId="0" applyFont="1" applyFill="1" applyAlignment="1">
      <alignment horizontal="right" vertical="center" wrapText="1"/>
    </xf>
    <xf numFmtId="0" fontId="0" fillId="0" borderId="0" xfId="0" applyFont="1" applyFill="1" applyAlignment="1">
      <alignment horizontal="left"/>
    </xf>
    <xf numFmtId="0" fontId="0" fillId="0" borderId="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Alignment="1">
      <alignment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0" fillId="0" borderId="0" xfId="0" applyFont="1" applyFill="1" applyAlignment="1">
      <alignment horizontal="center" vertical="top" wrapText="1"/>
    </xf>
    <xf numFmtId="49" fontId="20" fillId="0" borderId="0" xfId="0" applyNumberFormat="1" applyFont="1" applyFill="1" applyAlignment="1">
      <alignment horizontal="center" vertical="center" wrapText="1"/>
    </xf>
    <xf numFmtId="0" fontId="13" fillId="33" borderId="10" xfId="0" applyFont="1" applyFill="1" applyBorder="1" applyAlignment="1">
      <alignment horizontal="center" vertical="center" wrapText="1"/>
    </xf>
    <xf numFmtId="0" fontId="13" fillId="32" borderId="10" xfId="0" applyFont="1" applyFill="1" applyBorder="1" applyAlignment="1">
      <alignment horizontal="left" vertical="center" wrapText="1"/>
    </xf>
    <xf numFmtId="0" fontId="13" fillId="32" borderId="10" xfId="0" applyFont="1" applyFill="1" applyBorder="1" applyAlignment="1">
      <alignment horizontal="left" vertical="top" wrapText="1"/>
    </xf>
    <xf numFmtId="0" fontId="67" fillId="0" borderId="10" xfId="0" applyFont="1" applyBorder="1" applyAlignment="1">
      <alignment horizontal="center" vertical="center" wrapText="1"/>
    </xf>
    <xf numFmtId="0" fontId="13" fillId="0" borderId="10" xfId="0" applyFont="1" applyFill="1" applyBorder="1" applyAlignment="1">
      <alignment horizontal="left" vertical="center" wrapText="1"/>
    </xf>
    <xf numFmtId="0" fontId="13" fillId="32"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horizontal="left" vertical="top" wrapText="1"/>
    </xf>
    <xf numFmtId="49" fontId="68" fillId="0" borderId="10" xfId="0" applyNumberFormat="1" applyFont="1" applyBorder="1" applyAlignment="1">
      <alignment horizontal="center" vertical="center" wrapText="1"/>
    </xf>
    <xf numFmtId="0" fontId="10" fillId="32"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3" fillId="32" borderId="15" xfId="0" applyFont="1" applyFill="1" applyBorder="1" applyAlignment="1">
      <alignment horizontal="left" vertical="top"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left" vertical="top" wrapText="1"/>
    </xf>
    <xf numFmtId="0" fontId="0" fillId="32" borderId="0" xfId="0" applyFont="1" applyFill="1" applyAlignment="1">
      <alignment/>
    </xf>
    <xf numFmtId="0" fontId="2" fillId="32" borderId="0" xfId="0" applyFont="1" applyFill="1" applyAlignment="1">
      <alignment wrapText="1"/>
    </xf>
    <xf numFmtId="0" fontId="0" fillId="32" borderId="0" xfId="0" applyFont="1" applyFill="1" applyAlignment="1">
      <alignment/>
    </xf>
    <xf numFmtId="0" fontId="6" fillId="0" borderId="15"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32" borderId="15" xfId="0" applyFont="1" applyFill="1" applyBorder="1" applyAlignment="1">
      <alignment horizontal="left" vertical="center" wrapText="1"/>
    </xf>
    <xf numFmtId="0" fontId="68" fillId="0" borderId="10" xfId="0" applyFont="1" applyBorder="1" applyAlignment="1">
      <alignment horizontal="left" vertical="center" wrapText="1"/>
    </xf>
    <xf numFmtId="0" fontId="6" fillId="32" borderId="10" xfId="0" applyFont="1" applyFill="1" applyBorder="1" applyAlignment="1">
      <alignment vertical="top" wrapText="1"/>
    </xf>
    <xf numFmtId="0" fontId="6" fillId="32" borderId="10" xfId="0" applyFont="1" applyFill="1" applyBorder="1" applyAlignment="1">
      <alignment vertical="center" wrapText="1"/>
    </xf>
    <xf numFmtId="49" fontId="10" fillId="33" borderId="15" xfId="0" applyNumberFormat="1" applyFont="1" applyFill="1" applyBorder="1" applyAlignment="1">
      <alignment horizontal="center" vertical="center" wrapText="1"/>
    </xf>
    <xf numFmtId="0" fontId="69" fillId="0" borderId="10" xfId="0" applyFont="1" applyFill="1" applyBorder="1" applyAlignment="1">
      <alignment horizontal="left" vertical="top" wrapText="1"/>
    </xf>
    <xf numFmtId="0" fontId="6" fillId="33" borderId="15" xfId="0" applyFont="1" applyFill="1" applyBorder="1" applyAlignment="1">
      <alignment horizontal="center" vertical="top" wrapText="1"/>
    </xf>
    <xf numFmtId="0" fontId="10" fillId="0" borderId="15" xfId="0" applyFont="1" applyFill="1" applyBorder="1" applyAlignment="1">
      <alignment horizontal="center" vertical="center" wrapText="1"/>
    </xf>
    <xf numFmtId="0" fontId="10" fillId="33" borderId="15" xfId="0" applyFont="1" applyFill="1" applyBorder="1" applyAlignment="1">
      <alignment horizontal="center" vertical="top" wrapText="1"/>
    </xf>
    <xf numFmtId="9" fontId="13" fillId="0" borderId="10" xfId="57" applyFont="1" applyFill="1" applyBorder="1" applyAlignment="1">
      <alignment horizontal="center" vertical="center" wrapText="1"/>
    </xf>
    <xf numFmtId="9" fontId="13" fillId="0" borderId="10" xfId="57" applyFont="1" applyFill="1" applyBorder="1" applyAlignment="1">
      <alignment horizontal="left" vertical="center" wrapText="1"/>
    </xf>
    <xf numFmtId="9" fontId="10" fillId="33" borderId="15" xfId="57" applyFont="1" applyFill="1" applyBorder="1" applyAlignment="1">
      <alignment horizontal="center" vertical="center" wrapText="1"/>
    </xf>
    <xf numFmtId="9" fontId="10" fillId="0" borderId="15" xfId="57" applyFont="1" applyFill="1" applyBorder="1" applyAlignment="1">
      <alignment horizontal="center" vertical="center" wrapText="1"/>
    </xf>
    <xf numFmtId="49" fontId="13" fillId="0" borderId="10" xfId="57" applyNumberFormat="1" applyFont="1" applyFill="1" applyBorder="1" applyAlignment="1">
      <alignment horizontal="center" vertical="center" wrapText="1"/>
    </xf>
    <xf numFmtId="0" fontId="13" fillId="0" borderId="10" xfId="0" applyFont="1" applyFill="1" applyBorder="1" applyAlignment="1">
      <alignment horizontal="left" wrapText="1"/>
    </xf>
    <xf numFmtId="0" fontId="13" fillId="33" borderId="15" xfId="0"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6" fillId="32" borderId="15" xfId="0" applyFont="1" applyFill="1" applyBorder="1" applyAlignment="1">
      <alignment horizontal="center" vertical="center" wrapText="1"/>
    </xf>
    <xf numFmtId="0" fontId="0" fillId="32" borderId="0" xfId="0" applyFont="1" applyFill="1" applyAlignment="1">
      <alignment vertical="center"/>
    </xf>
    <xf numFmtId="0" fontId="24" fillId="0" borderId="0" xfId="0" applyFont="1" applyFill="1" applyAlignment="1">
      <alignment wrapText="1"/>
    </xf>
    <xf numFmtId="0" fontId="22" fillId="0" borderId="0" xfId="0" applyFont="1" applyFill="1" applyAlignment="1">
      <alignment wrapText="1"/>
    </xf>
    <xf numFmtId="0" fontId="22" fillId="0" borderId="0" xfId="0" applyFont="1" applyFill="1" applyAlignment="1">
      <alignment horizontal="right" wrapText="1"/>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left" vertical="top" wrapText="1"/>
    </xf>
    <xf numFmtId="0" fontId="22" fillId="0" borderId="10" xfId="0" applyFont="1" applyFill="1" applyBorder="1" applyAlignment="1">
      <alignment horizontal="left" vertical="center" wrapText="1"/>
    </xf>
    <xf numFmtId="0" fontId="22" fillId="0" borderId="10" xfId="0" applyFont="1" applyFill="1" applyBorder="1" applyAlignment="1">
      <alignment/>
    </xf>
    <xf numFmtId="0" fontId="22" fillId="0" borderId="1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wrapText="1"/>
    </xf>
    <xf numFmtId="0" fontId="22" fillId="32" borderId="10" xfId="0" applyFont="1" applyFill="1" applyBorder="1" applyAlignment="1">
      <alignment horizontal="left" vertical="top" wrapText="1"/>
    </xf>
    <xf numFmtId="0" fontId="70" fillId="0" borderId="10" xfId="0" applyFont="1" applyBorder="1" applyAlignment="1">
      <alignment horizontal="center" vertical="center" wrapText="1"/>
    </xf>
    <xf numFmtId="49" fontId="70" fillId="0" borderId="10" xfId="0" applyNumberFormat="1" applyFont="1" applyBorder="1" applyAlignment="1">
      <alignment horizontal="center" vertical="center" wrapText="1"/>
    </xf>
    <xf numFmtId="3" fontId="22" fillId="32" borderId="10" xfId="0" applyNumberFormat="1" applyFont="1" applyFill="1" applyBorder="1" applyAlignment="1">
      <alignment horizontal="center" vertical="center" wrapText="1"/>
    </xf>
    <xf numFmtId="0" fontId="22" fillId="32" borderId="10"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84" fontId="22" fillId="32" borderId="10" xfId="0" applyNumberFormat="1" applyFont="1" applyFill="1" applyBorder="1" applyAlignment="1">
      <alignment horizontal="center" vertical="center"/>
    </xf>
    <xf numFmtId="3" fontId="22" fillId="0" borderId="10" xfId="0" applyNumberFormat="1" applyFont="1" applyFill="1" applyBorder="1" applyAlignment="1">
      <alignment horizontal="center" vertical="center"/>
    </xf>
    <xf numFmtId="3" fontId="22" fillId="32" borderId="10" xfId="0" applyNumberFormat="1" applyFont="1" applyFill="1" applyBorder="1" applyAlignment="1">
      <alignment horizontal="center" vertical="center"/>
    </xf>
    <xf numFmtId="3" fontId="22" fillId="32" borderId="10" xfId="0" applyNumberFormat="1" applyFont="1" applyFill="1" applyBorder="1" applyAlignment="1">
      <alignment horizontal="center"/>
    </xf>
    <xf numFmtId="49" fontId="70" fillId="32" borderId="10" xfId="0" applyNumberFormat="1" applyFont="1" applyFill="1" applyBorder="1" applyAlignment="1">
      <alignment horizontal="center" vertical="center" wrapText="1"/>
    </xf>
    <xf numFmtId="49" fontId="22" fillId="0" borderId="10" xfId="0" applyNumberFormat="1" applyFont="1" applyFill="1" applyBorder="1" applyAlignment="1">
      <alignment/>
    </xf>
    <xf numFmtId="49" fontId="22" fillId="0" borderId="10" xfId="0" applyNumberFormat="1" applyFont="1" applyFill="1" applyBorder="1" applyAlignment="1">
      <alignment horizontal="center" vertical="center"/>
    </xf>
    <xf numFmtId="49" fontId="22" fillId="32" borderId="10" xfId="0" applyNumberFormat="1" applyFont="1" applyFill="1" applyBorder="1" applyAlignment="1">
      <alignment horizontal="center" vertical="center"/>
    </xf>
    <xf numFmtId="49" fontId="70" fillId="0" borderId="10" xfId="0" applyNumberFormat="1" applyFont="1" applyFill="1" applyBorder="1" applyAlignment="1">
      <alignment horizontal="center" vertical="center" wrapText="1"/>
    </xf>
    <xf numFmtId="4" fontId="70" fillId="0" borderId="10" xfId="0" applyNumberFormat="1" applyFont="1" applyBorder="1" applyAlignment="1">
      <alignment horizontal="center" vertical="center" wrapText="1"/>
    </xf>
    <xf numFmtId="4" fontId="22" fillId="0" borderId="10" xfId="0" applyNumberFormat="1" applyFont="1" applyFill="1" applyBorder="1" applyAlignment="1">
      <alignment/>
    </xf>
    <xf numFmtId="4" fontId="22" fillId="0" borderId="10" xfId="0" applyNumberFormat="1" applyFont="1" applyFill="1" applyBorder="1" applyAlignment="1">
      <alignment horizontal="center" vertical="center"/>
    </xf>
    <xf numFmtId="4" fontId="22" fillId="32" borderId="10" xfId="0" applyNumberFormat="1" applyFont="1" applyFill="1" applyBorder="1" applyAlignment="1">
      <alignment horizontal="center" vertical="center"/>
    </xf>
    <xf numFmtId="184" fontId="70" fillId="32"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9" fontId="22" fillId="32" borderId="10" xfId="0" applyNumberFormat="1" applyFont="1" applyFill="1" applyBorder="1" applyAlignment="1">
      <alignment/>
    </xf>
    <xf numFmtId="3" fontId="70" fillId="32" borderId="10" xfId="0" applyNumberFormat="1" applyFont="1" applyFill="1" applyBorder="1" applyAlignment="1">
      <alignment horizontal="center" vertical="center" wrapText="1"/>
    </xf>
    <xf numFmtId="3" fontId="22" fillId="32" borderId="10" xfId="0" applyNumberFormat="1" applyFont="1" applyFill="1" applyBorder="1" applyAlignment="1">
      <alignment/>
    </xf>
    <xf numFmtId="0" fontId="70" fillId="32" borderId="10" xfId="0" applyFont="1" applyFill="1" applyBorder="1" applyAlignment="1">
      <alignment horizontal="center" vertical="center" wrapText="1"/>
    </xf>
    <xf numFmtId="0" fontId="22" fillId="32" borderId="10" xfId="0" applyFont="1" applyFill="1" applyBorder="1" applyAlignment="1">
      <alignment horizontal="center"/>
    </xf>
    <xf numFmtId="0" fontId="22" fillId="32" borderId="10" xfId="0" applyFont="1" applyFill="1" applyBorder="1" applyAlignment="1">
      <alignment/>
    </xf>
    <xf numFmtId="0" fontId="13" fillId="0" borderId="10" xfId="0" applyFont="1" applyFill="1" applyBorder="1" applyAlignment="1">
      <alignment horizontal="center"/>
    </xf>
    <xf numFmtId="0" fontId="22" fillId="0" borderId="10" xfId="0" applyFont="1" applyFill="1" applyBorder="1" applyAlignment="1">
      <alignment vertical="center" wrapText="1"/>
    </xf>
    <xf numFmtId="0" fontId="22" fillId="0" borderId="0" xfId="0" applyFont="1" applyFill="1" applyAlignment="1">
      <alignment vertical="center" wrapText="1"/>
    </xf>
    <xf numFmtId="0" fontId="22" fillId="32" borderId="0" xfId="0" applyFont="1" applyFill="1" applyAlignment="1">
      <alignment vertical="center" wrapText="1"/>
    </xf>
    <xf numFmtId="0" fontId="22" fillId="0" borderId="0" xfId="0" applyFont="1" applyFill="1" applyAlignment="1">
      <alignment horizontal="right" vertical="center" wrapText="1"/>
    </xf>
    <xf numFmtId="0" fontId="24" fillId="0" borderId="10" xfId="0" applyFont="1" applyFill="1" applyBorder="1" applyAlignment="1">
      <alignment horizontal="center" vertical="center" wrapText="1"/>
    </xf>
    <xf numFmtId="0" fontId="24" fillId="32" borderId="10"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2" xfId="0" applyFont="1" applyFill="1" applyBorder="1" applyAlignment="1">
      <alignment horizontal="left" vertical="center" wrapText="1"/>
    </xf>
    <xf numFmtId="0" fontId="0" fillId="0" borderId="0" xfId="0" applyAlignment="1">
      <alignment vertical="center" wrapText="1"/>
    </xf>
    <xf numFmtId="0" fontId="70" fillId="0" borderId="10" xfId="0" applyFont="1" applyBorder="1" applyAlignment="1">
      <alignment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24" fillId="32" borderId="0" xfId="0" applyFont="1" applyFill="1" applyAlignment="1">
      <alignment vertical="center" wrapText="1"/>
    </xf>
    <xf numFmtId="0" fontId="24" fillId="32" borderId="0" xfId="0" applyFont="1" applyFill="1" applyBorder="1" applyAlignment="1">
      <alignment vertical="center" wrapText="1"/>
    </xf>
    <xf numFmtId="0" fontId="24" fillId="32" borderId="0" xfId="0" applyFont="1" applyFill="1" applyBorder="1" applyAlignment="1">
      <alignment horizontal="center" vertical="center" wrapText="1"/>
    </xf>
    <xf numFmtId="0" fontId="22" fillId="32" borderId="0" xfId="0" applyFont="1" applyFill="1" applyBorder="1" applyAlignment="1">
      <alignment horizontal="center" vertical="center" wrapText="1"/>
    </xf>
    <xf numFmtId="0" fontId="24" fillId="32" borderId="10" xfId="0" applyFont="1" applyFill="1" applyBorder="1" applyAlignment="1">
      <alignment vertical="center" wrapText="1"/>
    </xf>
    <xf numFmtId="0" fontId="1"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horizontal="right" vertical="center"/>
    </xf>
    <xf numFmtId="0" fontId="21" fillId="0" borderId="0" xfId="0" applyFont="1" applyFill="1" applyAlignment="1" applyProtection="1">
      <alignment vertical="center"/>
      <protection hidden="1"/>
    </xf>
    <xf numFmtId="0" fontId="21" fillId="0" borderId="10" xfId="0" applyFont="1" applyFill="1" applyBorder="1" applyAlignment="1">
      <alignment horizontal="center" vertical="center"/>
    </xf>
    <xf numFmtId="0" fontId="24" fillId="0" borderId="10" xfId="0" applyFont="1" applyFill="1" applyBorder="1" applyAlignment="1">
      <alignment horizontal="left" vertical="center"/>
    </xf>
    <xf numFmtId="0" fontId="21" fillId="0" borderId="0" xfId="0" applyFont="1" applyFill="1" applyAlignment="1">
      <alignment horizontal="center" vertical="center"/>
    </xf>
    <xf numFmtId="0" fontId="1"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0" xfId="0" applyFont="1" applyAlignment="1">
      <alignment horizontal="left" vertical="center" wrapText="1"/>
    </xf>
    <xf numFmtId="49" fontId="10" fillId="0" borderId="10" xfId="0" applyNumberFormat="1" applyFont="1" applyFill="1" applyBorder="1" applyAlignment="1">
      <alignment vertical="center" wrapText="1"/>
    </xf>
    <xf numFmtId="0" fontId="10" fillId="0" borderId="10" xfId="0" applyFont="1" applyFill="1" applyBorder="1" applyAlignment="1">
      <alignment horizontal="left" vertical="center" wrapText="1"/>
    </xf>
    <xf numFmtId="0" fontId="10" fillId="0" borderId="0" xfId="0" applyFont="1" applyFill="1" applyAlignment="1">
      <alignment vertical="center" wrapText="1"/>
    </xf>
    <xf numFmtId="0" fontId="10"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pplyProtection="1">
      <alignment vertical="center"/>
      <protection hidden="1"/>
    </xf>
    <xf numFmtId="3" fontId="22" fillId="0" borderId="10" xfId="0" applyNumberFormat="1" applyFont="1" applyFill="1" applyBorder="1" applyAlignment="1">
      <alignment/>
    </xf>
    <xf numFmtId="3" fontId="70" fillId="0" borderId="10" xfId="0" applyNumberFormat="1" applyFont="1" applyBorder="1" applyAlignment="1">
      <alignment horizontal="center" vertical="center" wrapText="1"/>
    </xf>
    <xf numFmtId="3" fontId="13" fillId="0" borderId="10" xfId="0" applyNumberFormat="1" applyFont="1" applyFill="1" applyBorder="1" applyAlignment="1">
      <alignment horizontal="center" vertical="center" wrapText="1"/>
    </xf>
    <xf numFmtId="0" fontId="70" fillId="0" borderId="10" xfId="0" applyFont="1" applyBorder="1" applyAlignment="1">
      <alignment vertical="top" wrapText="1"/>
    </xf>
    <xf numFmtId="0" fontId="21" fillId="0" borderId="10" xfId="0" applyFont="1" applyFill="1" applyBorder="1" applyAlignment="1">
      <alignment horizontal="center" vertical="center" wrapText="1"/>
    </xf>
    <xf numFmtId="3" fontId="25" fillId="0" borderId="10"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5" fillId="0" borderId="10" xfId="0" applyFont="1" applyFill="1" applyBorder="1" applyAlignment="1">
      <alignment vertical="center"/>
    </xf>
    <xf numFmtId="0" fontId="25" fillId="0" borderId="10" xfId="0" applyFont="1" applyFill="1" applyBorder="1" applyAlignment="1">
      <alignment vertical="center"/>
    </xf>
    <xf numFmtId="4" fontId="70" fillId="32" borderId="10" xfId="0" applyNumberFormat="1" applyFont="1" applyFill="1" applyBorder="1" applyAlignment="1">
      <alignment horizontal="center" vertical="center" wrapText="1"/>
    </xf>
    <xf numFmtId="1" fontId="22" fillId="0" borderId="10" xfId="0" applyNumberFormat="1" applyFont="1" applyFill="1" applyBorder="1" applyAlignment="1">
      <alignment horizontal="center" vertical="center" wrapText="1"/>
    </xf>
    <xf numFmtId="1" fontId="22" fillId="32" borderId="10" xfId="0" applyNumberFormat="1" applyFont="1" applyFill="1" applyBorder="1" applyAlignment="1">
      <alignment horizontal="center" vertical="center" wrapText="1"/>
    </xf>
    <xf numFmtId="1" fontId="22" fillId="0" borderId="10" xfId="0" applyNumberFormat="1" applyFont="1" applyFill="1" applyBorder="1" applyAlignment="1">
      <alignment/>
    </xf>
    <xf numFmtId="1" fontId="22" fillId="0" borderId="10" xfId="0" applyNumberFormat="1" applyFont="1" applyFill="1" applyBorder="1" applyAlignment="1">
      <alignment vertical="center"/>
    </xf>
    <xf numFmtId="3" fontId="71" fillId="32" borderId="10" xfId="0" applyNumberFormat="1"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71" fillId="0" borderId="10" xfId="0" applyNumberFormat="1" applyFont="1" applyFill="1" applyBorder="1" applyAlignment="1">
      <alignment horizontal="center" vertical="center" wrapText="1"/>
    </xf>
    <xf numFmtId="3" fontId="70" fillId="0" borderId="10" xfId="0" applyNumberFormat="1" applyFont="1" applyFill="1" applyBorder="1" applyAlignment="1">
      <alignment horizontal="center" vertical="center" wrapText="1"/>
    </xf>
    <xf numFmtId="189" fontId="70" fillId="0" borderId="10" xfId="0" applyNumberFormat="1" applyFont="1" applyBorder="1" applyAlignment="1">
      <alignment horizontal="center" vertical="center" wrapText="1"/>
    </xf>
    <xf numFmtId="189" fontId="22" fillId="0" borderId="10" xfId="0" applyNumberFormat="1" applyFont="1" applyFill="1" applyBorder="1" applyAlignment="1">
      <alignment/>
    </xf>
    <xf numFmtId="189" fontId="22" fillId="0" borderId="10" xfId="0" applyNumberFormat="1" applyFont="1" applyFill="1" applyBorder="1" applyAlignment="1">
      <alignment horizontal="center" vertical="center"/>
    </xf>
    <xf numFmtId="189" fontId="22" fillId="32" borderId="10" xfId="0" applyNumberFormat="1" applyFont="1" applyFill="1" applyBorder="1" applyAlignment="1">
      <alignment horizontal="center" vertical="center"/>
    </xf>
    <xf numFmtId="3" fontId="71" fillId="32" borderId="13" xfId="0" applyNumberFormat="1" applyFont="1" applyFill="1" applyBorder="1" applyAlignment="1">
      <alignment horizontal="center" vertical="center" wrapText="1"/>
    </xf>
    <xf numFmtId="3" fontId="22" fillId="32" borderId="13" xfId="0" applyNumberFormat="1" applyFont="1" applyFill="1" applyBorder="1" applyAlignment="1">
      <alignment horizontal="center" vertical="center" wrapText="1"/>
    </xf>
    <xf numFmtId="4" fontId="22" fillId="32" borderId="10" xfId="0" applyNumberFormat="1" applyFont="1" applyFill="1" applyBorder="1" applyAlignment="1">
      <alignment/>
    </xf>
    <xf numFmtId="184" fontId="22" fillId="32" borderId="10" xfId="0" applyNumberFormat="1" applyFont="1" applyFill="1" applyBorder="1" applyAlignment="1">
      <alignment/>
    </xf>
    <xf numFmtId="0" fontId="72" fillId="32" borderId="10" xfId="0" applyFont="1" applyFill="1" applyBorder="1" applyAlignment="1">
      <alignment horizontal="center"/>
    </xf>
    <xf numFmtId="49" fontId="71" fillId="32" borderId="10" xfId="0" applyNumberFormat="1" applyFont="1" applyFill="1" applyBorder="1" applyAlignment="1">
      <alignment horizontal="center" vertical="center" wrapText="1"/>
    </xf>
    <xf numFmtId="0" fontId="22" fillId="32" borderId="10" xfId="0" applyFont="1" applyFill="1" applyBorder="1" applyAlignment="1">
      <alignment horizontal="center" vertical="center"/>
    </xf>
    <xf numFmtId="0" fontId="22" fillId="32" borderId="10" xfId="0" applyFont="1" applyFill="1" applyBorder="1" applyAlignment="1">
      <alignment vertical="center"/>
    </xf>
    <xf numFmtId="1" fontId="70" fillId="32" borderId="10" xfId="0" applyNumberFormat="1" applyFont="1" applyFill="1" applyBorder="1" applyAlignment="1">
      <alignment horizontal="center" vertical="center" wrapText="1"/>
    </xf>
    <xf numFmtId="1" fontId="22" fillId="32" borderId="10" xfId="0" applyNumberFormat="1" applyFont="1" applyFill="1" applyBorder="1" applyAlignment="1">
      <alignment/>
    </xf>
    <xf numFmtId="0" fontId="6" fillId="32" borderId="10"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6" fillId="0" borderId="0" xfId="0" applyFont="1" applyFill="1" applyAlignment="1">
      <alignment vertical="center" wrapText="1"/>
    </xf>
    <xf numFmtId="0" fontId="2"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left" vertical="top"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18" fillId="0" borderId="0" xfId="0" applyFont="1" applyFill="1" applyAlignment="1">
      <alignment horizontal="center" vertical="center" wrapText="1"/>
    </xf>
    <xf numFmtId="0" fontId="0" fillId="0" borderId="0" xfId="0" applyFont="1" applyFill="1" applyAlignment="1">
      <alignment horizontal="center" vertical="top" wrapText="1"/>
    </xf>
    <xf numFmtId="0" fontId="0"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Alignment="1">
      <alignment horizontal="left" vertical="center" wrapText="1"/>
    </xf>
    <xf numFmtId="0" fontId="2" fillId="0" borderId="0" xfId="0" applyFont="1" applyFill="1" applyAlignment="1">
      <alignment vertical="top" wrapText="1"/>
    </xf>
    <xf numFmtId="0" fontId="0" fillId="0" borderId="0" xfId="0" applyAlignment="1">
      <alignment vertical="top" wrapText="1"/>
    </xf>
    <xf numFmtId="0" fontId="16" fillId="0" borderId="0" xfId="0" applyFont="1" applyFill="1" applyAlignment="1">
      <alignment horizontal="left"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vertical="center" wrapText="1"/>
    </xf>
    <xf numFmtId="0" fontId="3" fillId="0" borderId="0" xfId="0" applyFont="1" applyFill="1" applyAlignment="1">
      <alignment horizontal="center" vertical="center"/>
    </xf>
    <xf numFmtId="0" fontId="24" fillId="0" borderId="0" xfId="0" applyFont="1" applyFill="1" applyAlignment="1">
      <alignment wrapText="1"/>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 fillId="0" borderId="0" xfId="0" applyFont="1" applyFill="1" applyAlignment="1">
      <alignment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0" xfId="0" applyFont="1" applyFill="1" applyBorder="1" applyAlignment="1">
      <alignment wrapText="1"/>
    </xf>
    <xf numFmtId="0" fontId="24"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0" xfId="0" applyFont="1" applyFill="1" applyAlignment="1">
      <alignment vertical="center" wrapText="1"/>
    </xf>
    <xf numFmtId="0" fontId="24" fillId="32" borderId="10" xfId="0" applyFont="1" applyFill="1" applyBorder="1" applyAlignment="1">
      <alignment horizontal="center"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6"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22" fillId="32" borderId="15" xfId="0" applyFont="1" applyFill="1" applyBorder="1" applyAlignment="1">
      <alignment horizontal="center" vertical="center" wrapText="1"/>
    </xf>
    <xf numFmtId="0" fontId="22" fillId="32" borderId="17"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13" fillId="32" borderId="21" xfId="0" applyFont="1" applyFill="1" applyBorder="1" applyAlignment="1">
      <alignment horizontal="center" vertical="center" wrapText="1"/>
    </xf>
    <xf numFmtId="0" fontId="13" fillId="32" borderId="18"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32"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3" fillId="32" borderId="16" xfId="0" applyFont="1" applyFill="1" applyBorder="1" applyAlignment="1">
      <alignment horizontal="center" vertical="center" wrapText="1"/>
    </xf>
    <xf numFmtId="0" fontId="13" fillId="32" borderId="12" xfId="0" applyFont="1" applyFill="1" applyBorder="1" applyAlignment="1">
      <alignment horizontal="center" vertical="center" wrapText="1"/>
    </xf>
    <xf numFmtId="0" fontId="24" fillId="0" borderId="0" xfId="0" applyFont="1" applyFill="1" applyBorder="1" applyAlignment="1">
      <alignment vertical="center" wrapText="1"/>
    </xf>
    <xf numFmtId="0" fontId="12" fillId="32" borderId="21" xfId="0" applyFont="1" applyFill="1" applyBorder="1" applyAlignment="1">
      <alignment horizontal="center" vertical="center" wrapText="1"/>
    </xf>
    <xf numFmtId="0" fontId="12" fillId="32" borderId="20" xfId="0" applyFont="1" applyFill="1" applyBorder="1" applyAlignment="1">
      <alignment horizontal="center" vertical="center" wrapText="1"/>
    </xf>
    <xf numFmtId="0" fontId="12" fillId="32" borderId="18"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2" fillId="32" borderId="19" xfId="0" applyFont="1" applyFill="1" applyBorder="1" applyAlignment="1">
      <alignment horizontal="center" vertical="center" wrapText="1"/>
    </xf>
    <xf numFmtId="0" fontId="24" fillId="32" borderId="0" xfId="0" applyFont="1" applyFill="1" applyAlignment="1">
      <alignment vertical="center" wrapText="1"/>
    </xf>
    <xf numFmtId="0" fontId="12" fillId="32" borderId="16"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17"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2" fillId="32" borderId="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24" fillId="0" borderId="0" xfId="0" applyFont="1" applyFill="1" applyAlignment="1">
      <alignment horizontal="justify" vertical="center" wrapText="1"/>
    </xf>
    <xf numFmtId="0" fontId="12" fillId="0" borderId="0" xfId="0" applyFont="1" applyFill="1" applyAlignment="1">
      <alignment horizontal="justify" vertical="center" wrapText="1"/>
    </xf>
    <xf numFmtId="0" fontId="13" fillId="0" borderId="0" xfId="0" applyFont="1" applyFill="1" applyAlignment="1">
      <alignment horizontal="center" vertical="center" wrapText="1"/>
    </xf>
    <xf numFmtId="0" fontId="21" fillId="0" borderId="14"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vertical="center" wrapTex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 fillId="32" borderId="0" xfId="0" applyFont="1" applyFill="1" applyAlignment="1">
      <alignment horizontal="left" vertical="top" wrapText="1"/>
    </xf>
    <xf numFmtId="0" fontId="1" fillId="32" borderId="0" xfId="0" applyFont="1" applyFill="1" applyAlignment="1">
      <alignment vertical="top" wrapText="1"/>
    </xf>
    <xf numFmtId="0" fontId="1" fillId="32" borderId="0" xfId="0" applyFont="1" applyFill="1" applyAlignment="1">
      <alignment horizontal="left" vertical="center" wrapText="1"/>
    </xf>
    <xf numFmtId="0" fontId="73" fillId="32"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8"/>
  <sheetViews>
    <sheetView showGridLines="0" view="pageBreakPreview" zoomScale="80" zoomScaleNormal="70" zoomScaleSheetLayoutView="80" zoomScalePageLayoutView="0" workbookViewId="0" topLeftCell="A13">
      <selection activeCell="E45" sqref="E45"/>
    </sheetView>
  </sheetViews>
  <sheetFormatPr defaultColWidth="9.00390625" defaultRowHeight="12.75"/>
  <cols>
    <col min="1" max="1" width="10.25390625" style="29" customWidth="1"/>
    <col min="2" max="2" width="31.25390625" style="29" customWidth="1"/>
    <col min="3" max="3" width="15.00390625" style="29" customWidth="1"/>
    <col min="4" max="4" width="14.125" style="29" customWidth="1"/>
    <col min="5" max="6" width="16.00390625" style="29" customWidth="1"/>
    <col min="7" max="7" width="17.00390625" style="29" customWidth="1"/>
    <col min="8" max="8" width="15.75390625" style="29" customWidth="1"/>
    <col min="9" max="9" width="18.75390625" style="29" customWidth="1"/>
    <col min="10" max="10" width="15.375" style="29" customWidth="1"/>
    <col min="11" max="11" width="15.875" style="29" customWidth="1"/>
    <col min="12" max="12" width="13.25390625" style="29" customWidth="1"/>
    <col min="13" max="13" width="11.25390625" style="29" customWidth="1"/>
    <col min="14" max="14" width="15.375" style="29" customWidth="1"/>
    <col min="15" max="15" width="7.375" style="29" customWidth="1"/>
    <col min="16" max="16" width="6.375" style="29" customWidth="1"/>
    <col min="17" max="16384" width="9.125" style="29" customWidth="1"/>
  </cols>
  <sheetData>
    <row r="1" spans="1:8" ht="18">
      <c r="A1" s="241" t="s">
        <v>248</v>
      </c>
      <c r="B1" s="241"/>
      <c r="C1" s="241"/>
      <c r="D1" s="241"/>
      <c r="E1" s="241"/>
      <c r="F1" s="241"/>
      <c r="G1" s="241"/>
      <c r="H1" s="241"/>
    </row>
    <row r="2" spans="1:3" ht="12.75">
      <c r="A2" s="28"/>
      <c r="B2" s="28"/>
      <c r="C2" s="28"/>
    </row>
    <row r="3" spans="1:14" ht="25.5" customHeight="1">
      <c r="A3" s="244" t="s">
        <v>95</v>
      </c>
      <c r="B3" s="244"/>
      <c r="C3" s="244"/>
      <c r="D3" s="244"/>
      <c r="E3" s="244"/>
      <c r="F3" s="244"/>
      <c r="G3" s="244"/>
      <c r="H3" s="245" t="s">
        <v>97</v>
      </c>
      <c r="I3" s="245"/>
      <c r="J3" s="39"/>
      <c r="K3" s="39"/>
      <c r="L3" s="39"/>
      <c r="M3" s="258" t="s">
        <v>122</v>
      </c>
      <c r="N3" s="258"/>
    </row>
    <row r="4" spans="1:14" ht="48.75" customHeight="1">
      <c r="A4" s="243" t="s">
        <v>85</v>
      </c>
      <c r="B4" s="243"/>
      <c r="C4" s="243"/>
      <c r="D4" s="243"/>
      <c r="E4" s="243"/>
      <c r="F4" s="28" t="s">
        <v>84</v>
      </c>
      <c r="G4" s="28"/>
      <c r="H4" s="248" t="s">
        <v>86</v>
      </c>
      <c r="I4" s="248"/>
      <c r="J4" s="28"/>
      <c r="K4" s="28"/>
      <c r="L4" s="28"/>
      <c r="M4" s="247" t="s">
        <v>81</v>
      </c>
      <c r="N4" s="247"/>
    </row>
    <row r="5" spans="1:12" ht="15">
      <c r="A5" s="39"/>
      <c r="B5" s="39"/>
      <c r="C5" s="39"/>
      <c r="D5" s="39"/>
      <c r="E5" s="39"/>
      <c r="F5" s="39"/>
      <c r="G5" s="39"/>
      <c r="H5" s="39"/>
      <c r="I5" s="39"/>
      <c r="J5" s="39"/>
      <c r="K5" s="39"/>
      <c r="L5" s="39"/>
    </row>
    <row r="6" spans="1:14" ht="30" customHeight="1">
      <c r="A6" s="244" t="s">
        <v>96</v>
      </c>
      <c r="B6" s="244"/>
      <c r="C6" s="244"/>
      <c r="D6" s="244"/>
      <c r="E6" s="244"/>
      <c r="F6" s="244"/>
      <c r="G6" s="244"/>
      <c r="H6" s="245" t="s">
        <v>98</v>
      </c>
      <c r="I6" s="245"/>
      <c r="J6" s="39"/>
      <c r="K6" s="39"/>
      <c r="L6" s="39"/>
      <c r="M6" s="258" t="s">
        <v>99</v>
      </c>
      <c r="N6" s="258"/>
    </row>
    <row r="7" spans="1:14" ht="72" customHeight="1">
      <c r="A7" s="243" t="s">
        <v>55</v>
      </c>
      <c r="B7" s="243"/>
      <c r="C7" s="243"/>
      <c r="D7" s="243"/>
      <c r="E7" s="243"/>
      <c r="F7" s="28"/>
      <c r="G7" s="28"/>
      <c r="H7" s="248" t="s">
        <v>87</v>
      </c>
      <c r="I7" s="248"/>
      <c r="J7" s="28"/>
      <c r="K7" s="28"/>
      <c r="L7" s="28"/>
      <c r="M7" s="247" t="s">
        <v>81</v>
      </c>
      <c r="N7" s="247"/>
    </row>
    <row r="8" spans="1:12" ht="15" customHeight="1">
      <c r="A8" s="56"/>
      <c r="B8" s="56"/>
      <c r="C8" s="56"/>
      <c r="D8" s="56"/>
      <c r="E8" s="56"/>
      <c r="F8" s="40"/>
      <c r="G8" s="40"/>
      <c r="H8" s="40"/>
      <c r="I8" s="40"/>
      <c r="J8" s="40"/>
      <c r="K8" s="40"/>
      <c r="L8" s="39"/>
    </row>
    <row r="9" spans="1:14" ht="42.75" customHeight="1">
      <c r="A9" s="31" t="s">
        <v>88</v>
      </c>
      <c r="B9" s="66" t="s">
        <v>120</v>
      </c>
      <c r="C9" s="31"/>
      <c r="D9" s="246">
        <v>7610</v>
      </c>
      <c r="E9" s="246"/>
      <c r="F9" s="31"/>
      <c r="G9" s="231" t="s">
        <v>121</v>
      </c>
      <c r="H9" s="231"/>
      <c r="I9" s="249" t="s">
        <v>247</v>
      </c>
      <c r="J9" s="249"/>
      <c r="K9" s="249"/>
      <c r="L9" s="250"/>
      <c r="M9" s="260" t="s">
        <v>100</v>
      </c>
      <c r="N9" s="260"/>
    </row>
    <row r="10" spans="1:14" ht="54" customHeight="1">
      <c r="A10" s="28"/>
      <c r="B10" s="65" t="s">
        <v>89</v>
      </c>
      <c r="C10" s="28"/>
      <c r="D10" s="247" t="s">
        <v>90</v>
      </c>
      <c r="E10" s="247"/>
      <c r="F10" s="28"/>
      <c r="G10" s="247" t="s">
        <v>91</v>
      </c>
      <c r="H10" s="247"/>
      <c r="I10" s="247" t="s">
        <v>92</v>
      </c>
      <c r="J10" s="247"/>
      <c r="K10" s="247"/>
      <c r="L10" s="28"/>
      <c r="M10" s="247" t="s">
        <v>82</v>
      </c>
      <c r="N10" s="247"/>
    </row>
    <row r="11" spans="1:12" ht="15">
      <c r="A11" s="40"/>
      <c r="B11" s="40"/>
      <c r="C11" s="40"/>
      <c r="D11" s="40"/>
      <c r="E11" s="40"/>
      <c r="F11" s="40"/>
      <c r="G11" s="40"/>
      <c r="H11" s="40"/>
      <c r="I11" s="39"/>
      <c r="J11" s="39"/>
      <c r="K11" s="39"/>
      <c r="L11" s="39"/>
    </row>
    <row r="12" spans="1:12" ht="15.75">
      <c r="A12" s="242" t="s">
        <v>249</v>
      </c>
      <c r="B12" s="242"/>
      <c r="C12" s="242"/>
      <c r="D12" s="242"/>
      <c r="E12" s="242"/>
      <c r="F12" s="242"/>
      <c r="G12" s="242"/>
      <c r="H12" s="242"/>
      <c r="I12" s="39"/>
      <c r="J12" s="39"/>
      <c r="K12" s="39"/>
      <c r="L12" s="39"/>
    </row>
    <row r="13" spans="1:12" ht="15.75">
      <c r="A13" s="38"/>
      <c r="B13" s="39"/>
      <c r="C13" s="39"/>
      <c r="D13" s="39"/>
      <c r="E13" s="39"/>
      <c r="F13" s="39"/>
      <c r="G13" s="39"/>
      <c r="H13" s="39"/>
      <c r="I13" s="39"/>
      <c r="J13" s="39"/>
      <c r="K13" s="39"/>
      <c r="L13" s="39"/>
    </row>
    <row r="14" spans="1:13" ht="12.75">
      <c r="A14" s="242" t="s">
        <v>234</v>
      </c>
      <c r="B14" s="242"/>
      <c r="C14" s="242"/>
      <c r="D14" s="242"/>
      <c r="E14" s="242"/>
      <c r="F14" s="259"/>
      <c r="G14" s="259"/>
      <c r="H14" s="259"/>
      <c r="I14" s="259"/>
      <c r="J14" s="259"/>
      <c r="K14" s="259"/>
      <c r="L14" s="259"/>
      <c r="M14" s="259"/>
    </row>
    <row r="15" spans="1:13" ht="32.25" customHeight="1">
      <c r="A15" s="259"/>
      <c r="B15" s="259"/>
      <c r="C15" s="259"/>
      <c r="D15" s="259"/>
      <c r="E15" s="259"/>
      <c r="F15" s="259"/>
      <c r="G15" s="259"/>
      <c r="H15" s="259"/>
      <c r="I15" s="259"/>
      <c r="J15" s="259"/>
      <c r="K15" s="259"/>
      <c r="L15" s="259"/>
      <c r="M15" s="259"/>
    </row>
    <row r="16" spans="1:13" ht="18.75" customHeight="1">
      <c r="A16" s="228" t="s">
        <v>227</v>
      </c>
      <c r="B16" s="228"/>
      <c r="C16" s="157"/>
      <c r="D16" s="157"/>
      <c r="E16" s="157"/>
      <c r="F16" s="157"/>
      <c r="G16" s="157"/>
      <c r="H16" s="157"/>
      <c r="I16" s="157"/>
      <c r="J16" s="157"/>
      <c r="K16" s="157"/>
      <c r="L16" s="157"/>
      <c r="M16" s="157"/>
    </row>
    <row r="17" spans="1:13" ht="24.75" customHeight="1">
      <c r="A17" s="229" t="s">
        <v>228</v>
      </c>
      <c r="B17" s="229"/>
      <c r="C17" s="229"/>
      <c r="D17" s="229"/>
      <c r="E17" s="229"/>
      <c r="F17" s="229"/>
      <c r="G17" s="229"/>
      <c r="H17" s="229"/>
      <c r="I17" s="177"/>
      <c r="J17" s="157"/>
      <c r="K17" s="157"/>
      <c r="L17" s="157"/>
      <c r="M17" s="157"/>
    </row>
    <row r="18" spans="1:13" ht="33.75" customHeight="1">
      <c r="A18" s="229" t="s">
        <v>229</v>
      </c>
      <c r="B18" s="229"/>
      <c r="C18" s="229"/>
      <c r="D18" s="229"/>
      <c r="E18" s="229"/>
      <c r="F18" s="229"/>
      <c r="G18" s="229"/>
      <c r="H18" s="229"/>
      <c r="I18" s="177"/>
      <c r="J18" s="157"/>
      <c r="K18" s="157"/>
      <c r="L18" s="157"/>
      <c r="M18" s="157"/>
    </row>
    <row r="19" spans="1:13" ht="16.5" customHeight="1">
      <c r="A19" s="229" t="s">
        <v>230</v>
      </c>
      <c r="B19" s="229"/>
      <c r="C19" s="229"/>
      <c r="D19" s="229"/>
      <c r="E19" s="229"/>
      <c r="F19" s="229"/>
      <c r="G19" s="229"/>
      <c r="H19" s="229"/>
      <c r="I19" s="177"/>
      <c r="J19" s="157"/>
      <c r="K19" s="157"/>
      <c r="L19" s="157"/>
      <c r="M19" s="157"/>
    </row>
    <row r="20" spans="1:13" ht="17.25" customHeight="1">
      <c r="A20" s="229" t="s">
        <v>231</v>
      </c>
      <c r="B20" s="229"/>
      <c r="C20" s="229"/>
      <c r="D20" s="229"/>
      <c r="E20" s="229"/>
      <c r="F20" s="229"/>
      <c r="G20" s="229"/>
      <c r="H20" s="229"/>
      <c r="I20" s="177"/>
      <c r="J20" s="157"/>
      <c r="K20" s="157"/>
      <c r="L20" s="157"/>
      <c r="M20" s="157"/>
    </row>
    <row r="21" spans="1:13" ht="16.5" customHeight="1">
      <c r="A21" s="229" t="s">
        <v>232</v>
      </c>
      <c r="B21" s="229"/>
      <c r="C21" s="229"/>
      <c r="D21" s="229"/>
      <c r="E21" s="229"/>
      <c r="F21" s="229"/>
      <c r="G21" s="229"/>
      <c r="H21" s="229"/>
      <c r="I21" s="177"/>
      <c r="J21" s="157"/>
      <c r="K21" s="157"/>
      <c r="L21" s="157"/>
      <c r="M21" s="157"/>
    </row>
    <row r="22" spans="1:13" ht="15.75" customHeight="1">
      <c r="A22" s="229" t="s">
        <v>233</v>
      </c>
      <c r="B22" s="229"/>
      <c r="C22" s="229"/>
      <c r="D22" s="229"/>
      <c r="E22" s="229"/>
      <c r="F22" s="229"/>
      <c r="G22" s="229"/>
      <c r="H22" s="229"/>
      <c r="I22" s="229"/>
      <c r="J22" s="157"/>
      <c r="K22" s="157"/>
      <c r="L22" s="157"/>
      <c r="M22" s="157"/>
    </row>
    <row r="23" spans="1:13" ht="33" customHeight="1">
      <c r="A23" s="251" t="s">
        <v>250</v>
      </c>
      <c r="B23" s="251"/>
      <c r="C23" s="251"/>
      <c r="D23" s="251"/>
      <c r="E23" s="252"/>
      <c r="F23" s="252"/>
      <c r="G23" s="252"/>
      <c r="H23" s="252"/>
      <c r="I23" s="252"/>
      <c r="J23" s="252"/>
      <c r="K23" s="252"/>
      <c r="L23" s="252"/>
      <c r="M23" s="252"/>
    </row>
    <row r="24" spans="1:13" ht="30.75" customHeight="1">
      <c r="A24" s="252"/>
      <c r="B24" s="252"/>
      <c r="C24" s="252"/>
      <c r="D24" s="252"/>
      <c r="E24" s="252"/>
      <c r="F24" s="252"/>
      <c r="G24" s="252"/>
      <c r="H24" s="252"/>
      <c r="I24" s="252"/>
      <c r="J24" s="252"/>
      <c r="K24" s="252"/>
      <c r="L24" s="252"/>
      <c r="M24" s="252"/>
    </row>
    <row r="25" spans="1:14" s="31" customFormat="1" ht="22.5" customHeight="1">
      <c r="A25" s="230" t="s">
        <v>93</v>
      </c>
      <c r="B25" s="230"/>
      <c r="C25" s="230"/>
      <c r="D25" s="230"/>
      <c r="E25" s="230"/>
      <c r="F25" s="230"/>
      <c r="G25" s="41"/>
      <c r="H25" s="41"/>
      <c r="I25" s="41"/>
      <c r="J25" s="41"/>
      <c r="K25" s="41"/>
      <c r="L25" s="41"/>
      <c r="M25" s="41"/>
      <c r="N25" s="41"/>
    </row>
    <row r="26" spans="1:12" ht="15.75">
      <c r="A26" s="38"/>
      <c r="B26" s="39"/>
      <c r="C26" s="39"/>
      <c r="D26" s="39"/>
      <c r="E26" s="39"/>
      <c r="F26" s="39"/>
      <c r="G26" s="39"/>
      <c r="H26" s="39"/>
      <c r="I26" s="39"/>
      <c r="J26" s="39"/>
      <c r="K26" s="39"/>
      <c r="L26" s="39"/>
    </row>
    <row r="27" spans="1:14" s="31" customFormat="1" ht="18.75" customHeight="1">
      <c r="A27" s="253" t="s">
        <v>306</v>
      </c>
      <c r="B27" s="253"/>
      <c r="C27" s="253"/>
      <c r="D27" s="253"/>
      <c r="E27" s="253"/>
      <c r="F27" s="253"/>
      <c r="G27" s="41"/>
      <c r="H27" s="41"/>
      <c r="I27" s="41"/>
      <c r="J27" s="41"/>
      <c r="K27" s="41"/>
      <c r="L27" s="41"/>
      <c r="M27" s="41"/>
      <c r="N27" s="41"/>
    </row>
    <row r="28" spans="1:14" s="31" customFormat="1" ht="17.25" customHeight="1">
      <c r="A28" s="41"/>
      <c r="B28" s="41"/>
      <c r="C28" s="41"/>
      <c r="D28" s="41"/>
      <c r="E28" s="41"/>
      <c r="F28" s="41"/>
      <c r="G28" s="41"/>
      <c r="H28" s="41"/>
      <c r="I28" s="41"/>
      <c r="J28" s="41"/>
      <c r="K28" s="41"/>
      <c r="L28" s="41"/>
      <c r="M28" s="41"/>
      <c r="N28" s="58" t="s">
        <v>54</v>
      </c>
    </row>
    <row r="29" spans="1:14" ht="22.5" customHeight="1">
      <c r="A29" s="254" t="s">
        <v>27</v>
      </c>
      <c r="B29" s="256" t="s">
        <v>11</v>
      </c>
      <c r="C29" s="240" t="s">
        <v>251</v>
      </c>
      <c r="D29" s="240"/>
      <c r="E29" s="240"/>
      <c r="F29" s="240"/>
      <c r="G29" s="240" t="s">
        <v>252</v>
      </c>
      <c r="H29" s="240"/>
      <c r="I29" s="240"/>
      <c r="J29" s="240"/>
      <c r="K29" s="240" t="s">
        <v>253</v>
      </c>
      <c r="L29" s="240"/>
      <c r="M29" s="240"/>
      <c r="N29" s="240"/>
    </row>
    <row r="30" spans="1:14" ht="39.75" customHeight="1">
      <c r="A30" s="255"/>
      <c r="B30" s="257"/>
      <c r="C30" s="16" t="s">
        <v>2</v>
      </c>
      <c r="D30" s="16" t="s">
        <v>39</v>
      </c>
      <c r="E30" s="17" t="s">
        <v>78</v>
      </c>
      <c r="F30" s="17" t="s">
        <v>36</v>
      </c>
      <c r="G30" s="16" t="s">
        <v>2</v>
      </c>
      <c r="H30" s="16" t="s">
        <v>39</v>
      </c>
      <c r="I30" s="17" t="s">
        <v>78</v>
      </c>
      <c r="J30" s="17" t="s">
        <v>37</v>
      </c>
      <c r="K30" s="16" t="s">
        <v>2</v>
      </c>
      <c r="L30" s="16" t="s">
        <v>39</v>
      </c>
      <c r="M30" s="17" t="s">
        <v>78</v>
      </c>
      <c r="N30" s="17" t="s">
        <v>38</v>
      </c>
    </row>
    <row r="31" spans="1:14" ht="19.5" customHeight="1">
      <c r="A31" s="23">
        <v>1</v>
      </c>
      <c r="B31" s="5">
        <v>2</v>
      </c>
      <c r="C31" s="18">
        <v>3</v>
      </c>
      <c r="D31" s="18">
        <v>4</v>
      </c>
      <c r="E31" s="18">
        <v>5</v>
      </c>
      <c r="F31" s="18">
        <v>6</v>
      </c>
      <c r="G31" s="18">
        <v>7</v>
      </c>
      <c r="H31" s="18">
        <v>8</v>
      </c>
      <c r="I31" s="18">
        <v>9</v>
      </c>
      <c r="J31" s="18">
        <v>10</v>
      </c>
      <c r="K31" s="18">
        <v>11</v>
      </c>
      <c r="L31" s="18">
        <v>12</v>
      </c>
      <c r="M31" s="18">
        <v>13</v>
      </c>
      <c r="N31" s="18">
        <v>14</v>
      </c>
    </row>
    <row r="32" spans="1:14" ht="29.25" customHeight="1">
      <c r="A32" s="178" t="s">
        <v>120</v>
      </c>
      <c r="B32" s="179" t="s">
        <v>29</v>
      </c>
      <c r="C32" s="193">
        <v>220244.55</v>
      </c>
      <c r="D32" s="193" t="s">
        <v>14</v>
      </c>
      <c r="E32" s="193" t="s">
        <v>14</v>
      </c>
      <c r="F32" s="193">
        <f>SUM(C32)</f>
        <v>220244.55</v>
      </c>
      <c r="G32" s="193">
        <v>1526000</v>
      </c>
      <c r="H32" s="193" t="s">
        <v>14</v>
      </c>
      <c r="I32" s="193" t="s">
        <v>14</v>
      </c>
      <c r="J32" s="193">
        <f>SUM(G32)</f>
        <v>1526000</v>
      </c>
      <c r="K32" s="193">
        <v>1450000</v>
      </c>
      <c r="L32" s="193" t="s">
        <v>14</v>
      </c>
      <c r="M32" s="193" t="s">
        <v>14</v>
      </c>
      <c r="N32" s="193">
        <f>SUM(K32)</f>
        <v>1450000</v>
      </c>
    </row>
    <row r="33" spans="1:14" ht="45">
      <c r="A33" s="88"/>
      <c r="B33" s="179" t="s">
        <v>41</v>
      </c>
      <c r="C33" s="193" t="s">
        <v>14</v>
      </c>
      <c r="D33" s="193"/>
      <c r="E33" s="193"/>
      <c r="F33" s="193"/>
      <c r="G33" s="193" t="s">
        <v>14</v>
      </c>
      <c r="H33" s="193"/>
      <c r="I33" s="193"/>
      <c r="J33" s="193"/>
      <c r="K33" s="193" t="s">
        <v>14</v>
      </c>
      <c r="L33" s="193"/>
      <c r="M33" s="193"/>
      <c r="N33" s="193"/>
    </row>
    <row r="34" spans="1:14" ht="45">
      <c r="A34" s="179"/>
      <c r="B34" s="179" t="s">
        <v>42</v>
      </c>
      <c r="C34" s="193" t="s">
        <v>14</v>
      </c>
      <c r="D34" s="193"/>
      <c r="E34" s="193"/>
      <c r="F34" s="193"/>
      <c r="G34" s="193" t="s">
        <v>14</v>
      </c>
      <c r="H34" s="193"/>
      <c r="I34" s="193"/>
      <c r="J34" s="193"/>
      <c r="K34" s="193" t="s">
        <v>14</v>
      </c>
      <c r="L34" s="193"/>
      <c r="M34" s="193"/>
      <c r="N34" s="193"/>
    </row>
    <row r="35" spans="1:14" ht="30.75" customHeight="1">
      <c r="A35" s="88"/>
      <c r="B35" s="179" t="s">
        <v>43</v>
      </c>
      <c r="C35" s="193" t="s">
        <v>14</v>
      </c>
      <c r="D35" s="193"/>
      <c r="E35" s="193"/>
      <c r="F35" s="193"/>
      <c r="G35" s="193" t="s">
        <v>14</v>
      </c>
      <c r="H35" s="193"/>
      <c r="I35" s="193"/>
      <c r="J35" s="193"/>
      <c r="K35" s="193" t="s">
        <v>14</v>
      </c>
      <c r="L35" s="193"/>
      <c r="M35" s="193"/>
      <c r="N35" s="193"/>
    </row>
    <row r="36" spans="1:14" ht="22.5" customHeight="1">
      <c r="A36" s="88"/>
      <c r="B36" s="179" t="s">
        <v>40</v>
      </c>
      <c r="C36" s="193">
        <f>SUM(C32)</f>
        <v>220244.55</v>
      </c>
      <c r="D36" s="193"/>
      <c r="E36" s="193"/>
      <c r="F36" s="193">
        <f>SUM(F32)</f>
        <v>220244.55</v>
      </c>
      <c r="G36" s="193">
        <f>SUM(G32)</f>
        <v>1526000</v>
      </c>
      <c r="H36" s="193"/>
      <c r="I36" s="193">
        <f>SUM(I33:I35)</f>
        <v>0</v>
      </c>
      <c r="J36" s="193">
        <f>SUM(J32:J35)</f>
        <v>1526000</v>
      </c>
      <c r="K36" s="193">
        <f>SUM(K32)</f>
        <v>1450000</v>
      </c>
      <c r="L36" s="193"/>
      <c r="M36" s="193">
        <f>SUM(M33:M35)</f>
        <v>0</v>
      </c>
      <c r="N36" s="193">
        <f>SUM(N32:N35)</f>
        <v>1450000</v>
      </c>
    </row>
    <row r="37" spans="1:14" ht="12.75" customHeight="1">
      <c r="A37" s="239"/>
      <c r="B37" s="239"/>
      <c r="C37" s="239"/>
      <c r="D37" s="239"/>
      <c r="E37" s="180"/>
      <c r="F37" s="180"/>
      <c r="G37" s="180"/>
      <c r="H37" s="180"/>
      <c r="I37" s="180"/>
      <c r="J37" s="180"/>
      <c r="K37" s="180"/>
      <c r="L37" s="180"/>
      <c r="M37" s="180"/>
      <c r="N37" s="21"/>
    </row>
    <row r="38" spans="1:14" ht="22.5" customHeight="1">
      <c r="A38" s="238" t="s">
        <v>307</v>
      </c>
      <c r="B38" s="238"/>
      <c r="C38" s="238"/>
      <c r="D38" s="238"/>
      <c r="E38" s="238"/>
      <c r="F38" s="238"/>
      <c r="G38" s="238"/>
      <c r="H38" s="238"/>
      <c r="I38" s="238"/>
      <c r="J38" s="238"/>
      <c r="K38" s="180"/>
      <c r="L38" s="180"/>
      <c r="M38" s="180"/>
      <c r="N38" s="21"/>
    </row>
    <row r="39" spans="1:14" ht="14.25" customHeight="1">
      <c r="A39" s="180"/>
      <c r="B39" s="180"/>
      <c r="C39" s="180"/>
      <c r="D39" s="180"/>
      <c r="E39" s="180"/>
      <c r="F39" s="180"/>
      <c r="G39" s="180"/>
      <c r="H39" s="180"/>
      <c r="I39" s="180"/>
      <c r="J39" s="180" t="s">
        <v>54</v>
      </c>
      <c r="K39" s="13"/>
      <c r="L39" s="180"/>
      <c r="M39" s="180"/>
      <c r="N39" s="21"/>
    </row>
    <row r="40" spans="1:14" ht="22.5" customHeight="1">
      <c r="A40" s="232" t="s">
        <v>27</v>
      </c>
      <c r="B40" s="233" t="s">
        <v>28</v>
      </c>
      <c r="C40" s="235" t="s">
        <v>101</v>
      </c>
      <c r="D40" s="236"/>
      <c r="E40" s="236"/>
      <c r="F40" s="237"/>
      <c r="G40" s="235" t="s">
        <v>254</v>
      </c>
      <c r="H40" s="236"/>
      <c r="I40" s="236"/>
      <c r="J40" s="237"/>
      <c r="K40" s="180"/>
      <c r="L40" s="180"/>
      <c r="M40" s="180"/>
      <c r="N40" s="21"/>
    </row>
    <row r="41" spans="1:14" ht="30" customHeight="1">
      <c r="A41" s="232"/>
      <c r="B41" s="234"/>
      <c r="C41" s="182" t="s">
        <v>2</v>
      </c>
      <c r="D41" s="182" t="s">
        <v>39</v>
      </c>
      <c r="E41" s="183" t="s">
        <v>78</v>
      </c>
      <c r="F41" s="183" t="s">
        <v>36</v>
      </c>
      <c r="G41" s="182" t="s">
        <v>2</v>
      </c>
      <c r="H41" s="182" t="s">
        <v>39</v>
      </c>
      <c r="I41" s="183" t="s">
        <v>78</v>
      </c>
      <c r="J41" s="183" t="s">
        <v>37</v>
      </c>
      <c r="K41" s="180"/>
      <c r="L41" s="180"/>
      <c r="M41" s="180"/>
      <c r="N41" s="21"/>
    </row>
    <row r="42" spans="1:14" ht="22.5" customHeight="1">
      <c r="A42" s="88">
        <v>1</v>
      </c>
      <c r="B42" s="88">
        <v>2</v>
      </c>
      <c r="C42" s="181">
        <v>3</v>
      </c>
      <c r="D42" s="181">
        <v>4</v>
      </c>
      <c r="E42" s="181">
        <v>5</v>
      </c>
      <c r="F42" s="181">
        <v>6</v>
      </c>
      <c r="G42" s="181">
        <v>7</v>
      </c>
      <c r="H42" s="181">
        <v>8</v>
      </c>
      <c r="I42" s="181">
        <v>9</v>
      </c>
      <c r="J42" s="88">
        <v>10</v>
      </c>
      <c r="K42" s="184"/>
      <c r="L42" s="184"/>
      <c r="M42" s="184"/>
      <c r="N42" s="7"/>
    </row>
    <row r="43" spans="1:14" ht="36" customHeight="1">
      <c r="A43" s="178" t="s">
        <v>120</v>
      </c>
      <c r="B43" s="179" t="s">
        <v>29</v>
      </c>
      <c r="C43" s="193">
        <v>1539900</v>
      </c>
      <c r="D43" s="193" t="s">
        <v>14</v>
      </c>
      <c r="E43" s="193" t="s">
        <v>14</v>
      </c>
      <c r="F43" s="193">
        <f>SUM(C43)</f>
        <v>1539900</v>
      </c>
      <c r="G43" s="193">
        <v>1621514.7</v>
      </c>
      <c r="H43" s="193" t="s">
        <v>14</v>
      </c>
      <c r="I43" s="193" t="s">
        <v>14</v>
      </c>
      <c r="J43" s="193">
        <f>SUM(G43:I43)</f>
        <v>1621514.7</v>
      </c>
      <c r="K43" s="180"/>
      <c r="L43" s="180"/>
      <c r="M43" s="180"/>
      <c r="N43" s="21"/>
    </row>
    <row r="44" spans="1:14" ht="60" customHeight="1">
      <c r="A44" s="88"/>
      <c r="B44" s="179" t="s">
        <v>41</v>
      </c>
      <c r="C44" s="193" t="s">
        <v>14</v>
      </c>
      <c r="D44" s="193"/>
      <c r="E44" s="193"/>
      <c r="F44" s="193"/>
      <c r="G44" s="193" t="s">
        <v>14</v>
      </c>
      <c r="H44" s="193"/>
      <c r="I44" s="193"/>
      <c r="J44" s="193"/>
      <c r="K44" s="180"/>
      <c r="L44" s="180"/>
      <c r="M44" s="180"/>
      <c r="N44" s="21"/>
    </row>
    <row r="45" spans="1:14" ht="60.75" customHeight="1">
      <c r="A45" s="179"/>
      <c r="B45" s="179" t="s">
        <v>42</v>
      </c>
      <c r="C45" s="193" t="s">
        <v>14</v>
      </c>
      <c r="D45" s="193"/>
      <c r="E45" s="193"/>
      <c r="F45" s="193"/>
      <c r="G45" s="193" t="s">
        <v>14</v>
      </c>
      <c r="H45" s="193"/>
      <c r="I45" s="193"/>
      <c r="J45" s="193"/>
      <c r="K45" s="180"/>
      <c r="L45" s="180"/>
      <c r="M45" s="180"/>
      <c r="N45" s="21"/>
    </row>
    <row r="46" spans="1:14" ht="30">
      <c r="A46" s="88"/>
      <c r="B46" s="179" t="s">
        <v>43</v>
      </c>
      <c r="C46" s="193" t="s">
        <v>14</v>
      </c>
      <c r="D46" s="193"/>
      <c r="E46" s="193"/>
      <c r="F46" s="193"/>
      <c r="G46" s="193" t="s">
        <v>14</v>
      </c>
      <c r="H46" s="193"/>
      <c r="I46" s="193"/>
      <c r="J46" s="193"/>
      <c r="K46" s="180"/>
      <c r="L46" s="180"/>
      <c r="M46" s="180"/>
      <c r="N46" s="21"/>
    </row>
    <row r="47" spans="1:14" ht="24" customHeight="1">
      <c r="A47" s="88"/>
      <c r="B47" s="179" t="s">
        <v>40</v>
      </c>
      <c r="C47" s="193">
        <f>SUM(C43)</f>
        <v>1539900</v>
      </c>
      <c r="D47" s="193"/>
      <c r="E47" s="193"/>
      <c r="F47" s="193">
        <f>SUM(F43:F46)</f>
        <v>1539900</v>
      </c>
      <c r="G47" s="193">
        <f>SUM(G43)</f>
        <v>1621514.7</v>
      </c>
      <c r="H47" s="193"/>
      <c r="I47" s="193">
        <f>SUM(I45:I46)</f>
        <v>0</v>
      </c>
      <c r="J47" s="193">
        <f>SUM(J43:J46)</f>
        <v>1621514.7</v>
      </c>
      <c r="K47" s="180"/>
      <c r="L47" s="180"/>
      <c r="M47" s="180"/>
      <c r="N47" s="21"/>
    </row>
    <row r="48" spans="1:13" ht="22.5" customHeight="1">
      <c r="A48" s="21"/>
      <c r="B48" s="21"/>
      <c r="C48" s="21"/>
      <c r="D48" s="21"/>
      <c r="E48" s="21"/>
      <c r="F48" s="21"/>
      <c r="G48" s="21"/>
      <c r="H48" s="21"/>
      <c r="I48" s="21"/>
      <c r="J48" s="21"/>
      <c r="K48" s="21"/>
      <c r="L48" s="21"/>
      <c r="M48" s="21"/>
    </row>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sheetData>
  <sheetProtection selectLockedCells="1"/>
  <mergeCells count="44">
    <mergeCell ref="M3:N3"/>
    <mergeCell ref="H6:I6"/>
    <mergeCell ref="H7:I7"/>
    <mergeCell ref="M6:N6"/>
    <mergeCell ref="M7:N7"/>
    <mergeCell ref="A14:M15"/>
    <mergeCell ref="M9:N9"/>
    <mergeCell ref="I10:K10"/>
    <mergeCell ref="D10:E10"/>
    <mergeCell ref="G10:H10"/>
    <mergeCell ref="K29:N29"/>
    <mergeCell ref="M10:N10"/>
    <mergeCell ref="H4:I4"/>
    <mergeCell ref="M4:N4"/>
    <mergeCell ref="I9:L9"/>
    <mergeCell ref="A23:M24"/>
    <mergeCell ref="A27:F27"/>
    <mergeCell ref="G29:J29"/>
    <mergeCell ref="A29:A30"/>
    <mergeCell ref="B29:B30"/>
    <mergeCell ref="A1:H1"/>
    <mergeCell ref="A12:H12"/>
    <mergeCell ref="A4:E4"/>
    <mergeCell ref="A3:G3"/>
    <mergeCell ref="H3:I3"/>
    <mergeCell ref="A6:G6"/>
    <mergeCell ref="A7:E7"/>
    <mergeCell ref="D9:E9"/>
    <mergeCell ref="A22:I22"/>
    <mergeCell ref="A25:F25"/>
    <mergeCell ref="G9:H9"/>
    <mergeCell ref="A40:A41"/>
    <mergeCell ref="B40:B41"/>
    <mergeCell ref="C40:F40"/>
    <mergeCell ref="G40:J40"/>
    <mergeCell ref="A38:J38"/>
    <mergeCell ref="A37:D37"/>
    <mergeCell ref="C29:F29"/>
    <mergeCell ref="A16:B16"/>
    <mergeCell ref="A17:H17"/>
    <mergeCell ref="A18:H18"/>
    <mergeCell ref="A19:H19"/>
    <mergeCell ref="A20:H20"/>
    <mergeCell ref="A21:H21"/>
  </mergeCells>
  <printOptions/>
  <pageMargins left="1.062992125984252" right="0.2362204724409449" top="0.3937007874015748" bottom="0.3937007874015748" header="0.1968503937007874" footer="0.2362204724409449"/>
  <pageSetup horizontalDpi="600" verticalDpi="600" orientation="landscape" paperSize="9" scale="57" r:id="rId1"/>
  <rowBreaks count="1" manualBreakCount="1">
    <brk id="37" max="13" man="1"/>
  </rowBreaks>
</worksheet>
</file>

<file path=xl/worksheets/sheet2.xml><?xml version="1.0" encoding="utf-8"?>
<worksheet xmlns="http://schemas.openxmlformats.org/spreadsheetml/2006/main" xmlns:r="http://schemas.openxmlformats.org/officeDocument/2006/relationships">
  <sheetPr>
    <tabColor rgb="FFFFFF00"/>
  </sheetPr>
  <dimension ref="A1:N41"/>
  <sheetViews>
    <sheetView showGridLines="0" view="pageBreakPreview" zoomScale="80" zoomScaleNormal="70" zoomScaleSheetLayoutView="80" workbookViewId="0" topLeftCell="A22">
      <selection activeCell="J34" sqref="J34"/>
    </sheetView>
  </sheetViews>
  <sheetFormatPr defaultColWidth="9.00390625" defaultRowHeight="12.75"/>
  <cols>
    <col min="1" max="1" width="14.75390625" style="10" customWidth="1"/>
    <col min="2" max="2" width="27.875" style="10" customWidth="1"/>
    <col min="3" max="3" width="13.25390625" style="10" customWidth="1"/>
    <col min="4" max="4" width="11.00390625" style="10" customWidth="1"/>
    <col min="5" max="5" width="11.625" style="10" customWidth="1"/>
    <col min="6" max="6" width="13.75390625" style="10" customWidth="1"/>
    <col min="7" max="7" width="12.25390625" style="10" customWidth="1"/>
    <col min="8" max="8" width="12.125" style="10" customWidth="1"/>
    <col min="9" max="9" width="13.25390625" style="10" customWidth="1"/>
    <col min="10" max="10" width="14.00390625" style="10" customWidth="1"/>
    <col min="11" max="11" width="11.875" style="10" customWidth="1"/>
    <col min="12" max="12" width="12.75390625" style="10" customWidth="1"/>
    <col min="13" max="13" width="11.375" style="10" customWidth="1"/>
    <col min="14" max="14" width="13.875" style="10" customWidth="1"/>
    <col min="15" max="16384" width="9.125" style="10" customWidth="1"/>
  </cols>
  <sheetData>
    <row r="1" spans="1:14" ht="36.75" customHeight="1">
      <c r="A1" s="261" t="s">
        <v>73</v>
      </c>
      <c r="B1" s="261"/>
      <c r="C1" s="261"/>
      <c r="D1" s="261"/>
      <c r="E1" s="261"/>
      <c r="F1" s="261"/>
      <c r="G1" s="261"/>
      <c r="H1" s="261"/>
      <c r="I1" s="261"/>
      <c r="J1" s="261"/>
      <c r="K1" s="261"/>
      <c r="L1" s="109"/>
      <c r="M1" s="109"/>
      <c r="N1" s="109"/>
    </row>
    <row r="2" spans="1:14" ht="17.25" customHeight="1">
      <c r="A2" s="108"/>
      <c r="B2" s="108"/>
      <c r="C2" s="108"/>
      <c r="D2" s="108"/>
      <c r="E2" s="108"/>
      <c r="F2" s="108"/>
      <c r="G2" s="108"/>
      <c r="H2" s="108"/>
      <c r="I2" s="108"/>
      <c r="J2" s="108"/>
      <c r="K2" s="108"/>
      <c r="L2" s="109"/>
      <c r="M2" s="109"/>
      <c r="N2" s="109"/>
    </row>
    <row r="3" spans="1:14" ht="17.25" customHeight="1">
      <c r="A3" s="261" t="s">
        <v>255</v>
      </c>
      <c r="B3" s="261"/>
      <c r="C3" s="261"/>
      <c r="D3" s="261"/>
      <c r="E3" s="261"/>
      <c r="F3" s="261"/>
      <c r="G3" s="261"/>
      <c r="H3" s="261"/>
      <c r="I3" s="261"/>
      <c r="J3" s="261"/>
      <c r="K3" s="261"/>
      <c r="L3" s="261"/>
      <c r="M3" s="261"/>
      <c r="N3" s="109"/>
    </row>
    <row r="4" spans="1:14" ht="15.75" customHeight="1">
      <c r="A4" s="108"/>
      <c r="B4" s="108"/>
      <c r="C4" s="108"/>
      <c r="D4" s="108"/>
      <c r="E4" s="108"/>
      <c r="F4" s="108"/>
      <c r="G4" s="108"/>
      <c r="H4" s="108"/>
      <c r="I4" s="108"/>
      <c r="J4" s="108"/>
      <c r="K4" s="108"/>
      <c r="L4" s="109"/>
      <c r="M4" s="109"/>
      <c r="N4" s="110" t="s">
        <v>54</v>
      </c>
    </row>
    <row r="5" spans="1:14" ht="17.25" customHeight="1">
      <c r="A5" s="265" t="s">
        <v>56</v>
      </c>
      <c r="B5" s="266" t="s">
        <v>11</v>
      </c>
      <c r="C5" s="265" t="s">
        <v>251</v>
      </c>
      <c r="D5" s="265"/>
      <c r="E5" s="265"/>
      <c r="F5" s="265"/>
      <c r="G5" s="265" t="s">
        <v>256</v>
      </c>
      <c r="H5" s="265"/>
      <c r="I5" s="265"/>
      <c r="J5" s="265"/>
      <c r="K5" s="265" t="s">
        <v>253</v>
      </c>
      <c r="L5" s="265"/>
      <c r="M5" s="265"/>
      <c r="N5" s="265"/>
    </row>
    <row r="6" spans="1:14" ht="63" customHeight="1">
      <c r="A6" s="265"/>
      <c r="B6" s="267"/>
      <c r="C6" s="206" t="s">
        <v>2</v>
      </c>
      <c r="D6" s="206" t="s">
        <v>39</v>
      </c>
      <c r="E6" s="205" t="s">
        <v>78</v>
      </c>
      <c r="F6" s="205" t="s">
        <v>36</v>
      </c>
      <c r="G6" s="206" t="s">
        <v>2</v>
      </c>
      <c r="H6" s="206" t="s">
        <v>39</v>
      </c>
      <c r="I6" s="205" t="s">
        <v>78</v>
      </c>
      <c r="J6" s="205" t="s">
        <v>37</v>
      </c>
      <c r="K6" s="206" t="s">
        <v>2</v>
      </c>
      <c r="L6" s="206" t="s">
        <v>39</v>
      </c>
      <c r="M6" s="205" t="s">
        <v>78</v>
      </c>
      <c r="N6" s="205" t="s">
        <v>38</v>
      </c>
    </row>
    <row r="7" spans="1:14" ht="21" customHeight="1">
      <c r="A7" s="111">
        <v>1</v>
      </c>
      <c r="B7" s="111">
        <v>2</v>
      </c>
      <c r="C7" s="111">
        <v>3</v>
      </c>
      <c r="D7" s="111">
        <v>4</v>
      </c>
      <c r="E7" s="111">
        <v>5</v>
      </c>
      <c r="F7" s="111">
        <v>6</v>
      </c>
      <c r="G7" s="111">
        <v>7</v>
      </c>
      <c r="H7" s="111">
        <v>8</v>
      </c>
      <c r="I7" s="111">
        <v>9</v>
      </c>
      <c r="J7" s="111">
        <v>10</v>
      </c>
      <c r="K7" s="111">
        <v>11</v>
      </c>
      <c r="L7" s="111">
        <v>12</v>
      </c>
      <c r="M7" s="111">
        <v>13</v>
      </c>
      <c r="N7" s="111">
        <v>14</v>
      </c>
    </row>
    <row r="8" spans="1:14" ht="58.5" customHeight="1">
      <c r="A8" s="111">
        <v>2210</v>
      </c>
      <c r="B8" s="115" t="s">
        <v>123</v>
      </c>
      <c r="C8" s="126">
        <v>26980.84</v>
      </c>
      <c r="D8" s="126"/>
      <c r="E8" s="126"/>
      <c r="F8" s="126">
        <f>SUM(C8:E8)</f>
        <v>26980.84</v>
      </c>
      <c r="G8" s="126">
        <v>92000</v>
      </c>
      <c r="H8" s="126"/>
      <c r="I8" s="126"/>
      <c r="J8" s="126">
        <f>SUM(G8:I8)</f>
        <v>92000</v>
      </c>
      <c r="K8" s="126">
        <v>37450</v>
      </c>
      <c r="L8" s="126"/>
      <c r="M8" s="126"/>
      <c r="N8" s="126">
        <f>SUM(K8:M8)</f>
        <v>37450</v>
      </c>
    </row>
    <row r="9" spans="1:14" ht="49.5" customHeight="1">
      <c r="A9" s="111">
        <v>2240</v>
      </c>
      <c r="B9" s="116" t="s">
        <v>124</v>
      </c>
      <c r="C9" s="126">
        <v>193263.71</v>
      </c>
      <c r="D9" s="126"/>
      <c r="E9" s="126"/>
      <c r="F9" s="126">
        <f>SUM(C9:E9)</f>
        <v>193263.71</v>
      </c>
      <c r="G9" s="126">
        <v>434000</v>
      </c>
      <c r="H9" s="126"/>
      <c r="I9" s="126"/>
      <c r="J9" s="126">
        <f>SUM(G9:I9)</f>
        <v>434000</v>
      </c>
      <c r="K9" s="126">
        <v>412550</v>
      </c>
      <c r="L9" s="126"/>
      <c r="M9" s="126"/>
      <c r="N9" s="126">
        <f>SUM(K9:M9)</f>
        <v>412550</v>
      </c>
    </row>
    <row r="10" spans="1:14" ht="94.5" customHeight="1">
      <c r="A10" s="111">
        <v>2610</v>
      </c>
      <c r="B10" s="116" t="s">
        <v>257</v>
      </c>
      <c r="C10" s="126"/>
      <c r="D10" s="126"/>
      <c r="E10" s="126"/>
      <c r="F10" s="126"/>
      <c r="G10" s="126"/>
      <c r="H10" s="126">
        <v>1000000</v>
      </c>
      <c r="I10" s="126"/>
      <c r="J10" s="126">
        <f>SUM(G10:I10)</f>
        <v>1000000</v>
      </c>
      <c r="K10" s="126"/>
      <c r="L10" s="126">
        <v>1000000</v>
      </c>
      <c r="M10" s="126"/>
      <c r="N10" s="126">
        <f>SUM(K10:M10)</f>
        <v>1000000</v>
      </c>
    </row>
    <row r="11" spans="1:14" ht="18.75">
      <c r="A11" s="111"/>
      <c r="B11" s="116" t="s">
        <v>40</v>
      </c>
      <c r="C11" s="126">
        <f>SUM(C8:C9)</f>
        <v>220244.55</v>
      </c>
      <c r="D11" s="126"/>
      <c r="E11" s="126"/>
      <c r="F11" s="126">
        <f>SUM(F8:F9)</f>
        <v>220244.55</v>
      </c>
      <c r="G11" s="126">
        <f>SUM(G8:G10)</f>
        <v>526000</v>
      </c>
      <c r="H11" s="126">
        <f>SUM(H10)</f>
        <v>1000000</v>
      </c>
      <c r="I11" s="126"/>
      <c r="J11" s="126">
        <f>SUM(J8:J10)</f>
        <v>1526000</v>
      </c>
      <c r="K11" s="126">
        <f>SUM(K8:K10)</f>
        <v>450000</v>
      </c>
      <c r="L11" s="126">
        <f>SUM(L10)</f>
        <v>1000000</v>
      </c>
      <c r="M11" s="126"/>
      <c r="N11" s="126">
        <f>SUM(N8:N10)</f>
        <v>1450000</v>
      </c>
    </row>
    <row r="12" spans="1:14" ht="18.75">
      <c r="A12" s="108"/>
      <c r="B12" s="108"/>
      <c r="C12" s="108"/>
      <c r="D12" s="108"/>
      <c r="E12" s="108"/>
      <c r="F12" s="108"/>
      <c r="G12" s="108"/>
      <c r="H12" s="108"/>
      <c r="I12" s="109"/>
      <c r="J12" s="109"/>
      <c r="K12" s="109"/>
      <c r="L12" s="109"/>
      <c r="M12" s="109"/>
      <c r="N12" s="109"/>
    </row>
    <row r="13" spans="1:14" ht="15.75" customHeight="1">
      <c r="A13" s="261" t="s">
        <v>258</v>
      </c>
      <c r="B13" s="261"/>
      <c r="C13" s="261"/>
      <c r="D13" s="261"/>
      <c r="E13" s="261"/>
      <c r="F13" s="261"/>
      <c r="G13" s="261"/>
      <c r="H13" s="261"/>
      <c r="I13" s="261"/>
      <c r="J13" s="261"/>
      <c r="K13" s="261"/>
      <c r="L13" s="261"/>
      <c r="M13" s="261"/>
      <c r="N13" s="109"/>
    </row>
    <row r="14" spans="1:14" ht="18.75">
      <c r="A14" s="108"/>
      <c r="B14" s="108"/>
      <c r="C14" s="108"/>
      <c r="D14" s="108"/>
      <c r="E14" s="108"/>
      <c r="F14" s="108"/>
      <c r="G14" s="108"/>
      <c r="H14" s="108"/>
      <c r="I14" s="108"/>
      <c r="J14" s="108"/>
      <c r="K14" s="108"/>
      <c r="L14" s="109"/>
      <c r="M14" s="109"/>
      <c r="N14" s="110" t="s">
        <v>54</v>
      </c>
    </row>
    <row r="15" spans="1:14" ht="19.5" customHeight="1">
      <c r="A15" s="262" t="s">
        <v>57</v>
      </c>
      <c r="B15" s="263" t="s">
        <v>11</v>
      </c>
      <c r="C15" s="262" t="s">
        <v>251</v>
      </c>
      <c r="D15" s="262"/>
      <c r="E15" s="262"/>
      <c r="F15" s="262"/>
      <c r="G15" s="262" t="s">
        <v>256</v>
      </c>
      <c r="H15" s="262"/>
      <c r="I15" s="262"/>
      <c r="J15" s="262"/>
      <c r="K15" s="262" t="s">
        <v>253</v>
      </c>
      <c r="L15" s="262"/>
      <c r="M15" s="262"/>
      <c r="N15" s="262"/>
    </row>
    <row r="16" spans="1:14" ht="69.75" customHeight="1">
      <c r="A16" s="262"/>
      <c r="B16" s="264"/>
      <c r="C16" s="114" t="s">
        <v>2</v>
      </c>
      <c r="D16" s="114" t="s">
        <v>39</v>
      </c>
      <c r="E16" s="113" t="s">
        <v>78</v>
      </c>
      <c r="F16" s="113" t="s">
        <v>36</v>
      </c>
      <c r="G16" s="114" t="s">
        <v>2</v>
      </c>
      <c r="H16" s="114" t="s">
        <v>39</v>
      </c>
      <c r="I16" s="113" t="s">
        <v>78</v>
      </c>
      <c r="J16" s="113" t="s">
        <v>37</v>
      </c>
      <c r="K16" s="114" t="s">
        <v>2</v>
      </c>
      <c r="L16" s="114" t="s">
        <v>39</v>
      </c>
      <c r="M16" s="113" t="s">
        <v>78</v>
      </c>
      <c r="N16" s="113" t="s">
        <v>38</v>
      </c>
    </row>
    <row r="17" spans="1:14" ht="18.75">
      <c r="A17" s="111">
        <v>1</v>
      </c>
      <c r="B17" s="111">
        <v>2</v>
      </c>
      <c r="C17" s="111">
        <v>3</v>
      </c>
      <c r="D17" s="111">
        <v>4</v>
      </c>
      <c r="E17" s="111">
        <v>5</v>
      </c>
      <c r="F17" s="111">
        <v>6</v>
      </c>
      <c r="G17" s="111">
        <v>7</v>
      </c>
      <c r="H17" s="111">
        <v>8</v>
      </c>
      <c r="I17" s="111">
        <v>9</v>
      </c>
      <c r="J17" s="111">
        <v>10</v>
      </c>
      <c r="K17" s="111">
        <v>11</v>
      </c>
      <c r="L17" s="111">
        <v>12</v>
      </c>
      <c r="M17" s="111">
        <v>13</v>
      </c>
      <c r="N17" s="111">
        <v>14</v>
      </c>
    </row>
    <row r="18" spans="1:14" ht="18.75">
      <c r="A18" s="117"/>
      <c r="B18" s="116"/>
      <c r="C18" s="111"/>
      <c r="D18" s="111"/>
      <c r="E18" s="111"/>
      <c r="F18" s="111"/>
      <c r="G18" s="111"/>
      <c r="H18" s="111"/>
      <c r="I18" s="111"/>
      <c r="J18" s="111"/>
      <c r="K18" s="111"/>
      <c r="L18" s="111"/>
      <c r="M18" s="111"/>
      <c r="N18" s="111"/>
    </row>
    <row r="19" spans="1:14" ht="18.75">
      <c r="A19" s="111"/>
      <c r="B19" s="116"/>
      <c r="C19" s="111"/>
      <c r="D19" s="111"/>
      <c r="E19" s="111"/>
      <c r="F19" s="111"/>
      <c r="G19" s="111"/>
      <c r="H19" s="111"/>
      <c r="I19" s="111"/>
      <c r="J19" s="111"/>
      <c r="K19" s="111"/>
      <c r="L19" s="111"/>
      <c r="M19" s="111"/>
      <c r="N19" s="111"/>
    </row>
    <row r="20" spans="1:14" ht="18.75">
      <c r="A20" s="111"/>
      <c r="B20" s="116" t="s">
        <v>40</v>
      </c>
      <c r="C20" s="111"/>
      <c r="D20" s="111"/>
      <c r="E20" s="111"/>
      <c r="F20" s="111"/>
      <c r="G20" s="111"/>
      <c r="H20" s="111"/>
      <c r="I20" s="111"/>
      <c r="J20" s="111"/>
      <c r="K20" s="111"/>
      <c r="L20" s="111"/>
      <c r="M20" s="111"/>
      <c r="N20" s="111"/>
    </row>
    <row r="21" spans="1:14" ht="33" customHeight="1">
      <c r="A21" s="261" t="s">
        <v>259</v>
      </c>
      <c r="B21" s="261"/>
      <c r="C21" s="261"/>
      <c r="D21" s="261"/>
      <c r="E21" s="261"/>
      <c r="F21" s="261"/>
      <c r="G21" s="261"/>
      <c r="H21" s="261"/>
      <c r="I21" s="261"/>
      <c r="J21" s="261"/>
      <c r="K21" s="108"/>
      <c r="L21" s="108"/>
      <c r="M21" s="108"/>
      <c r="N21" s="109"/>
    </row>
    <row r="22" spans="1:14" ht="18.75">
      <c r="A22" s="108"/>
      <c r="B22" s="108"/>
      <c r="C22" s="108"/>
      <c r="D22" s="108"/>
      <c r="E22" s="108"/>
      <c r="F22" s="108"/>
      <c r="G22" s="108"/>
      <c r="H22" s="108"/>
      <c r="I22" s="108"/>
      <c r="J22" s="110" t="s">
        <v>54</v>
      </c>
      <c r="K22" s="109"/>
      <c r="L22" s="109"/>
      <c r="M22" s="109"/>
      <c r="N22" s="109"/>
    </row>
    <row r="23" spans="1:14" ht="17.25" customHeight="1">
      <c r="A23" s="262" t="s">
        <v>56</v>
      </c>
      <c r="B23" s="263" t="s">
        <v>28</v>
      </c>
      <c r="C23" s="262" t="s">
        <v>101</v>
      </c>
      <c r="D23" s="262"/>
      <c r="E23" s="262"/>
      <c r="F23" s="262"/>
      <c r="G23" s="262" t="s">
        <v>254</v>
      </c>
      <c r="H23" s="262"/>
      <c r="I23" s="262"/>
      <c r="J23" s="262"/>
      <c r="K23" s="109"/>
      <c r="L23" s="109"/>
      <c r="M23" s="109"/>
      <c r="N23" s="109"/>
    </row>
    <row r="24" spans="1:14" ht="87" customHeight="1">
      <c r="A24" s="262"/>
      <c r="B24" s="264"/>
      <c r="C24" s="114" t="s">
        <v>2</v>
      </c>
      <c r="D24" s="114" t="s">
        <v>39</v>
      </c>
      <c r="E24" s="113" t="s">
        <v>78</v>
      </c>
      <c r="F24" s="113" t="s">
        <v>36</v>
      </c>
      <c r="G24" s="114" t="s">
        <v>2</v>
      </c>
      <c r="H24" s="114" t="s">
        <v>39</v>
      </c>
      <c r="I24" s="113" t="s">
        <v>78</v>
      </c>
      <c r="J24" s="113" t="s">
        <v>37</v>
      </c>
      <c r="K24" s="109"/>
      <c r="L24" s="109"/>
      <c r="M24" s="109"/>
      <c r="N24" s="109"/>
    </row>
    <row r="25" spans="1:14" ht="18.75">
      <c r="A25" s="111">
        <v>1</v>
      </c>
      <c r="B25" s="111">
        <v>2</v>
      </c>
      <c r="C25" s="118">
        <v>3</v>
      </c>
      <c r="D25" s="111">
        <v>4</v>
      </c>
      <c r="E25" s="118">
        <v>5</v>
      </c>
      <c r="F25" s="111">
        <v>6</v>
      </c>
      <c r="G25" s="118">
        <v>7</v>
      </c>
      <c r="H25" s="111">
        <v>8</v>
      </c>
      <c r="I25" s="118">
        <v>9</v>
      </c>
      <c r="J25" s="111">
        <v>10</v>
      </c>
      <c r="K25" s="109"/>
      <c r="L25" s="109"/>
      <c r="M25" s="109"/>
      <c r="N25" s="109"/>
    </row>
    <row r="26" spans="1:14" ht="56.25">
      <c r="A26" s="111">
        <v>2210</v>
      </c>
      <c r="B26" s="115" t="s">
        <v>123</v>
      </c>
      <c r="C26" s="126">
        <v>114000</v>
      </c>
      <c r="D26" s="126"/>
      <c r="E26" s="126"/>
      <c r="F26" s="126">
        <f>SUM(C26:E26)</f>
        <v>114000</v>
      </c>
      <c r="G26" s="126">
        <v>120042</v>
      </c>
      <c r="H26" s="126"/>
      <c r="I26" s="126"/>
      <c r="J26" s="126">
        <f>SUM(G26:I26)</f>
        <v>120042</v>
      </c>
      <c r="K26" s="109"/>
      <c r="L26" s="109"/>
      <c r="M26" s="109"/>
      <c r="N26" s="109"/>
    </row>
    <row r="27" spans="1:14" ht="45" customHeight="1">
      <c r="A27" s="111">
        <v>2240</v>
      </c>
      <c r="B27" s="116" t="s">
        <v>124</v>
      </c>
      <c r="C27" s="126"/>
      <c r="D27" s="189">
        <v>1636000</v>
      </c>
      <c r="E27" s="126"/>
      <c r="F27" s="126">
        <f>SUM(C27:E27)</f>
        <v>1636000</v>
      </c>
      <c r="G27" s="126"/>
      <c r="H27" s="126">
        <v>1722708</v>
      </c>
      <c r="I27" s="126"/>
      <c r="J27" s="126">
        <f>SUM(G27:I27)</f>
        <v>1722708</v>
      </c>
      <c r="K27" s="109"/>
      <c r="L27" s="109"/>
      <c r="M27" s="109"/>
      <c r="N27" s="109"/>
    </row>
    <row r="28" spans="1:14" ht="95.25" customHeight="1">
      <c r="A28" s="111">
        <v>2610</v>
      </c>
      <c r="B28" s="116" t="s">
        <v>257</v>
      </c>
      <c r="C28" s="126"/>
      <c r="D28" s="189"/>
      <c r="E28" s="126"/>
      <c r="F28" s="126"/>
      <c r="G28" s="126"/>
      <c r="H28" s="126"/>
      <c r="I28" s="126"/>
      <c r="J28" s="126"/>
      <c r="K28" s="109"/>
      <c r="L28" s="109"/>
      <c r="M28" s="109"/>
      <c r="N28" s="109"/>
    </row>
    <row r="29" spans="1:14" ht="18.75">
      <c r="A29" s="111"/>
      <c r="B29" s="116" t="s">
        <v>40</v>
      </c>
      <c r="C29" s="126">
        <f>SUM(C26:C27)</f>
        <v>114000</v>
      </c>
      <c r="D29" s="189">
        <f>SUM(D27:D28)</f>
        <v>1636000</v>
      </c>
      <c r="E29" s="126"/>
      <c r="F29" s="126">
        <f>SUM(F26:F27)</f>
        <v>1750000</v>
      </c>
      <c r="G29" s="126">
        <f>SUM(G26:G27)</f>
        <v>120042</v>
      </c>
      <c r="H29" s="126">
        <f>SUM(H27:H28)</f>
        <v>1722708</v>
      </c>
      <c r="I29" s="126"/>
      <c r="J29" s="126">
        <f>SUM(J26:J27)</f>
        <v>1842750</v>
      </c>
      <c r="K29" s="109"/>
      <c r="L29" s="109"/>
      <c r="M29" s="109"/>
      <c r="N29" s="109"/>
    </row>
    <row r="30" spans="1:14" ht="21" customHeight="1">
      <c r="A30" s="261" t="s">
        <v>308</v>
      </c>
      <c r="B30" s="261"/>
      <c r="C30" s="261"/>
      <c r="D30" s="261"/>
      <c r="E30" s="261"/>
      <c r="F30" s="261"/>
      <c r="G30" s="261"/>
      <c r="H30" s="261"/>
      <c r="I30" s="261"/>
      <c r="J30" s="261"/>
      <c r="K30" s="119"/>
      <c r="L30" s="119"/>
      <c r="M30" s="119"/>
      <c r="N30" s="119"/>
    </row>
    <row r="31" spans="1:14" ht="12" customHeight="1">
      <c r="A31" s="108"/>
      <c r="B31" s="108"/>
      <c r="C31" s="108"/>
      <c r="D31" s="108"/>
      <c r="E31" s="108"/>
      <c r="F31" s="108"/>
      <c r="G31" s="108"/>
      <c r="H31" s="108"/>
      <c r="I31" s="108"/>
      <c r="J31" s="110" t="s">
        <v>54</v>
      </c>
      <c r="K31" s="119"/>
      <c r="L31" s="119"/>
      <c r="M31" s="119"/>
      <c r="N31" s="119"/>
    </row>
    <row r="32" spans="1:14" ht="19.5" customHeight="1">
      <c r="A32" s="262" t="s">
        <v>57</v>
      </c>
      <c r="B32" s="263" t="s">
        <v>28</v>
      </c>
      <c r="C32" s="262" t="s">
        <v>101</v>
      </c>
      <c r="D32" s="262"/>
      <c r="E32" s="262"/>
      <c r="F32" s="262"/>
      <c r="G32" s="262" t="s">
        <v>254</v>
      </c>
      <c r="H32" s="262"/>
      <c r="I32" s="262"/>
      <c r="J32" s="262"/>
      <c r="K32" s="119"/>
      <c r="L32" s="119"/>
      <c r="M32" s="119"/>
      <c r="N32" s="119"/>
    </row>
    <row r="33" spans="1:14" ht="70.5" customHeight="1">
      <c r="A33" s="262"/>
      <c r="B33" s="264"/>
      <c r="C33" s="114" t="s">
        <v>2</v>
      </c>
      <c r="D33" s="114" t="s">
        <v>39</v>
      </c>
      <c r="E33" s="113" t="s">
        <v>78</v>
      </c>
      <c r="F33" s="113" t="s">
        <v>36</v>
      </c>
      <c r="G33" s="114" t="s">
        <v>2</v>
      </c>
      <c r="H33" s="114" t="s">
        <v>39</v>
      </c>
      <c r="I33" s="113" t="s">
        <v>78</v>
      </c>
      <c r="J33" s="113" t="s">
        <v>37</v>
      </c>
      <c r="K33" s="109"/>
      <c r="L33" s="109"/>
      <c r="M33" s="109"/>
      <c r="N33" s="109"/>
    </row>
    <row r="34" spans="1:14" ht="18.75">
      <c r="A34" s="111">
        <v>1</v>
      </c>
      <c r="B34" s="111">
        <v>2</v>
      </c>
      <c r="C34" s="118">
        <v>3</v>
      </c>
      <c r="D34" s="111">
        <v>4</v>
      </c>
      <c r="E34" s="118">
        <v>5</v>
      </c>
      <c r="F34" s="111">
        <v>6</v>
      </c>
      <c r="G34" s="118">
        <v>7</v>
      </c>
      <c r="H34" s="111">
        <v>8</v>
      </c>
      <c r="I34" s="118">
        <v>9</v>
      </c>
      <c r="J34" s="111">
        <v>10</v>
      </c>
      <c r="K34" s="109"/>
      <c r="L34" s="109"/>
      <c r="M34" s="109"/>
      <c r="N34" s="109"/>
    </row>
    <row r="35" spans="1:14" ht="18.75">
      <c r="A35" s="117"/>
      <c r="B35" s="116"/>
      <c r="C35" s="111"/>
      <c r="D35" s="111"/>
      <c r="E35" s="111"/>
      <c r="F35" s="111"/>
      <c r="G35" s="111"/>
      <c r="H35" s="111"/>
      <c r="I35" s="111"/>
      <c r="J35" s="111"/>
      <c r="K35" s="109"/>
      <c r="L35" s="109"/>
      <c r="M35" s="109"/>
      <c r="N35" s="109"/>
    </row>
    <row r="36" spans="1:14" ht="18.75">
      <c r="A36" s="111"/>
      <c r="B36" s="116"/>
      <c r="C36" s="111"/>
      <c r="D36" s="111"/>
      <c r="E36" s="111"/>
      <c r="F36" s="111"/>
      <c r="G36" s="111"/>
      <c r="H36" s="111"/>
      <c r="I36" s="111"/>
      <c r="J36" s="111"/>
      <c r="K36" s="109"/>
      <c r="L36" s="109"/>
      <c r="M36" s="109"/>
      <c r="N36" s="109"/>
    </row>
    <row r="37" spans="1:14" ht="18.75">
      <c r="A37" s="120"/>
      <c r="B37" s="116" t="s">
        <v>40</v>
      </c>
      <c r="C37" s="116"/>
      <c r="D37" s="111"/>
      <c r="E37" s="111"/>
      <c r="F37" s="111"/>
      <c r="G37" s="111"/>
      <c r="H37" s="111"/>
      <c r="I37" s="111"/>
      <c r="J37" s="111"/>
      <c r="K37" s="119"/>
      <c r="L37" s="109"/>
      <c r="M37" s="109"/>
      <c r="N37" s="109"/>
    </row>
    <row r="38" spans="1:10" ht="14.25">
      <c r="A38" s="7"/>
      <c r="B38" s="8"/>
      <c r="C38" s="7"/>
      <c r="D38" s="7"/>
      <c r="E38" s="7"/>
      <c r="F38" s="7"/>
      <c r="G38" s="7"/>
      <c r="H38" s="7"/>
      <c r="I38" s="7"/>
      <c r="J38" s="7"/>
    </row>
    <row r="39" spans="1:10" ht="14.25">
      <c r="A39" s="7"/>
      <c r="B39" s="8"/>
      <c r="C39" s="7"/>
      <c r="D39" s="7"/>
      <c r="E39" s="7"/>
      <c r="F39" s="7"/>
      <c r="G39" s="7"/>
      <c r="H39" s="7"/>
      <c r="I39" s="7"/>
      <c r="J39" s="7"/>
    </row>
    <row r="40" spans="1:10" ht="14.25">
      <c r="A40" s="7"/>
      <c r="B40" s="8"/>
      <c r="C40" s="7"/>
      <c r="D40" s="7"/>
      <c r="E40" s="7"/>
      <c r="F40" s="7"/>
      <c r="G40" s="7"/>
      <c r="H40" s="7"/>
      <c r="I40" s="7"/>
      <c r="J40" s="7"/>
    </row>
    <row r="41" spans="1:8" ht="15.75">
      <c r="A41" s="14"/>
      <c r="B41" s="14"/>
      <c r="C41" s="14"/>
      <c r="D41" s="14"/>
      <c r="E41" s="14"/>
      <c r="F41" s="14"/>
      <c r="G41" s="14"/>
      <c r="H41" s="14"/>
    </row>
  </sheetData>
  <sheetProtection/>
  <mergeCells count="23">
    <mergeCell ref="A1:K1"/>
    <mergeCell ref="A3:M3"/>
    <mergeCell ref="A5:A6"/>
    <mergeCell ref="B5:B6"/>
    <mergeCell ref="C5:F5"/>
    <mergeCell ref="G5:J5"/>
    <mergeCell ref="K5:N5"/>
    <mergeCell ref="A13:M13"/>
    <mergeCell ref="A15:A16"/>
    <mergeCell ref="B15:B16"/>
    <mergeCell ref="C15:F15"/>
    <mergeCell ref="G15:J15"/>
    <mergeCell ref="K15:N15"/>
    <mergeCell ref="A30:J30"/>
    <mergeCell ref="A32:A33"/>
    <mergeCell ref="B32:B33"/>
    <mergeCell ref="C32:F32"/>
    <mergeCell ref="G32:J32"/>
    <mergeCell ref="A21:J21"/>
    <mergeCell ref="A23:A24"/>
    <mergeCell ref="B23:B24"/>
    <mergeCell ref="C23:F23"/>
    <mergeCell ref="G23:J23"/>
  </mergeCells>
  <printOptions horizontalCentered="1"/>
  <pageMargins left="0.5905511811023623" right="0.2362204724409449" top="0.2362204724409449" bottom="0.1968503937007874" header="0.1968503937007874" footer="0.196850393700787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sheetPr>
  <dimension ref="A2:N42"/>
  <sheetViews>
    <sheetView showGridLines="0" view="pageBreakPreview" zoomScale="91" zoomScaleNormal="70" zoomScaleSheetLayoutView="91" zoomScalePageLayoutView="0" workbookViewId="0" topLeftCell="A1">
      <selection activeCell="B1" sqref="B1"/>
    </sheetView>
  </sheetViews>
  <sheetFormatPr defaultColWidth="9.00390625" defaultRowHeight="12.75"/>
  <cols>
    <col min="1" max="1" width="4.875" style="10" customWidth="1"/>
    <col min="2" max="2" width="26.00390625" style="10" customWidth="1"/>
    <col min="3" max="3" width="17.875" style="10" customWidth="1"/>
    <col min="4" max="4" width="15.00390625" style="10" customWidth="1"/>
    <col min="5" max="5" width="12.625" style="10" customWidth="1"/>
    <col min="6" max="6" width="14.375" style="10" customWidth="1"/>
    <col min="7" max="7" width="14.75390625" style="10" customWidth="1"/>
    <col min="8" max="8" width="12.25390625" style="10" customWidth="1"/>
    <col min="9" max="9" width="13.875" style="10" customWidth="1"/>
    <col min="10" max="10" width="15.25390625" style="10" customWidth="1"/>
    <col min="11" max="11" width="13.25390625" style="10" customWidth="1"/>
    <col min="12" max="12" width="11.25390625" style="10" customWidth="1"/>
    <col min="13" max="13" width="14.875" style="10" customWidth="1"/>
    <col min="14" max="15" width="13.25390625" style="10" customWidth="1"/>
    <col min="16" max="16384" width="9.125" style="10" customWidth="1"/>
  </cols>
  <sheetData>
    <row r="2" spans="1:11" ht="21" customHeight="1">
      <c r="A2" s="268" t="s">
        <v>58</v>
      </c>
      <c r="B2" s="268"/>
      <c r="C2" s="268"/>
      <c r="D2" s="268"/>
      <c r="E2" s="268"/>
      <c r="F2" s="268"/>
      <c r="G2" s="268"/>
      <c r="H2" s="268"/>
      <c r="I2" s="268"/>
      <c r="J2" s="268"/>
      <c r="K2" s="268"/>
    </row>
    <row r="3" spans="1:11" ht="6.75" customHeight="1">
      <c r="A3" s="14"/>
      <c r="B3" s="14"/>
      <c r="C3" s="14"/>
      <c r="D3" s="14"/>
      <c r="E3" s="14"/>
      <c r="F3" s="14"/>
      <c r="G3" s="14"/>
      <c r="H3" s="14"/>
      <c r="I3" s="14"/>
      <c r="J3" s="14"/>
      <c r="K3" s="14"/>
    </row>
    <row r="4" spans="1:13" ht="19.5" customHeight="1">
      <c r="A4" s="268" t="s">
        <v>260</v>
      </c>
      <c r="B4" s="268"/>
      <c r="C4" s="268"/>
      <c r="D4" s="268"/>
      <c r="E4" s="268"/>
      <c r="F4" s="268"/>
      <c r="G4" s="268"/>
      <c r="H4" s="268"/>
      <c r="I4" s="268"/>
      <c r="J4" s="268"/>
      <c r="K4" s="268"/>
      <c r="L4" s="268"/>
      <c r="M4" s="268"/>
    </row>
    <row r="5" spans="1:14" ht="15" customHeight="1">
      <c r="A5" s="14"/>
      <c r="B5" s="14"/>
      <c r="C5" s="14"/>
      <c r="D5" s="14"/>
      <c r="E5" s="14"/>
      <c r="F5" s="14"/>
      <c r="G5" s="14"/>
      <c r="H5" s="14"/>
      <c r="I5" s="14"/>
      <c r="J5" s="14"/>
      <c r="K5" s="14"/>
      <c r="N5" s="15" t="s">
        <v>54</v>
      </c>
    </row>
    <row r="6" spans="1:14" ht="17.25" customHeight="1">
      <c r="A6" s="240" t="s">
        <v>19</v>
      </c>
      <c r="B6" s="256" t="s">
        <v>44</v>
      </c>
      <c r="C6" s="240" t="s">
        <v>251</v>
      </c>
      <c r="D6" s="240"/>
      <c r="E6" s="240"/>
      <c r="F6" s="240"/>
      <c r="G6" s="240" t="s">
        <v>256</v>
      </c>
      <c r="H6" s="240"/>
      <c r="I6" s="240"/>
      <c r="J6" s="240"/>
      <c r="K6" s="240" t="s">
        <v>253</v>
      </c>
      <c r="L6" s="240"/>
      <c r="M6" s="240"/>
      <c r="N6" s="240"/>
    </row>
    <row r="7" spans="1:14" ht="55.5" customHeight="1">
      <c r="A7" s="240"/>
      <c r="B7" s="257"/>
      <c r="C7" s="16" t="s">
        <v>2</v>
      </c>
      <c r="D7" s="16" t="s">
        <v>39</v>
      </c>
      <c r="E7" s="17" t="s">
        <v>78</v>
      </c>
      <c r="F7" s="17" t="s">
        <v>36</v>
      </c>
      <c r="G7" s="16" t="s">
        <v>2</v>
      </c>
      <c r="H7" s="16" t="s">
        <v>39</v>
      </c>
      <c r="I7" s="17" t="s">
        <v>78</v>
      </c>
      <c r="J7" s="17" t="s">
        <v>37</v>
      </c>
      <c r="K7" s="16" t="s">
        <v>2</v>
      </c>
      <c r="L7" s="16" t="s">
        <v>39</v>
      </c>
      <c r="M7" s="17" t="s">
        <v>78</v>
      </c>
      <c r="N7" s="17" t="s">
        <v>38</v>
      </c>
    </row>
    <row r="8" spans="1:14" ht="14.25" customHeight="1">
      <c r="A8" s="5">
        <v>1</v>
      </c>
      <c r="B8" s="5">
        <v>2</v>
      </c>
      <c r="C8" s="5">
        <v>3</v>
      </c>
      <c r="D8" s="5">
        <v>4</v>
      </c>
      <c r="E8" s="5">
        <v>5</v>
      </c>
      <c r="F8" s="5">
        <v>6</v>
      </c>
      <c r="G8" s="5">
        <v>7</v>
      </c>
      <c r="H8" s="5">
        <v>8</v>
      </c>
      <c r="I8" s="5">
        <v>9</v>
      </c>
      <c r="J8" s="5">
        <v>10</v>
      </c>
      <c r="K8" s="5">
        <v>11</v>
      </c>
      <c r="L8" s="5">
        <v>12</v>
      </c>
      <c r="M8" s="5">
        <v>13</v>
      </c>
      <c r="N8" s="5">
        <v>14</v>
      </c>
    </row>
    <row r="9" spans="1:14" ht="78.75" customHeight="1">
      <c r="A9" s="73">
        <v>1</v>
      </c>
      <c r="B9" s="121" t="s">
        <v>125</v>
      </c>
      <c r="C9" s="126">
        <v>13366.56</v>
      </c>
      <c r="D9" s="126"/>
      <c r="E9" s="126"/>
      <c r="F9" s="126">
        <f>SUM(C9:E9)</f>
        <v>13366.56</v>
      </c>
      <c r="G9" s="126">
        <v>6000</v>
      </c>
      <c r="H9" s="126"/>
      <c r="I9" s="126"/>
      <c r="J9" s="126">
        <f>SUM(G9:I9)</f>
        <v>6000</v>
      </c>
      <c r="K9" s="126">
        <v>20000</v>
      </c>
      <c r="L9" s="126"/>
      <c r="M9" s="126"/>
      <c r="N9" s="126">
        <f>SUM(K9:M9)</f>
        <v>20000</v>
      </c>
    </row>
    <row r="10" spans="1:14" ht="133.5" customHeight="1">
      <c r="A10" s="73">
        <v>2</v>
      </c>
      <c r="B10" s="121" t="s">
        <v>126</v>
      </c>
      <c r="C10" s="126">
        <v>11470</v>
      </c>
      <c r="D10" s="126"/>
      <c r="E10" s="126"/>
      <c r="F10" s="126">
        <f aca="true" t="shared" si="0" ref="F10:F21">SUM(C10:E10)</f>
        <v>11470</v>
      </c>
      <c r="G10" s="126">
        <v>20000</v>
      </c>
      <c r="H10" s="126"/>
      <c r="I10" s="126"/>
      <c r="J10" s="126">
        <f aca="true" t="shared" si="1" ref="J10:J20">SUM(G10:I10)</f>
        <v>20000</v>
      </c>
      <c r="K10" s="126">
        <v>20000</v>
      </c>
      <c r="L10" s="126"/>
      <c r="M10" s="126"/>
      <c r="N10" s="126">
        <f aca="true" t="shared" si="2" ref="N10:N20">SUM(K10:M10)</f>
        <v>20000</v>
      </c>
    </row>
    <row r="11" spans="1:14" ht="133.5" customHeight="1">
      <c r="A11" s="73">
        <v>3</v>
      </c>
      <c r="B11" s="121" t="s">
        <v>127</v>
      </c>
      <c r="C11" s="126">
        <v>49500</v>
      </c>
      <c r="D11" s="126"/>
      <c r="E11" s="126"/>
      <c r="F11" s="126">
        <f t="shared" si="0"/>
        <v>49500</v>
      </c>
      <c r="G11" s="126">
        <v>50000</v>
      </c>
      <c r="H11" s="126"/>
      <c r="I11" s="126"/>
      <c r="J11" s="126">
        <f t="shared" si="1"/>
        <v>50000</v>
      </c>
      <c r="K11" s="126">
        <v>50000</v>
      </c>
      <c r="L11" s="126"/>
      <c r="M11" s="126"/>
      <c r="N11" s="126">
        <f t="shared" si="2"/>
        <v>50000</v>
      </c>
    </row>
    <row r="12" spans="1:14" ht="78.75" customHeight="1">
      <c r="A12" s="73">
        <v>4</v>
      </c>
      <c r="B12" s="121" t="s">
        <v>128</v>
      </c>
      <c r="C12" s="126">
        <v>15600</v>
      </c>
      <c r="D12" s="126"/>
      <c r="E12" s="126"/>
      <c r="F12" s="126">
        <f t="shared" si="0"/>
        <v>15600</v>
      </c>
      <c r="G12" s="126">
        <v>50000</v>
      </c>
      <c r="H12" s="126"/>
      <c r="I12" s="126"/>
      <c r="J12" s="126">
        <f t="shared" si="1"/>
        <v>50000</v>
      </c>
      <c r="K12" s="126">
        <v>20000</v>
      </c>
      <c r="L12" s="126"/>
      <c r="M12" s="126"/>
      <c r="N12" s="126">
        <f t="shared" si="2"/>
        <v>20000</v>
      </c>
    </row>
    <row r="13" spans="1:14" ht="135.75" customHeight="1">
      <c r="A13" s="73">
        <v>5</v>
      </c>
      <c r="B13" s="121" t="s">
        <v>129</v>
      </c>
      <c r="C13" s="126">
        <v>30394.9</v>
      </c>
      <c r="D13" s="126"/>
      <c r="E13" s="126"/>
      <c r="F13" s="126">
        <f t="shared" si="0"/>
        <v>30394.9</v>
      </c>
      <c r="G13" s="126">
        <v>60000</v>
      </c>
      <c r="H13" s="126"/>
      <c r="I13" s="126"/>
      <c r="J13" s="126">
        <f t="shared" si="1"/>
        <v>60000</v>
      </c>
      <c r="K13" s="126">
        <v>40000</v>
      </c>
      <c r="L13" s="126"/>
      <c r="M13" s="126"/>
      <c r="N13" s="126">
        <f t="shared" si="2"/>
        <v>40000</v>
      </c>
    </row>
    <row r="14" spans="1:14" ht="212.25" customHeight="1">
      <c r="A14" s="73">
        <v>6</v>
      </c>
      <c r="B14" s="121" t="s">
        <v>130</v>
      </c>
      <c r="C14" s="124">
        <v>0</v>
      </c>
      <c r="D14" s="126"/>
      <c r="E14" s="126"/>
      <c r="F14" s="126">
        <f t="shared" si="0"/>
        <v>0</v>
      </c>
      <c r="G14" s="126">
        <v>50000</v>
      </c>
      <c r="H14" s="126"/>
      <c r="I14" s="126"/>
      <c r="J14" s="126">
        <f t="shared" si="1"/>
        <v>50000</v>
      </c>
      <c r="K14" s="126">
        <v>40000</v>
      </c>
      <c r="L14" s="126"/>
      <c r="M14" s="126"/>
      <c r="N14" s="126">
        <f t="shared" si="2"/>
        <v>40000</v>
      </c>
    </row>
    <row r="15" spans="1:14" ht="210" customHeight="1">
      <c r="A15" s="73">
        <v>7</v>
      </c>
      <c r="B15" s="121" t="s">
        <v>131</v>
      </c>
      <c r="C15" s="126">
        <v>0</v>
      </c>
      <c r="D15" s="126"/>
      <c r="E15" s="126"/>
      <c r="F15" s="126">
        <f t="shared" si="0"/>
        <v>0</v>
      </c>
      <c r="G15" s="126">
        <v>1000000</v>
      </c>
      <c r="H15" s="126"/>
      <c r="I15" s="126"/>
      <c r="J15" s="126">
        <f t="shared" si="1"/>
        <v>1000000</v>
      </c>
      <c r="K15" s="210">
        <v>1000000</v>
      </c>
      <c r="L15" s="126"/>
      <c r="M15" s="126"/>
      <c r="N15" s="126">
        <f t="shared" si="2"/>
        <v>1000000</v>
      </c>
    </row>
    <row r="16" spans="1:14" ht="132" customHeight="1">
      <c r="A16" s="73">
        <v>8</v>
      </c>
      <c r="B16" s="121" t="s">
        <v>132</v>
      </c>
      <c r="C16" s="126">
        <v>47913.09</v>
      </c>
      <c r="D16" s="126"/>
      <c r="E16" s="126"/>
      <c r="F16" s="126">
        <f t="shared" si="0"/>
        <v>47913.09</v>
      </c>
      <c r="G16" s="126">
        <v>170000</v>
      </c>
      <c r="H16" s="126"/>
      <c r="I16" s="126"/>
      <c r="J16" s="126">
        <f t="shared" si="1"/>
        <v>170000</v>
      </c>
      <c r="K16" s="126">
        <v>100000</v>
      </c>
      <c r="L16" s="126"/>
      <c r="M16" s="126"/>
      <c r="N16" s="126">
        <f t="shared" si="2"/>
        <v>100000</v>
      </c>
    </row>
    <row r="17" spans="1:14" ht="173.25" customHeight="1">
      <c r="A17" s="73">
        <v>9</v>
      </c>
      <c r="B17" s="121" t="s">
        <v>133</v>
      </c>
      <c r="C17" s="126">
        <v>50000</v>
      </c>
      <c r="D17" s="126"/>
      <c r="E17" s="126"/>
      <c r="F17" s="126">
        <f t="shared" si="0"/>
        <v>50000</v>
      </c>
      <c r="G17" s="126">
        <v>50000</v>
      </c>
      <c r="H17" s="126"/>
      <c r="I17" s="126"/>
      <c r="J17" s="126">
        <f t="shared" si="1"/>
        <v>50000</v>
      </c>
      <c r="K17" s="126">
        <v>50000</v>
      </c>
      <c r="L17" s="126"/>
      <c r="M17" s="126"/>
      <c r="N17" s="126">
        <f t="shared" si="2"/>
        <v>50000</v>
      </c>
    </row>
    <row r="18" spans="1:14" ht="212.25" customHeight="1">
      <c r="A18" s="73">
        <v>10</v>
      </c>
      <c r="B18" s="121" t="s">
        <v>134</v>
      </c>
      <c r="C18" s="126">
        <v>2000</v>
      </c>
      <c r="D18" s="126"/>
      <c r="E18" s="126"/>
      <c r="F18" s="126">
        <f t="shared" si="0"/>
        <v>2000</v>
      </c>
      <c r="G18" s="126">
        <v>20000</v>
      </c>
      <c r="H18" s="126"/>
      <c r="I18" s="126"/>
      <c r="J18" s="126">
        <f t="shared" si="1"/>
        <v>20000</v>
      </c>
      <c r="K18" s="126">
        <v>10000</v>
      </c>
      <c r="L18" s="126"/>
      <c r="M18" s="126"/>
      <c r="N18" s="126">
        <f t="shared" si="2"/>
        <v>10000</v>
      </c>
    </row>
    <row r="19" spans="1:14" ht="100.5" customHeight="1">
      <c r="A19" s="73">
        <v>11</v>
      </c>
      <c r="B19" s="121" t="s">
        <v>135</v>
      </c>
      <c r="C19" s="126">
        <v>0</v>
      </c>
      <c r="D19" s="126"/>
      <c r="E19" s="126"/>
      <c r="F19" s="126">
        <f t="shared" si="0"/>
        <v>0</v>
      </c>
      <c r="G19" s="126">
        <v>0</v>
      </c>
      <c r="H19" s="126"/>
      <c r="I19" s="126"/>
      <c r="J19" s="126">
        <f t="shared" si="1"/>
        <v>0</v>
      </c>
      <c r="K19" s="126">
        <v>50000</v>
      </c>
      <c r="L19" s="126"/>
      <c r="M19" s="126"/>
      <c r="N19" s="126">
        <f t="shared" si="2"/>
        <v>50000</v>
      </c>
    </row>
    <row r="20" spans="1:14" ht="156" customHeight="1">
      <c r="A20" s="73">
        <v>12</v>
      </c>
      <c r="B20" s="121" t="s">
        <v>136</v>
      </c>
      <c r="C20" s="126">
        <v>0</v>
      </c>
      <c r="D20" s="126"/>
      <c r="E20" s="126"/>
      <c r="F20" s="126">
        <f t="shared" si="0"/>
        <v>0</v>
      </c>
      <c r="G20" s="126">
        <v>50000</v>
      </c>
      <c r="H20" s="126"/>
      <c r="I20" s="126"/>
      <c r="J20" s="126">
        <f t="shared" si="1"/>
        <v>50000</v>
      </c>
      <c r="K20" s="126">
        <v>50000</v>
      </c>
      <c r="L20" s="126"/>
      <c r="M20" s="126"/>
      <c r="N20" s="126">
        <f t="shared" si="2"/>
        <v>50000</v>
      </c>
    </row>
    <row r="21" spans="1:14" ht="18.75">
      <c r="A21" s="5"/>
      <c r="B21" s="6" t="s">
        <v>40</v>
      </c>
      <c r="C21" s="193">
        <f>SUM(C9:C20)</f>
        <v>220244.55</v>
      </c>
      <c r="D21" s="193"/>
      <c r="E21" s="193"/>
      <c r="F21" s="126">
        <f t="shared" si="0"/>
        <v>220244.55</v>
      </c>
      <c r="G21" s="193">
        <f>SUM(G9:G20)</f>
        <v>1526000</v>
      </c>
      <c r="H21" s="193"/>
      <c r="I21" s="193">
        <f>SUM(I20)</f>
        <v>0</v>
      </c>
      <c r="J21" s="193">
        <f>SUM(J9:J20)</f>
        <v>1526000</v>
      </c>
      <c r="K21" s="209">
        <f>SUM(K9:K20)</f>
        <v>1450000</v>
      </c>
      <c r="L21" s="193"/>
      <c r="M21" s="193"/>
      <c r="N21" s="209">
        <f>SUM(N9:N20)</f>
        <v>1450000</v>
      </c>
    </row>
    <row r="22" spans="1:8" ht="15.75">
      <c r="A22" s="14"/>
      <c r="B22" s="14"/>
      <c r="C22" s="14"/>
      <c r="D22" s="14"/>
      <c r="E22" s="14"/>
      <c r="F22" s="14"/>
      <c r="G22" s="14"/>
      <c r="H22" s="14"/>
    </row>
    <row r="23" spans="1:14" ht="14.25">
      <c r="A23" s="7"/>
      <c r="B23" s="8"/>
      <c r="C23" s="7"/>
      <c r="D23" s="7"/>
      <c r="E23" s="7"/>
      <c r="F23" s="7"/>
      <c r="G23" s="7"/>
      <c r="H23" s="7"/>
      <c r="I23" s="7"/>
      <c r="J23" s="7"/>
      <c r="K23" s="7"/>
      <c r="L23" s="7"/>
      <c r="M23" s="7"/>
      <c r="N23" s="7"/>
    </row>
    <row r="24" spans="1:13" ht="17.25" customHeight="1">
      <c r="A24" s="268" t="s">
        <v>261</v>
      </c>
      <c r="B24" s="268"/>
      <c r="C24" s="268"/>
      <c r="D24" s="268"/>
      <c r="E24" s="268"/>
      <c r="F24" s="268"/>
      <c r="G24" s="268"/>
      <c r="H24" s="268"/>
      <c r="I24" s="268"/>
      <c r="J24" s="268"/>
      <c r="K24" s="268"/>
      <c r="L24" s="268"/>
      <c r="M24" s="268"/>
    </row>
    <row r="25" spans="1:11" ht="15.75">
      <c r="A25" s="14"/>
      <c r="B25" s="14"/>
      <c r="C25" s="14"/>
      <c r="D25" s="14"/>
      <c r="E25" s="14"/>
      <c r="F25" s="14"/>
      <c r="G25" s="14"/>
      <c r="H25" s="14"/>
      <c r="I25" s="14"/>
      <c r="J25" s="15" t="s">
        <v>54</v>
      </c>
      <c r="K25" s="14"/>
    </row>
    <row r="26" spans="1:10" ht="17.25" customHeight="1">
      <c r="A26" s="240" t="s">
        <v>19</v>
      </c>
      <c r="B26" s="256" t="s">
        <v>44</v>
      </c>
      <c r="C26" s="240" t="s">
        <v>262</v>
      </c>
      <c r="D26" s="240"/>
      <c r="E26" s="240"/>
      <c r="F26" s="240"/>
      <c r="G26" s="240" t="s">
        <v>254</v>
      </c>
      <c r="H26" s="240"/>
      <c r="I26" s="240"/>
      <c r="J26" s="240"/>
    </row>
    <row r="27" spans="1:10" ht="57" customHeight="1">
      <c r="A27" s="240"/>
      <c r="B27" s="257"/>
      <c r="C27" s="16" t="s">
        <v>2</v>
      </c>
      <c r="D27" s="16" t="s">
        <v>39</v>
      </c>
      <c r="E27" s="17" t="s">
        <v>78</v>
      </c>
      <c r="F27" s="17" t="s">
        <v>36</v>
      </c>
      <c r="G27" s="16" t="s">
        <v>2</v>
      </c>
      <c r="H27" s="16" t="s">
        <v>39</v>
      </c>
      <c r="I27" s="17" t="s">
        <v>78</v>
      </c>
      <c r="J27" s="17" t="s">
        <v>37</v>
      </c>
    </row>
    <row r="28" spans="1:10" ht="14.25">
      <c r="A28" s="9">
        <v>1</v>
      </c>
      <c r="B28" s="23">
        <v>2</v>
      </c>
      <c r="C28" s="9">
        <v>3</v>
      </c>
      <c r="D28" s="23">
        <v>4</v>
      </c>
      <c r="E28" s="9">
        <v>5</v>
      </c>
      <c r="F28" s="23">
        <v>6</v>
      </c>
      <c r="G28" s="9">
        <v>7</v>
      </c>
      <c r="H28" s="23">
        <v>8</v>
      </c>
      <c r="I28" s="9">
        <v>9</v>
      </c>
      <c r="J28" s="23">
        <v>10</v>
      </c>
    </row>
    <row r="29" spans="1:10" ht="78" customHeight="1">
      <c r="A29" s="122">
        <v>1</v>
      </c>
      <c r="B29" s="121" t="s">
        <v>125</v>
      </c>
      <c r="C29" s="126">
        <v>21240</v>
      </c>
      <c r="D29" s="126"/>
      <c r="E29" s="126"/>
      <c r="F29" s="126">
        <f>SUM(C29:E29)</f>
        <v>21240</v>
      </c>
      <c r="G29" s="126">
        <v>22365.72</v>
      </c>
      <c r="H29" s="126"/>
      <c r="I29" s="126"/>
      <c r="J29" s="126">
        <f>SUM(G29:I29)</f>
        <v>22365.72</v>
      </c>
    </row>
    <row r="30" spans="1:10" ht="133.5" customHeight="1">
      <c r="A30" s="122">
        <v>2</v>
      </c>
      <c r="B30" s="121" t="s">
        <v>126</v>
      </c>
      <c r="C30" s="126">
        <v>21240</v>
      </c>
      <c r="D30" s="126"/>
      <c r="E30" s="126"/>
      <c r="F30" s="126">
        <f aca="true" t="shared" si="3" ref="F30:F40">SUM(C30:E30)</f>
        <v>21240</v>
      </c>
      <c r="G30" s="126">
        <v>22366</v>
      </c>
      <c r="H30" s="126"/>
      <c r="I30" s="126"/>
      <c r="J30" s="126">
        <f aca="true" t="shared" si="4" ref="J30:J40">SUM(G30:I30)</f>
        <v>22366</v>
      </c>
    </row>
    <row r="31" spans="1:10" ht="136.5" customHeight="1">
      <c r="A31" s="122">
        <v>3</v>
      </c>
      <c r="B31" s="121" t="s">
        <v>127</v>
      </c>
      <c r="C31" s="126">
        <v>53100</v>
      </c>
      <c r="D31" s="126"/>
      <c r="E31" s="126"/>
      <c r="F31" s="126">
        <f t="shared" si="3"/>
        <v>53100</v>
      </c>
      <c r="G31" s="126">
        <v>55914.3</v>
      </c>
      <c r="H31" s="126"/>
      <c r="I31" s="126"/>
      <c r="J31" s="126">
        <f t="shared" si="4"/>
        <v>55914.3</v>
      </c>
    </row>
    <row r="32" spans="1:10" ht="79.5" customHeight="1">
      <c r="A32" s="122">
        <v>4</v>
      </c>
      <c r="B32" s="121" t="s">
        <v>128</v>
      </c>
      <c r="C32" s="126">
        <v>21240</v>
      </c>
      <c r="D32" s="126"/>
      <c r="E32" s="126"/>
      <c r="F32" s="126">
        <f t="shared" si="3"/>
        <v>21240</v>
      </c>
      <c r="G32" s="126">
        <v>22366</v>
      </c>
      <c r="H32" s="126"/>
      <c r="I32" s="126"/>
      <c r="J32" s="126">
        <f t="shared" si="4"/>
        <v>22366</v>
      </c>
    </row>
    <row r="33" spans="1:10" ht="141.75" customHeight="1">
      <c r="A33" s="122">
        <v>5</v>
      </c>
      <c r="B33" s="121" t="s">
        <v>129</v>
      </c>
      <c r="C33" s="126">
        <v>42480</v>
      </c>
      <c r="D33" s="126"/>
      <c r="E33" s="126"/>
      <c r="F33" s="126">
        <f t="shared" si="3"/>
        <v>42480</v>
      </c>
      <c r="G33" s="126">
        <v>44731.44</v>
      </c>
      <c r="H33" s="126"/>
      <c r="I33" s="126"/>
      <c r="J33" s="126">
        <f t="shared" si="4"/>
        <v>44731.44</v>
      </c>
    </row>
    <row r="34" spans="1:10" ht="216" customHeight="1">
      <c r="A34" s="122">
        <v>6</v>
      </c>
      <c r="B34" s="121" t="s">
        <v>130</v>
      </c>
      <c r="C34" s="126">
        <v>42480</v>
      </c>
      <c r="D34" s="126"/>
      <c r="E34" s="126"/>
      <c r="F34" s="126">
        <f t="shared" si="3"/>
        <v>42480</v>
      </c>
      <c r="G34" s="126">
        <v>44731.44</v>
      </c>
      <c r="H34" s="126"/>
      <c r="I34" s="126"/>
      <c r="J34" s="126">
        <f t="shared" si="4"/>
        <v>44731.44</v>
      </c>
    </row>
    <row r="35" spans="1:10" ht="212.25" customHeight="1">
      <c r="A35" s="122">
        <v>7</v>
      </c>
      <c r="B35" s="121" t="s">
        <v>131</v>
      </c>
      <c r="C35" s="124">
        <v>1062000</v>
      </c>
      <c r="D35" s="126"/>
      <c r="E35" s="126"/>
      <c r="F35" s="124">
        <f t="shared" si="3"/>
        <v>1062000</v>
      </c>
      <c r="G35" s="126">
        <v>1118286</v>
      </c>
      <c r="H35" s="126"/>
      <c r="I35" s="126"/>
      <c r="J35" s="126">
        <f t="shared" si="4"/>
        <v>1118286</v>
      </c>
    </row>
    <row r="36" spans="1:10" ht="212.25" customHeight="1">
      <c r="A36" s="122">
        <v>8</v>
      </c>
      <c r="B36" s="121" t="s">
        <v>132</v>
      </c>
      <c r="C36" s="126">
        <v>106200</v>
      </c>
      <c r="D36" s="126"/>
      <c r="E36" s="126"/>
      <c r="F36" s="126">
        <f t="shared" si="3"/>
        <v>106200</v>
      </c>
      <c r="G36" s="126">
        <v>111828.6</v>
      </c>
      <c r="H36" s="126"/>
      <c r="I36" s="126"/>
      <c r="J36" s="126">
        <f t="shared" si="4"/>
        <v>111828.6</v>
      </c>
    </row>
    <row r="37" spans="1:10" ht="172.5" customHeight="1">
      <c r="A37" s="122">
        <v>9</v>
      </c>
      <c r="B37" s="121" t="s">
        <v>133</v>
      </c>
      <c r="C37" s="126">
        <v>53100</v>
      </c>
      <c r="D37" s="126"/>
      <c r="E37" s="126"/>
      <c r="F37" s="126">
        <f t="shared" si="3"/>
        <v>53100</v>
      </c>
      <c r="G37" s="126">
        <v>55914.3</v>
      </c>
      <c r="H37" s="126"/>
      <c r="I37" s="126"/>
      <c r="J37" s="126">
        <f t="shared" si="4"/>
        <v>55914.3</v>
      </c>
    </row>
    <row r="38" spans="1:10" ht="216" customHeight="1">
      <c r="A38" s="122">
        <v>10</v>
      </c>
      <c r="B38" s="121" t="s">
        <v>134</v>
      </c>
      <c r="C38" s="126">
        <v>10620</v>
      </c>
      <c r="D38" s="126"/>
      <c r="E38" s="126"/>
      <c r="F38" s="126">
        <f t="shared" si="3"/>
        <v>10620</v>
      </c>
      <c r="G38" s="126">
        <v>11182.86</v>
      </c>
      <c r="H38" s="126"/>
      <c r="I38" s="126"/>
      <c r="J38" s="126">
        <f t="shared" si="4"/>
        <v>11182.86</v>
      </c>
    </row>
    <row r="39" spans="1:10" ht="99" customHeight="1">
      <c r="A39" s="122">
        <v>11</v>
      </c>
      <c r="B39" s="121" t="s">
        <v>135</v>
      </c>
      <c r="C39" s="126">
        <v>53100</v>
      </c>
      <c r="D39" s="126"/>
      <c r="E39" s="126"/>
      <c r="F39" s="126">
        <f t="shared" si="3"/>
        <v>53100</v>
      </c>
      <c r="G39" s="126">
        <v>55914.3</v>
      </c>
      <c r="H39" s="126"/>
      <c r="I39" s="126"/>
      <c r="J39" s="126">
        <f t="shared" si="4"/>
        <v>55914.3</v>
      </c>
    </row>
    <row r="40" spans="1:10" ht="155.25" customHeight="1">
      <c r="A40" s="122">
        <v>12</v>
      </c>
      <c r="B40" s="121" t="s">
        <v>136</v>
      </c>
      <c r="C40" s="126">
        <v>53100</v>
      </c>
      <c r="D40" s="126"/>
      <c r="E40" s="126"/>
      <c r="F40" s="126">
        <f t="shared" si="3"/>
        <v>53100</v>
      </c>
      <c r="G40" s="126">
        <v>55914</v>
      </c>
      <c r="H40" s="126"/>
      <c r="I40" s="126"/>
      <c r="J40" s="126">
        <f t="shared" si="4"/>
        <v>55914</v>
      </c>
    </row>
    <row r="41" spans="1:10" ht="18.75">
      <c r="A41" s="11"/>
      <c r="B41" s="6" t="s">
        <v>40</v>
      </c>
      <c r="C41" s="126">
        <f>SUM(C29:C40)</f>
        <v>1539900</v>
      </c>
      <c r="D41" s="126"/>
      <c r="E41" s="126">
        <f>SUM(E40)</f>
        <v>0</v>
      </c>
      <c r="F41" s="126">
        <f>SUM(F29:F40)</f>
        <v>1539900</v>
      </c>
      <c r="G41" s="126">
        <f>SUM(G29:G40)</f>
        <v>1621514.9600000002</v>
      </c>
      <c r="H41" s="126"/>
      <c r="I41" s="126">
        <f>SUM(I40)</f>
        <v>0</v>
      </c>
      <c r="J41" s="126">
        <f>SUM(J29:J40)</f>
        <v>1621514.9600000002</v>
      </c>
    </row>
    <row r="42" spans="1:14" ht="14.25">
      <c r="A42" s="7"/>
      <c r="B42" s="8"/>
      <c r="C42" s="7"/>
      <c r="D42" s="7"/>
      <c r="E42" s="7"/>
      <c r="F42" s="7"/>
      <c r="G42" s="7"/>
      <c r="H42" s="7"/>
      <c r="I42" s="7"/>
      <c r="J42" s="7"/>
      <c r="K42" s="7"/>
      <c r="L42" s="7"/>
      <c r="M42" s="7"/>
      <c r="N42" s="7"/>
    </row>
  </sheetData>
  <sheetProtection/>
  <mergeCells count="12">
    <mergeCell ref="C6:F6"/>
    <mergeCell ref="G6:J6"/>
    <mergeCell ref="A2:K2"/>
    <mergeCell ref="A6:A7"/>
    <mergeCell ref="B6:B7"/>
    <mergeCell ref="A26:A27"/>
    <mergeCell ref="A24:M24"/>
    <mergeCell ref="K6:N6"/>
    <mergeCell ref="A4:M4"/>
    <mergeCell ref="B26:B27"/>
    <mergeCell ref="C26:F26"/>
    <mergeCell ref="G26:J26"/>
  </mergeCells>
  <printOptions/>
  <pageMargins left="0.1968503937007874" right="0.2362204724409449" top="0.2362204724409449" bottom="0.1968503937007874" header="0.1968503937007874" footer="0.1968503937007874"/>
  <pageSetup horizontalDpi="600" verticalDpi="600" orientation="landscape" paperSize="9" scale="73" r:id="rId1"/>
  <rowBreaks count="1" manualBreakCount="1">
    <brk id="22" max="13" man="1"/>
  </rowBreaks>
</worksheet>
</file>

<file path=xl/worksheets/sheet4.xml><?xml version="1.0" encoding="utf-8"?>
<worksheet xmlns="http://schemas.openxmlformats.org/spreadsheetml/2006/main" xmlns:r="http://schemas.openxmlformats.org/officeDocument/2006/relationships">
  <sheetPr>
    <tabColor rgb="FFFFFF00"/>
  </sheetPr>
  <dimension ref="A1:O165"/>
  <sheetViews>
    <sheetView showGridLines="0" view="pageBreakPreview" zoomScale="80" zoomScaleNormal="85" zoomScaleSheetLayoutView="80" zoomScalePageLayoutView="0" workbookViewId="0" topLeftCell="A124">
      <selection activeCell="D131" sqref="D131"/>
    </sheetView>
  </sheetViews>
  <sheetFormatPr defaultColWidth="9.00390625" defaultRowHeight="12.75"/>
  <cols>
    <col min="1" max="1" width="6.125" style="12" customWidth="1"/>
    <col min="2" max="2" width="21.75390625" style="12" customWidth="1"/>
    <col min="3" max="3" width="13.00390625" style="12" customWidth="1"/>
    <col min="4" max="4" width="16.125" style="12" customWidth="1"/>
    <col min="5" max="7" width="15.375" style="12" customWidth="1"/>
    <col min="8" max="8" width="15.125" style="12" customWidth="1"/>
    <col min="9" max="9" width="14.125" style="12" customWidth="1"/>
    <col min="10" max="10" width="16.75390625" style="12" customWidth="1"/>
    <col min="11" max="12" width="15.125" style="12" customWidth="1"/>
    <col min="13" max="13" width="15.00390625" style="12" customWidth="1"/>
    <col min="14" max="16384" width="9.125" style="12" customWidth="1"/>
  </cols>
  <sheetData>
    <row r="1" spans="1:15" ht="43.5" customHeight="1">
      <c r="A1" s="249" t="s">
        <v>79</v>
      </c>
      <c r="B1" s="249"/>
      <c r="C1" s="249"/>
      <c r="D1" s="249"/>
      <c r="E1" s="249"/>
      <c r="F1" s="249"/>
      <c r="G1" s="249"/>
      <c r="H1" s="249"/>
      <c r="I1" s="249"/>
      <c r="J1" s="57"/>
      <c r="K1" s="20"/>
      <c r="L1" s="20"/>
      <c r="M1" s="20"/>
      <c r="N1" s="20"/>
      <c r="O1" s="20"/>
    </row>
    <row r="2" spans="1:15" ht="16.5" customHeight="1">
      <c r="A2" s="268" t="s">
        <v>263</v>
      </c>
      <c r="B2" s="268"/>
      <c r="C2" s="268"/>
      <c r="D2" s="268"/>
      <c r="E2" s="268"/>
      <c r="F2" s="268"/>
      <c r="G2" s="268"/>
      <c r="H2" s="268"/>
      <c r="I2" s="268"/>
      <c r="J2" s="14"/>
      <c r="K2" s="14"/>
      <c r="L2" s="14"/>
      <c r="M2" s="14"/>
      <c r="N2" s="19"/>
      <c r="O2" s="19"/>
    </row>
    <row r="3" ht="12.75">
      <c r="M3" s="59" t="s">
        <v>54</v>
      </c>
    </row>
    <row r="4" spans="1:13" ht="55.5" customHeight="1">
      <c r="A4" s="269" t="s">
        <v>19</v>
      </c>
      <c r="B4" s="269" t="s">
        <v>12</v>
      </c>
      <c r="C4" s="269" t="s">
        <v>18</v>
      </c>
      <c r="D4" s="269" t="s">
        <v>13</v>
      </c>
      <c r="E4" s="271" t="s">
        <v>264</v>
      </c>
      <c r="F4" s="272"/>
      <c r="G4" s="273"/>
      <c r="H4" s="271" t="s">
        <v>265</v>
      </c>
      <c r="I4" s="272"/>
      <c r="J4" s="273"/>
      <c r="K4" s="274" t="s">
        <v>266</v>
      </c>
      <c r="L4" s="274"/>
      <c r="M4" s="274"/>
    </row>
    <row r="5" spans="1:13" s="42" customFormat="1" ht="28.5" customHeight="1">
      <c r="A5" s="270"/>
      <c r="B5" s="270"/>
      <c r="C5" s="270"/>
      <c r="D5" s="270"/>
      <c r="E5" s="22" t="s">
        <v>2</v>
      </c>
      <c r="F5" s="22" t="s">
        <v>31</v>
      </c>
      <c r="G5" s="9" t="s">
        <v>59</v>
      </c>
      <c r="H5" s="22" t="s">
        <v>2</v>
      </c>
      <c r="I5" s="22" t="s">
        <v>31</v>
      </c>
      <c r="J5" s="9" t="s">
        <v>60</v>
      </c>
      <c r="K5" s="22" t="s">
        <v>2</v>
      </c>
      <c r="L5" s="22" t="s">
        <v>31</v>
      </c>
      <c r="M5" s="9" t="s">
        <v>38</v>
      </c>
    </row>
    <row r="6" spans="1:13" s="42" customFormat="1" ht="12.75">
      <c r="A6" s="22">
        <v>1</v>
      </c>
      <c r="B6" s="22">
        <v>2</v>
      </c>
      <c r="C6" s="22">
        <v>3</v>
      </c>
      <c r="D6" s="22">
        <v>4</v>
      </c>
      <c r="E6" s="22">
        <v>5</v>
      </c>
      <c r="F6" s="22">
        <v>6</v>
      </c>
      <c r="G6" s="22">
        <v>7</v>
      </c>
      <c r="H6" s="22">
        <v>8</v>
      </c>
      <c r="I6" s="22">
        <v>9</v>
      </c>
      <c r="J6" s="22">
        <v>10</v>
      </c>
      <c r="K6" s="22">
        <v>11</v>
      </c>
      <c r="L6" s="22">
        <v>12</v>
      </c>
      <c r="M6" s="22">
        <v>13</v>
      </c>
    </row>
    <row r="7" spans="1:13" s="42" customFormat="1" ht="149.25" customHeight="1">
      <c r="A7" s="79"/>
      <c r="B7" s="89" t="s">
        <v>137</v>
      </c>
      <c r="C7" s="67" t="s">
        <v>102</v>
      </c>
      <c r="D7" s="91" t="s">
        <v>269</v>
      </c>
      <c r="E7" s="126">
        <v>220244.55</v>
      </c>
      <c r="F7" s="126"/>
      <c r="G7" s="126">
        <f>SUM(E7:F7)</f>
        <v>220244.55</v>
      </c>
      <c r="H7" s="126">
        <v>1526000</v>
      </c>
      <c r="I7" s="126"/>
      <c r="J7" s="126">
        <f>SUM(H7:I7)</f>
        <v>1526000</v>
      </c>
      <c r="K7" s="126">
        <v>1450000</v>
      </c>
      <c r="L7" s="126"/>
      <c r="M7" s="126">
        <f>SUM(K7:L7)</f>
        <v>1450000</v>
      </c>
    </row>
    <row r="8" spans="1:13" s="42" customFormat="1" ht="18.75">
      <c r="A8" s="79"/>
      <c r="B8" s="73" t="s">
        <v>138</v>
      </c>
      <c r="C8" s="73"/>
      <c r="D8" s="22"/>
      <c r="E8" s="111"/>
      <c r="F8" s="111"/>
      <c r="G8" s="111"/>
      <c r="H8" s="111"/>
      <c r="I8" s="111"/>
      <c r="J8" s="111"/>
      <c r="K8" s="111"/>
      <c r="L8" s="111"/>
      <c r="M8" s="111"/>
    </row>
    <row r="9" spans="1:13" s="42" customFormat="1" ht="79.5" customHeight="1">
      <c r="A9" s="79"/>
      <c r="B9" s="74" t="s">
        <v>139</v>
      </c>
      <c r="C9" s="73"/>
      <c r="D9" s="22"/>
      <c r="E9" s="111"/>
      <c r="F9" s="111"/>
      <c r="G9" s="111"/>
      <c r="H9" s="111"/>
      <c r="I9" s="111"/>
      <c r="J9" s="111"/>
      <c r="K9" s="111"/>
      <c r="L9" s="111"/>
      <c r="M9" s="111"/>
    </row>
    <row r="10" spans="1:13" s="43" customFormat="1" ht="17.25" customHeight="1">
      <c r="A10" s="79" t="s">
        <v>107</v>
      </c>
      <c r="B10" s="90" t="s">
        <v>3</v>
      </c>
      <c r="C10" s="73"/>
      <c r="D10" s="44"/>
      <c r="E10" s="111"/>
      <c r="F10" s="111"/>
      <c r="G10" s="111"/>
      <c r="H10" s="111"/>
      <c r="I10" s="111"/>
      <c r="J10" s="111"/>
      <c r="K10" s="111"/>
      <c r="L10" s="111"/>
      <c r="M10" s="111"/>
    </row>
    <row r="11" spans="1:13" s="43" customFormat="1" ht="146.25" customHeight="1">
      <c r="A11" s="75" t="s">
        <v>108</v>
      </c>
      <c r="B11" s="68" t="s">
        <v>140</v>
      </c>
      <c r="C11" s="67" t="s">
        <v>102</v>
      </c>
      <c r="D11" s="91" t="s">
        <v>269</v>
      </c>
      <c r="E11" s="124">
        <v>13367</v>
      </c>
      <c r="F11" s="124"/>
      <c r="G11" s="124">
        <f>SUM(E11:F11)</f>
        <v>13367</v>
      </c>
      <c r="H11" s="203">
        <v>6000</v>
      </c>
      <c r="I11" s="216"/>
      <c r="J11" s="124">
        <f>SUM(H11:I11)</f>
        <v>6000</v>
      </c>
      <c r="K11" s="124">
        <v>20000</v>
      </c>
      <c r="L11" s="124"/>
      <c r="M11" s="124">
        <f>SUM(K11)</f>
        <v>20000</v>
      </c>
    </row>
    <row r="12" spans="1:13" s="43" customFormat="1" ht="147.75" customHeight="1">
      <c r="A12" s="73" t="s">
        <v>109</v>
      </c>
      <c r="B12" s="69" t="s">
        <v>141</v>
      </c>
      <c r="C12" s="67" t="s">
        <v>102</v>
      </c>
      <c r="D12" s="91" t="s">
        <v>269</v>
      </c>
      <c r="E12" s="124">
        <v>11470</v>
      </c>
      <c r="F12" s="124"/>
      <c r="G12" s="124">
        <f>SUM(E12:F12)</f>
        <v>11470</v>
      </c>
      <c r="H12" s="124">
        <v>20000</v>
      </c>
      <c r="I12" s="217"/>
      <c r="J12" s="124">
        <f>SUM(H12:I12)</f>
        <v>20000</v>
      </c>
      <c r="K12" s="124">
        <v>20000</v>
      </c>
      <c r="L12" s="124"/>
      <c r="M12" s="124">
        <f>SUM(K12)</f>
        <v>20000</v>
      </c>
    </row>
    <row r="13" spans="1:13" s="43" customFormat="1" ht="145.5" customHeight="1">
      <c r="A13" s="75" t="s">
        <v>143</v>
      </c>
      <c r="B13" s="69" t="s">
        <v>142</v>
      </c>
      <c r="C13" s="67" t="s">
        <v>102</v>
      </c>
      <c r="D13" s="91" t="s">
        <v>269</v>
      </c>
      <c r="E13" s="124">
        <v>49500</v>
      </c>
      <c r="F13" s="124"/>
      <c r="G13" s="124">
        <f>SUM(E13:F13)</f>
        <v>49500</v>
      </c>
      <c r="H13" s="124">
        <v>50000</v>
      </c>
      <c r="I13" s="217"/>
      <c r="J13" s="124">
        <f>SUM(H13:I13)</f>
        <v>50000</v>
      </c>
      <c r="K13" s="124">
        <v>50000</v>
      </c>
      <c r="L13" s="124"/>
      <c r="M13" s="124">
        <f>SUM(K13)</f>
        <v>50000</v>
      </c>
    </row>
    <row r="14" spans="1:13" s="43" customFormat="1" ht="17.25" customHeight="1">
      <c r="A14" s="79" t="s">
        <v>110</v>
      </c>
      <c r="B14" s="71" t="s">
        <v>4</v>
      </c>
      <c r="C14" s="44"/>
      <c r="D14" s="44"/>
      <c r="E14" s="125"/>
      <c r="F14" s="125"/>
      <c r="G14" s="125"/>
      <c r="H14" s="125"/>
      <c r="I14" s="125"/>
      <c r="J14" s="125"/>
      <c r="K14" s="125"/>
      <c r="L14" s="125"/>
      <c r="M14" s="125"/>
    </row>
    <row r="15" spans="1:13" s="43" customFormat="1" ht="82.5" customHeight="1">
      <c r="A15" s="73" t="s">
        <v>111</v>
      </c>
      <c r="B15" s="71" t="s">
        <v>287</v>
      </c>
      <c r="C15" s="79" t="s">
        <v>103</v>
      </c>
      <c r="D15" s="88" t="s">
        <v>144</v>
      </c>
      <c r="E15" s="124">
        <v>0</v>
      </c>
      <c r="F15" s="125"/>
      <c r="G15" s="125">
        <v>0</v>
      </c>
      <c r="H15" s="203">
        <v>125</v>
      </c>
      <c r="I15" s="125"/>
      <c r="J15" s="124">
        <f>SUM(H15:I15)</f>
        <v>125</v>
      </c>
      <c r="K15" s="125">
        <v>150</v>
      </c>
      <c r="L15" s="125"/>
      <c r="M15" s="125">
        <f>SUM(K15:L15)</f>
        <v>150</v>
      </c>
    </row>
    <row r="16" spans="1:13" s="43" customFormat="1" ht="48" customHeight="1">
      <c r="A16" s="73" t="s">
        <v>112</v>
      </c>
      <c r="B16" s="71" t="s">
        <v>145</v>
      </c>
      <c r="C16" s="79" t="s">
        <v>103</v>
      </c>
      <c r="D16" s="88" t="s">
        <v>144</v>
      </c>
      <c r="E16" s="124">
        <v>12</v>
      </c>
      <c r="F16" s="125"/>
      <c r="G16" s="124">
        <f>SUM(E16:F16)</f>
        <v>12</v>
      </c>
      <c r="H16" s="203">
        <v>4</v>
      </c>
      <c r="I16" s="125"/>
      <c r="J16" s="124">
        <f>SUM(H16:I16)</f>
        <v>4</v>
      </c>
      <c r="K16" s="125">
        <v>4</v>
      </c>
      <c r="L16" s="125"/>
      <c r="M16" s="125">
        <v>4</v>
      </c>
    </row>
    <row r="17" spans="1:13" s="43" customFormat="1" ht="39.75" customHeight="1">
      <c r="A17" s="73" t="s">
        <v>113</v>
      </c>
      <c r="B17" s="82" t="s">
        <v>146</v>
      </c>
      <c r="C17" s="79" t="s">
        <v>103</v>
      </c>
      <c r="D17" s="88" t="s">
        <v>144</v>
      </c>
      <c r="E17" s="124">
        <v>9</v>
      </c>
      <c r="F17" s="125"/>
      <c r="G17" s="124">
        <f>SUM(E17:F17)</f>
        <v>9</v>
      </c>
      <c r="H17" s="203">
        <v>4</v>
      </c>
      <c r="I17" s="125"/>
      <c r="J17" s="124">
        <f>SUM(H17:I17)</f>
        <v>4</v>
      </c>
      <c r="K17" s="125">
        <v>4</v>
      </c>
      <c r="L17" s="125"/>
      <c r="M17" s="125">
        <f>SUM(K17:L17)</f>
        <v>4</v>
      </c>
    </row>
    <row r="18" spans="1:13" s="43" customFormat="1" ht="18.75">
      <c r="A18" s="148" t="s">
        <v>114</v>
      </c>
      <c r="B18" s="103" t="s">
        <v>5</v>
      </c>
      <c r="C18" s="45"/>
      <c r="D18" s="45"/>
      <c r="E18" s="146"/>
      <c r="F18" s="146"/>
      <c r="G18" s="146"/>
      <c r="H18" s="220"/>
      <c r="I18" s="146"/>
      <c r="J18" s="124"/>
      <c r="K18" s="146"/>
      <c r="L18" s="146"/>
      <c r="M18" s="146"/>
    </row>
    <row r="19" spans="1:13" s="43" customFormat="1" ht="31.5">
      <c r="A19" s="73" t="s">
        <v>115</v>
      </c>
      <c r="B19" s="71" t="s">
        <v>147</v>
      </c>
      <c r="C19" s="79" t="s">
        <v>102</v>
      </c>
      <c r="D19" s="204" t="s">
        <v>148</v>
      </c>
      <c r="E19" s="124">
        <v>0</v>
      </c>
      <c r="F19" s="130"/>
      <c r="G19" s="129">
        <f>SUM(E19:F19)</f>
        <v>0</v>
      </c>
      <c r="H19" s="203">
        <f>SUM(H12/H15)</f>
        <v>160</v>
      </c>
      <c r="I19" s="124"/>
      <c r="J19" s="124">
        <f>SUM(H19:I19)</f>
        <v>160</v>
      </c>
      <c r="K19" s="129">
        <f>SUM(K12/K15)</f>
        <v>133.33333333333334</v>
      </c>
      <c r="L19" s="130"/>
      <c r="M19" s="129">
        <f>SUM(K19:L19)</f>
        <v>133.33333333333334</v>
      </c>
    </row>
    <row r="20" spans="1:13" s="43" customFormat="1" ht="47.25">
      <c r="A20" s="73" t="s">
        <v>116</v>
      </c>
      <c r="B20" s="71" t="s">
        <v>149</v>
      </c>
      <c r="C20" s="79" t="s">
        <v>150</v>
      </c>
      <c r="D20" s="226" t="s">
        <v>151</v>
      </c>
      <c r="E20" s="124">
        <v>0</v>
      </c>
      <c r="F20" s="130"/>
      <c r="G20" s="129">
        <f>SUM(E20:F20)</f>
        <v>0</v>
      </c>
      <c r="H20" s="203">
        <v>125</v>
      </c>
      <c r="I20" s="124"/>
      <c r="J20" s="124">
        <f>SUM(H20:I20)</f>
        <v>125</v>
      </c>
      <c r="K20" s="129">
        <v>150</v>
      </c>
      <c r="L20" s="130"/>
      <c r="M20" s="129">
        <f>SUM(K20:L20)</f>
        <v>150</v>
      </c>
    </row>
    <row r="21" spans="1:13" s="43" customFormat="1" ht="18.75">
      <c r="A21" s="81" t="s">
        <v>106</v>
      </c>
      <c r="B21" s="71" t="s">
        <v>6</v>
      </c>
      <c r="C21" s="46"/>
      <c r="D21" s="46"/>
      <c r="E21" s="117"/>
      <c r="F21" s="117"/>
      <c r="G21" s="117"/>
      <c r="H21" s="117"/>
      <c r="I21" s="117"/>
      <c r="J21" s="117"/>
      <c r="K21" s="147"/>
      <c r="L21" s="147"/>
      <c r="M21" s="147"/>
    </row>
    <row r="22" spans="1:13" s="43" customFormat="1" ht="66.75" customHeight="1">
      <c r="A22" s="73" t="s">
        <v>104</v>
      </c>
      <c r="B22" s="82" t="s">
        <v>152</v>
      </c>
      <c r="C22" s="79" t="s">
        <v>150</v>
      </c>
      <c r="D22" s="79" t="s">
        <v>153</v>
      </c>
      <c r="E22" s="131" t="s">
        <v>212</v>
      </c>
      <c r="F22" s="132"/>
      <c r="G22" s="133" t="s">
        <v>212</v>
      </c>
      <c r="H22" s="133">
        <v>100</v>
      </c>
      <c r="I22" s="133"/>
      <c r="J22" s="133">
        <f>SUM(H22:I22)</f>
        <v>100</v>
      </c>
      <c r="K22" s="134" t="s">
        <v>212</v>
      </c>
      <c r="L22" s="134"/>
      <c r="M22" s="134" t="s">
        <v>212</v>
      </c>
    </row>
    <row r="23" spans="1:13" s="43" customFormat="1" ht="81.75" customHeight="1">
      <c r="A23" s="73" t="s">
        <v>105</v>
      </c>
      <c r="B23" s="71" t="s">
        <v>154</v>
      </c>
      <c r="C23" s="79" t="s">
        <v>150</v>
      </c>
      <c r="D23" s="76" t="s">
        <v>155</v>
      </c>
      <c r="E23" s="131" t="s">
        <v>207</v>
      </c>
      <c r="F23" s="142"/>
      <c r="G23" s="134" t="s">
        <v>207</v>
      </c>
      <c r="H23" s="221" t="s">
        <v>237</v>
      </c>
      <c r="I23" s="134"/>
      <c r="J23" s="134" t="s">
        <v>237</v>
      </c>
      <c r="K23" s="134" t="s">
        <v>288</v>
      </c>
      <c r="L23" s="134"/>
      <c r="M23" s="134" t="s">
        <v>288</v>
      </c>
    </row>
    <row r="24" spans="1:13" s="43" customFormat="1" ht="20.25" customHeight="1">
      <c r="A24" s="73"/>
      <c r="B24" s="72" t="s">
        <v>156</v>
      </c>
      <c r="C24" s="70"/>
      <c r="D24" s="92"/>
      <c r="E24" s="131"/>
      <c r="F24" s="132"/>
      <c r="G24" s="133"/>
      <c r="H24" s="135"/>
      <c r="I24" s="133"/>
      <c r="J24" s="133"/>
      <c r="K24" s="134"/>
      <c r="L24" s="134"/>
      <c r="M24" s="134"/>
    </row>
    <row r="25" spans="1:13" s="43" customFormat="1" ht="147" customHeight="1">
      <c r="A25" s="73"/>
      <c r="B25" s="82" t="s">
        <v>157</v>
      </c>
      <c r="C25" s="70"/>
      <c r="D25" s="92"/>
      <c r="E25" s="123"/>
      <c r="F25" s="132"/>
      <c r="G25" s="133"/>
      <c r="H25" s="135"/>
      <c r="I25" s="133"/>
      <c r="J25" s="133"/>
      <c r="K25" s="134"/>
      <c r="L25" s="134"/>
      <c r="M25" s="134"/>
    </row>
    <row r="26" spans="1:13" s="43" customFormat="1" ht="18.75" customHeight="1">
      <c r="A26" s="73">
        <v>1</v>
      </c>
      <c r="B26" s="68" t="s">
        <v>3</v>
      </c>
      <c r="C26" s="70"/>
      <c r="D26" s="92"/>
      <c r="E26" s="123"/>
      <c r="F26" s="132"/>
      <c r="G26" s="133"/>
      <c r="H26" s="135"/>
      <c r="I26" s="133"/>
      <c r="J26" s="133"/>
      <c r="K26" s="134"/>
      <c r="L26" s="134"/>
      <c r="M26" s="134"/>
    </row>
    <row r="27" spans="1:13" s="43" customFormat="1" ht="149.25" customHeight="1">
      <c r="A27" s="73" t="s">
        <v>108</v>
      </c>
      <c r="B27" s="82" t="s">
        <v>158</v>
      </c>
      <c r="C27" s="79" t="s">
        <v>102</v>
      </c>
      <c r="D27" s="91" t="s">
        <v>269</v>
      </c>
      <c r="E27" s="188">
        <v>15600</v>
      </c>
      <c r="F27" s="187"/>
      <c r="G27" s="128">
        <f>SUM(E27:F27)</f>
        <v>15600</v>
      </c>
      <c r="H27" s="211">
        <v>50000</v>
      </c>
      <c r="I27" s="128"/>
      <c r="J27" s="128">
        <f>SUM(H27:I27)</f>
        <v>50000</v>
      </c>
      <c r="K27" s="129">
        <v>20000</v>
      </c>
      <c r="L27" s="129"/>
      <c r="M27" s="129">
        <f>SUM(K27)</f>
        <v>20000</v>
      </c>
    </row>
    <row r="28" spans="1:13" s="43" customFormat="1" ht="147" customHeight="1">
      <c r="A28" s="73" t="s">
        <v>109</v>
      </c>
      <c r="B28" s="82" t="s">
        <v>160</v>
      </c>
      <c r="C28" s="79" t="s">
        <v>102</v>
      </c>
      <c r="D28" s="91" t="s">
        <v>269</v>
      </c>
      <c r="E28" s="188">
        <v>30395</v>
      </c>
      <c r="F28" s="187"/>
      <c r="G28" s="128">
        <f>SUM(E28:F28)</f>
        <v>30395</v>
      </c>
      <c r="H28" s="211">
        <v>60000</v>
      </c>
      <c r="I28" s="128"/>
      <c r="J28" s="128">
        <v>60000</v>
      </c>
      <c r="K28" s="129">
        <v>40000</v>
      </c>
      <c r="L28" s="129"/>
      <c r="M28" s="129">
        <f>SUM(K28)</f>
        <v>40000</v>
      </c>
    </row>
    <row r="29" spans="1:13" s="43" customFormat="1" ht="193.5" customHeight="1">
      <c r="A29" s="73" t="s">
        <v>143</v>
      </c>
      <c r="B29" s="82" t="s">
        <v>161</v>
      </c>
      <c r="C29" s="79" t="s">
        <v>102</v>
      </c>
      <c r="D29" s="91" t="s">
        <v>269</v>
      </c>
      <c r="E29" s="188">
        <v>0</v>
      </c>
      <c r="F29" s="187"/>
      <c r="G29" s="128">
        <v>0</v>
      </c>
      <c r="H29" s="188">
        <v>50000</v>
      </c>
      <c r="I29" s="128"/>
      <c r="J29" s="128">
        <f>SUM(H29:I29)</f>
        <v>50000</v>
      </c>
      <c r="K29" s="128">
        <v>40000</v>
      </c>
      <c r="L29" s="128"/>
      <c r="M29" s="129">
        <f>SUM(K28)</f>
        <v>40000</v>
      </c>
    </row>
    <row r="30" spans="1:13" s="43" customFormat="1" ht="15.75" customHeight="1">
      <c r="A30" s="73" t="s">
        <v>110</v>
      </c>
      <c r="B30" s="82" t="s">
        <v>4</v>
      </c>
      <c r="C30" s="79"/>
      <c r="D30" s="77"/>
      <c r="E30" s="136"/>
      <c r="F30" s="137"/>
      <c r="G30" s="138"/>
      <c r="H30" s="136"/>
      <c r="I30" s="138"/>
      <c r="J30" s="138"/>
      <c r="K30" s="138"/>
      <c r="L30" s="138"/>
      <c r="M30" s="139"/>
    </row>
    <row r="31" spans="1:13" s="43" customFormat="1" ht="53.25" customHeight="1">
      <c r="A31" s="80" t="s">
        <v>111</v>
      </c>
      <c r="B31" s="82" t="s">
        <v>162</v>
      </c>
      <c r="C31" s="79" t="s">
        <v>103</v>
      </c>
      <c r="D31" s="77" t="s">
        <v>159</v>
      </c>
      <c r="E31" s="131" t="s">
        <v>238</v>
      </c>
      <c r="F31" s="142"/>
      <c r="G31" s="134" t="s">
        <v>238</v>
      </c>
      <c r="H31" s="131" t="s">
        <v>238</v>
      </c>
      <c r="I31" s="134"/>
      <c r="J31" s="134" t="s">
        <v>238</v>
      </c>
      <c r="K31" s="134" t="s">
        <v>289</v>
      </c>
      <c r="L31" s="134"/>
      <c r="M31" s="134" t="s">
        <v>289</v>
      </c>
    </row>
    <row r="32" spans="1:13" s="43" customFormat="1" ht="86.25" customHeight="1">
      <c r="A32" s="80" t="s">
        <v>112</v>
      </c>
      <c r="B32" s="82" t="s">
        <v>163</v>
      </c>
      <c r="C32" s="79" t="s">
        <v>103</v>
      </c>
      <c r="D32" s="93" t="s">
        <v>144</v>
      </c>
      <c r="E32" s="131" t="s">
        <v>218</v>
      </c>
      <c r="F32" s="142"/>
      <c r="G32" s="134" t="s">
        <v>218</v>
      </c>
      <c r="H32" s="131" t="s">
        <v>168</v>
      </c>
      <c r="I32" s="134"/>
      <c r="J32" s="134" t="s">
        <v>168</v>
      </c>
      <c r="K32" s="134" t="s">
        <v>168</v>
      </c>
      <c r="L32" s="134"/>
      <c r="M32" s="134" t="s">
        <v>168</v>
      </c>
    </row>
    <row r="33" spans="1:13" s="43" customFormat="1" ht="80.25" customHeight="1">
      <c r="A33" s="80" t="s">
        <v>164</v>
      </c>
      <c r="B33" s="82" t="s">
        <v>165</v>
      </c>
      <c r="C33" s="79" t="s">
        <v>166</v>
      </c>
      <c r="D33" s="93" t="s">
        <v>167</v>
      </c>
      <c r="E33" s="131" t="s">
        <v>242</v>
      </c>
      <c r="F33" s="142"/>
      <c r="G33" s="134" t="s">
        <v>242</v>
      </c>
      <c r="H33" s="221" t="s">
        <v>239</v>
      </c>
      <c r="I33" s="134"/>
      <c r="J33" s="134" t="s">
        <v>239</v>
      </c>
      <c r="K33" s="134" t="s">
        <v>290</v>
      </c>
      <c r="L33" s="134"/>
      <c r="M33" s="134" t="s">
        <v>290</v>
      </c>
    </row>
    <row r="34" spans="1:13" s="43" customFormat="1" ht="18" customHeight="1">
      <c r="A34" s="80" t="s">
        <v>114</v>
      </c>
      <c r="B34" s="82" t="s">
        <v>169</v>
      </c>
      <c r="C34" s="79"/>
      <c r="D34" s="93"/>
      <c r="E34" s="123"/>
      <c r="F34" s="132"/>
      <c r="G34" s="133"/>
      <c r="H34" s="123"/>
      <c r="I34" s="133"/>
      <c r="J34" s="133"/>
      <c r="K34" s="133"/>
      <c r="L34" s="133"/>
      <c r="M34" s="134"/>
    </row>
    <row r="35" spans="1:13" s="43" customFormat="1" ht="80.25" customHeight="1">
      <c r="A35" s="80" t="s">
        <v>115</v>
      </c>
      <c r="B35" s="82" t="s">
        <v>171</v>
      </c>
      <c r="C35" s="79" t="s">
        <v>102</v>
      </c>
      <c r="D35" s="227" t="s">
        <v>172</v>
      </c>
      <c r="E35" s="143">
        <f>SUM(E28/E32)</f>
        <v>4342.142857142857</v>
      </c>
      <c r="F35" s="144"/>
      <c r="G35" s="129">
        <f>SUM(E35)</f>
        <v>4342.142857142857</v>
      </c>
      <c r="H35" s="143">
        <f>SUM(H28/H32)</f>
        <v>15000</v>
      </c>
      <c r="I35" s="129"/>
      <c r="J35" s="129">
        <f>SUM(H35)</f>
        <v>15000</v>
      </c>
      <c r="K35" s="129">
        <v>10000</v>
      </c>
      <c r="L35" s="129"/>
      <c r="M35" s="129">
        <v>10000</v>
      </c>
    </row>
    <row r="36" spans="1:13" s="43" customFormat="1" ht="90" customHeight="1">
      <c r="A36" s="80" t="s">
        <v>170</v>
      </c>
      <c r="B36" s="82" t="s">
        <v>173</v>
      </c>
      <c r="C36" s="79" t="s">
        <v>102</v>
      </c>
      <c r="D36" s="227" t="s">
        <v>174</v>
      </c>
      <c r="E36" s="143">
        <f>SUM(E28/E33/E32)</f>
        <v>18.017190278601067</v>
      </c>
      <c r="F36" s="144"/>
      <c r="G36" s="129">
        <f>SUM(E36:F36)</f>
        <v>18.017190278601067</v>
      </c>
      <c r="H36" s="143">
        <f>SUM(H28/H33/H32)</f>
        <v>125</v>
      </c>
      <c r="I36" s="129"/>
      <c r="J36" s="129">
        <v>125</v>
      </c>
      <c r="K36" s="129">
        <f>SUM(K28/K33/K32)</f>
        <v>50</v>
      </c>
      <c r="L36" s="129"/>
      <c r="M36" s="129">
        <f>SUM(K36)</f>
        <v>50</v>
      </c>
    </row>
    <row r="37" spans="1:13" s="43" customFormat="1" ht="20.25" customHeight="1">
      <c r="A37" s="80" t="s">
        <v>168</v>
      </c>
      <c r="B37" s="82" t="s">
        <v>6</v>
      </c>
      <c r="C37" s="79"/>
      <c r="D37" s="77"/>
      <c r="E37" s="136"/>
      <c r="F37" s="137"/>
      <c r="G37" s="138"/>
      <c r="H37" s="136"/>
      <c r="I37" s="138"/>
      <c r="J37" s="138"/>
      <c r="K37" s="138"/>
      <c r="L37" s="138"/>
      <c r="M37" s="139"/>
    </row>
    <row r="38" spans="1:13" s="43" customFormat="1" ht="60" customHeight="1">
      <c r="A38" s="81" t="s">
        <v>104</v>
      </c>
      <c r="B38" s="94" t="s">
        <v>175</v>
      </c>
      <c r="C38" s="79" t="s">
        <v>150</v>
      </c>
      <c r="D38" s="95" t="s">
        <v>176</v>
      </c>
      <c r="E38" s="140">
        <v>0.2</v>
      </c>
      <c r="F38" s="219"/>
      <c r="G38" s="127">
        <f>SUM(E38)</f>
        <v>0.2</v>
      </c>
      <c r="H38" s="140">
        <v>0.5</v>
      </c>
      <c r="I38" s="127"/>
      <c r="J38" s="127">
        <f>SUM(H38:I38)</f>
        <v>0.5</v>
      </c>
      <c r="K38" s="127">
        <v>0.5</v>
      </c>
      <c r="L38" s="127"/>
      <c r="M38" s="127">
        <f>SUM(K38:L38)</f>
        <v>0.5</v>
      </c>
    </row>
    <row r="39" spans="1:13" s="43" customFormat="1" ht="84" customHeight="1">
      <c r="A39" s="81" t="s">
        <v>105</v>
      </c>
      <c r="B39" s="94" t="s">
        <v>177</v>
      </c>
      <c r="C39" s="79" t="s">
        <v>150</v>
      </c>
      <c r="D39" s="95" t="s">
        <v>176</v>
      </c>
      <c r="E39" s="140">
        <v>1.1</v>
      </c>
      <c r="F39" s="219"/>
      <c r="G39" s="127">
        <f>SUM(E39:F39)</f>
        <v>1.1</v>
      </c>
      <c r="H39" s="140">
        <v>0.5</v>
      </c>
      <c r="I39" s="127"/>
      <c r="J39" s="127">
        <f>SUM(H39:I39)</f>
        <v>0.5</v>
      </c>
      <c r="K39" s="127">
        <v>0.7</v>
      </c>
      <c r="L39" s="127"/>
      <c r="M39" s="127">
        <f>SUM(K39:L39)</f>
        <v>0.7</v>
      </c>
    </row>
    <row r="40" spans="1:13" s="43" customFormat="1" ht="21.75" customHeight="1">
      <c r="A40" s="73"/>
      <c r="B40" s="72" t="s">
        <v>178</v>
      </c>
      <c r="C40" s="72"/>
      <c r="D40" s="72"/>
      <c r="E40" s="136"/>
      <c r="F40" s="137"/>
      <c r="G40" s="138"/>
      <c r="H40" s="136"/>
      <c r="I40" s="138"/>
      <c r="J40" s="138"/>
      <c r="K40" s="138"/>
      <c r="L40" s="138"/>
      <c r="M40" s="139"/>
    </row>
    <row r="41" spans="1:13" s="43" customFormat="1" ht="51.75" customHeight="1">
      <c r="A41" s="73"/>
      <c r="B41" s="82" t="s">
        <v>179</v>
      </c>
      <c r="C41" s="69"/>
      <c r="D41" s="69"/>
      <c r="E41" s="136"/>
      <c r="F41" s="137"/>
      <c r="G41" s="138"/>
      <c r="H41" s="136"/>
      <c r="I41" s="138"/>
      <c r="J41" s="138"/>
      <c r="K41" s="138"/>
      <c r="L41" s="138"/>
      <c r="M41" s="139"/>
    </row>
    <row r="42" spans="1:13" s="43" customFormat="1" ht="19.5" customHeight="1">
      <c r="A42" s="73">
        <v>1</v>
      </c>
      <c r="B42" s="82" t="s">
        <v>3</v>
      </c>
      <c r="C42" s="69"/>
      <c r="D42" s="78"/>
      <c r="E42" s="136"/>
      <c r="F42" s="137"/>
      <c r="G42" s="138"/>
      <c r="H42" s="136"/>
      <c r="I42" s="138"/>
      <c r="J42" s="138"/>
      <c r="K42" s="138"/>
      <c r="L42" s="138"/>
      <c r="M42" s="139"/>
    </row>
    <row r="43" spans="1:13" s="43" customFormat="1" ht="150" customHeight="1">
      <c r="A43" s="81" t="s">
        <v>108</v>
      </c>
      <c r="B43" s="82" t="s">
        <v>208</v>
      </c>
      <c r="C43" s="79" t="s">
        <v>102</v>
      </c>
      <c r="D43" s="91" t="s">
        <v>269</v>
      </c>
      <c r="E43" s="143">
        <v>0</v>
      </c>
      <c r="F43" s="187"/>
      <c r="G43" s="128">
        <v>0</v>
      </c>
      <c r="H43" s="188">
        <v>1000000</v>
      </c>
      <c r="I43" s="128"/>
      <c r="J43" s="128">
        <f>SUM(H43)</f>
        <v>1000000</v>
      </c>
      <c r="K43" s="129">
        <v>1000000</v>
      </c>
      <c r="L43" s="128"/>
      <c r="M43" s="129">
        <f>SUM(K43)</f>
        <v>1000000</v>
      </c>
    </row>
    <row r="44" spans="1:13" s="43" customFormat="1" ht="21.75" customHeight="1">
      <c r="A44" s="73">
        <v>2</v>
      </c>
      <c r="B44" s="82" t="s">
        <v>4</v>
      </c>
      <c r="C44" s="69"/>
      <c r="D44" s="69"/>
      <c r="E44" s="136"/>
      <c r="F44" s="137"/>
      <c r="G44" s="138"/>
      <c r="H44" s="136"/>
      <c r="I44" s="138"/>
      <c r="J44" s="138"/>
      <c r="K44" s="138"/>
      <c r="L44" s="138"/>
      <c r="M44" s="139"/>
    </row>
    <row r="45" spans="1:13" s="43" customFormat="1" ht="100.5" customHeight="1">
      <c r="A45" s="81" t="s">
        <v>111</v>
      </c>
      <c r="B45" s="82" t="s">
        <v>291</v>
      </c>
      <c r="C45" s="79" t="s">
        <v>103</v>
      </c>
      <c r="D45" s="77" t="s">
        <v>144</v>
      </c>
      <c r="E45" s="131" t="s">
        <v>207</v>
      </c>
      <c r="F45" s="142"/>
      <c r="G45" s="134" t="s">
        <v>207</v>
      </c>
      <c r="H45" s="131" t="s">
        <v>292</v>
      </c>
      <c r="I45" s="134"/>
      <c r="J45" s="134" t="s">
        <v>292</v>
      </c>
      <c r="K45" s="134" t="s">
        <v>186</v>
      </c>
      <c r="L45" s="134"/>
      <c r="M45" s="134" t="s">
        <v>186</v>
      </c>
    </row>
    <row r="46" spans="1:13" s="43" customFormat="1" ht="22.5" customHeight="1">
      <c r="A46" s="81">
        <v>3</v>
      </c>
      <c r="B46" s="71" t="s">
        <v>5</v>
      </c>
      <c r="C46" s="79"/>
      <c r="D46" s="77"/>
      <c r="E46" s="198"/>
      <c r="F46" s="218"/>
      <c r="G46" s="139"/>
      <c r="H46" s="198"/>
      <c r="I46" s="139"/>
      <c r="J46" s="139"/>
      <c r="K46" s="139"/>
      <c r="L46" s="139"/>
      <c r="M46" s="139"/>
    </row>
    <row r="47" spans="1:13" s="43" customFormat="1" ht="54" customHeight="1">
      <c r="A47" s="81" t="s">
        <v>115</v>
      </c>
      <c r="B47" s="71" t="s">
        <v>293</v>
      </c>
      <c r="C47" s="79" t="s">
        <v>103</v>
      </c>
      <c r="D47" s="96" t="s">
        <v>180</v>
      </c>
      <c r="E47" s="131" t="s">
        <v>207</v>
      </c>
      <c r="F47" s="142"/>
      <c r="G47" s="134" t="s">
        <v>207</v>
      </c>
      <c r="H47" s="131" t="s">
        <v>294</v>
      </c>
      <c r="I47" s="134"/>
      <c r="J47" s="134" t="s">
        <v>294</v>
      </c>
      <c r="K47" s="134" t="s">
        <v>168</v>
      </c>
      <c r="L47" s="134"/>
      <c r="M47" s="134" t="s">
        <v>168</v>
      </c>
    </row>
    <row r="48" spans="1:13" s="43" customFormat="1" ht="15.75" customHeight="1">
      <c r="A48" s="73">
        <v>4</v>
      </c>
      <c r="B48" s="82" t="s">
        <v>6</v>
      </c>
      <c r="C48" s="69"/>
      <c r="D48" s="69"/>
      <c r="E48" s="198"/>
      <c r="F48" s="218"/>
      <c r="G48" s="139"/>
      <c r="H48" s="198"/>
      <c r="I48" s="139"/>
      <c r="J48" s="139"/>
      <c r="K48" s="139"/>
      <c r="L48" s="139"/>
      <c r="M48" s="139"/>
    </row>
    <row r="49" spans="1:13" s="43" customFormat="1" ht="79.5" customHeight="1">
      <c r="A49" s="73" t="s">
        <v>104</v>
      </c>
      <c r="B49" s="71" t="s">
        <v>295</v>
      </c>
      <c r="C49" s="79" t="s">
        <v>150</v>
      </c>
      <c r="D49" s="97" t="s">
        <v>310</v>
      </c>
      <c r="E49" s="131" t="s">
        <v>207</v>
      </c>
      <c r="F49" s="142"/>
      <c r="G49" s="134" t="s">
        <v>207</v>
      </c>
      <c r="H49" s="131" t="s">
        <v>309</v>
      </c>
      <c r="I49" s="134"/>
      <c r="J49" s="134" t="s">
        <v>309</v>
      </c>
      <c r="K49" s="134" t="s">
        <v>311</v>
      </c>
      <c r="L49" s="134"/>
      <c r="M49" s="134" t="s">
        <v>311</v>
      </c>
    </row>
    <row r="50" spans="1:13" s="43" customFormat="1" ht="23.25" customHeight="1">
      <c r="A50" s="73"/>
      <c r="B50" s="79" t="s">
        <v>181</v>
      </c>
      <c r="C50" s="69"/>
      <c r="D50" s="69"/>
      <c r="E50" s="136"/>
      <c r="F50" s="137"/>
      <c r="G50" s="138"/>
      <c r="H50" s="136"/>
      <c r="I50" s="138"/>
      <c r="J50" s="138"/>
      <c r="K50" s="138"/>
      <c r="L50" s="138"/>
      <c r="M50" s="139"/>
    </row>
    <row r="51" spans="1:13" s="43" customFormat="1" ht="84" customHeight="1">
      <c r="A51" s="73"/>
      <c r="B51" s="82" t="s">
        <v>182</v>
      </c>
      <c r="C51" s="69"/>
      <c r="D51" s="69"/>
      <c r="E51" s="136"/>
      <c r="F51" s="137"/>
      <c r="G51" s="138"/>
      <c r="H51" s="136"/>
      <c r="I51" s="138"/>
      <c r="J51" s="138"/>
      <c r="K51" s="138"/>
      <c r="L51" s="138"/>
      <c r="M51" s="139"/>
    </row>
    <row r="52" spans="1:13" s="43" customFormat="1" ht="152.25" customHeight="1">
      <c r="A52" s="80" t="s">
        <v>108</v>
      </c>
      <c r="B52" s="82" t="s">
        <v>183</v>
      </c>
      <c r="C52" s="79" t="s">
        <v>102</v>
      </c>
      <c r="D52" s="91" t="s">
        <v>269</v>
      </c>
      <c r="E52" s="188">
        <v>47913</v>
      </c>
      <c r="F52" s="187"/>
      <c r="G52" s="128">
        <f>SUM(E52:F52)</f>
        <v>47913</v>
      </c>
      <c r="H52" s="188">
        <v>170000</v>
      </c>
      <c r="I52" s="128"/>
      <c r="J52" s="128">
        <f>SUM(H52:I52)</f>
        <v>170000</v>
      </c>
      <c r="K52" s="129">
        <v>100000</v>
      </c>
      <c r="L52" s="128"/>
      <c r="M52" s="129">
        <f>SUM(K52)</f>
        <v>100000</v>
      </c>
    </row>
    <row r="53" spans="1:13" s="43" customFormat="1" ht="161.25" customHeight="1">
      <c r="A53" s="80" t="s">
        <v>109</v>
      </c>
      <c r="B53" s="82" t="s">
        <v>184</v>
      </c>
      <c r="C53" s="79" t="s">
        <v>102</v>
      </c>
      <c r="D53" s="91" t="s">
        <v>269</v>
      </c>
      <c r="E53" s="188">
        <v>50000</v>
      </c>
      <c r="F53" s="187"/>
      <c r="G53" s="128">
        <f>SUM(E53:F53)</f>
        <v>50000</v>
      </c>
      <c r="H53" s="188">
        <v>50000</v>
      </c>
      <c r="I53" s="128"/>
      <c r="J53" s="128">
        <f>SUM(H53:I53)</f>
        <v>50000</v>
      </c>
      <c r="K53" s="128">
        <v>50000</v>
      </c>
      <c r="L53" s="128"/>
      <c r="M53" s="129">
        <f>SUM(K53)</f>
        <v>50000</v>
      </c>
    </row>
    <row r="54" spans="1:13" s="43" customFormat="1" ht="152.25" customHeight="1">
      <c r="A54" s="80" t="s">
        <v>143</v>
      </c>
      <c r="B54" s="82" t="s">
        <v>185</v>
      </c>
      <c r="C54" s="79" t="s">
        <v>102</v>
      </c>
      <c r="D54" s="91" t="s">
        <v>269</v>
      </c>
      <c r="E54" s="143">
        <v>2000</v>
      </c>
      <c r="F54" s="187"/>
      <c r="G54" s="128">
        <f>SUM(E54:F54)</f>
        <v>2000</v>
      </c>
      <c r="H54" s="188">
        <v>20000</v>
      </c>
      <c r="I54" s="128"/>
      <c r="J54" s="128">
        <f>SUM(H54:I54)</f>
        <v>20000</v>
      </c>
      <c r="K54" s="128">
        <v>10000</v>
      </c>
      <c r="L54" s="128"/>
      <c r="M54" s="129">
        <f>SUM(K54)</f>
        <v>10000</v>
      </c>
    </row>
    <row r="55" spans="1:13" s="43" customFormat="1" ht="26.25" customHeight="1">
      <c r="A55" s="73">
        <v>2</v>
      </c>
      <c r="B55" s="71" t="s">
        <v>4</v>
      </c>
      <c r="C55" s="69"/>
      <c r="D55" s="69"/>
      <c r="E55" s="136"/>
      <c r="F55" s="137"/>
      <c r="G55" s="138"/>
      <c r="H55" s="136"/>
      <c r="I55" s="138"/>
      <c r="J55" s="138"/>
      <c r="K55" s="138"/>
      <c r="L55" s="138"/>
      <c r="M55" s="139"/>
    </row>
    <row r="56" spans="1:13" s="43" customFormat="1" ht="115.5" customHeight="1">
      <c r="A56" s="80" t="s">
        <v>111</v>
      </c>
      <c r="B56" s="82" t="s">
        <v>187</v>
      </c>
      <c r="C56" s="79" t="s">
        <v>103</v>
      </c>
      <c r="D56" s="77" t="s">
        <v>144</v>
      </c>
      <c r="E56" s="131" t="s">
        <v>168</v>
      </c>
      <c r="F56" s="142"/>
      <c r="G56" s="134" t="s">
        <v>168</v>
      </c>
      <c r="H56" s="221" t="s">
        <v>198</v>
      </c>
      <c r="I56" s="134"/>
      <c r="J56" s="134" t="s">
        <v>198</v>
      </c>
      <c r="K56" s="134" t="s">
        <v>198</v>
      </c>
      <c r="L56" s="134"/>
      <c r="M56" s="134" t="s">
        <v>198</v>
      </c>
    </row>
    <row r="57" spans="1:13" s="43" customFormat="1" ht="114" customHeight="1">
      <c r="A57" s="80" t="s">
        <v>112</v>
      </c>
      <c r="B57" s="82" t="s">
        <v>188</v>
      </c>
      <c r="C57" s="79" t="s">
        <v>103</v>
      </c>
      <c r="D57" s="77" t="s">
        <v>167</v>
      </c>
      <c r="E57" s="131" t="s">
        <v>243</v>
      </c>
      <c r="F57" s="142"/>
      <c r="G57" s="134" t="s">
        <v>243</v>
      </c>
      <c r="H57" s="221" t="s">
        <v>240</v>
      </c>
      <c r="I57" s="134"/>
      <c r="J57" s="134" t="s">
        <v>240</v>
      </c>
      <c r="K57" s="134" t="s">
        <v>240</v>
      </c>
      <c r="L57" s="134"/>
      <c r="M57" s="134" t="s">
        <v>240</v>
      </c>
    </row>
    <row r="58" spans="1:13" s="43" customFormat="1" ht="27" customHeight="1">
      <c r="A58" s="73">
        <v>3</v>
      </c>
      <c r="B58" s="71" t="s">
        <v>169</v>
      </c>
      <c r="C58" s="69"/>
      <c r="D58" s="69"/>
      <c r="E58" s="123"/>
      <c r="F58" s="132"/>
      <c r="G58" s="133"/>
      <c r="H58" s="123"/>
      <c r="I58" s="133"/>
      <c r="J58" s="133"/>
      <c r="K58" s="133"/>
      <c r="L58" s="133"/>
      <c r="M58" s="134"/>
    </row>
    <row r="59" spans="1:13" s="43" customFormat="1" ht="44.25" customHeight="1">
      <c r="A59" s="98" t="s">
        <v>115</v>
      </c>
      <c r="B59" s="99" t="s">
        <v>189</v>
      </c>
      <c r="C59" s="98" t="s">
        <v>166</v>
      </c>
      <c r="D59" s="100" t="s">
        <v>167</v>
      </c>
      <c r="E59" s="131" t="s">
        <v>244</v>
      </c>
      <c r="F59" s="142"/>
      <c r="G59" s="134" t="s">
        <v>244</v>
      </c>
      <c r="H59" s="221" t="s">
        <v>241</v>
      </c>
      <c r="I59" s="134"/>
      <c r="J59" s="134" t="s">
        <v>241</v>
      </c>
      <c r="K59" s="134" t="s">
        <v>212</v>
      </c>
      <c r="L59" s="134"/>
      <c r="M59" s="134" t="s">
        <v>212</v>
      </c>
    </row>
    <row r="60" spans="1:13" s="43" customFormat="1" ht="45.75" customHeight="1">
      <c r="A60" s="98" t="s">
        <v>116</v>
      </c>
      <c r="B60" s="99" t="s">
        <v>190</v>
      </c>
      <c r="C60" s="98" t="s">
        <v>166</v>
      </c>
      <c r="D60" s="101" t="s">
        <v>191</v>
      </c>
      <c r="E60" s="131" t="s">
        <v>245</v>
      </c>
      <c r="F60" s="142"/>
      <c r="G60" s="134" t="s">
        <v>245</v>
      </c>
      <c r="H60" s="131" t="s">
        <v>213</v>
      </c>
      <c r="I60" s="134"/>
      <c r="J60" s="134" t="s">
        <v>213</v>
      </c>
      <c r="K60" s="134" t="s">
        <v>296</v>
      </c>
      <c r="L60" s="134"/>
      <c r="M60" s="134" t="s">
        <v>296</v>
      </c>
    </row>
    <row r="61" spans="1:13" s="43" customFormat="1" ht="24" customHeight="1">
      <c r="A61" s="102">
        <v>4</v>
      </c>
      <c r="B61" s="99" t="s">
        <v>6</v>
      </c>
      <c r="C61" s="98"/>
      <c r="D61" s="101"/>
      <c r="E61" s="123"/>
      <c r="F61" s="132"/>
      <c r="G61" s="133"/>
      <c r="H61" s="123"/>
      <c r="I61" s="133"/>
      <c r="J61" s="133"/>
      <c r="K61" s="133"/>
      <c r="L61" s="133"/>
      <c r="M61" s="134"/>
    </row>
    <row r="62" spans="1:13" s="43" customFormat="1" ht="71.25" customHeight="1">
      <c r="A62" s="80" t="s">
        <v>104</v>
      </c>
      <c r="B62" s="82" t="s">
        <v>192</v>
      </c>
      <c r="C62" s="79" t="s">
        <v>103</v>
      </c>
      <c r="D62" s="77" t="s">
        <v>167</v>
      </c>
      <c r="E62" s="131" t="s">
        <v>246</v>
      </c>
      <c r="F62" s="142"/>
      <c r="G62" s="134" t="s">
        <v>246</v>
      </c>
      <c r="H62" s="221" t="s">
        <v>206</v>
      </c>
      <c r="I62" s="134"/>
      <c r="J62" s="134" t="s">
        <v>206</v>
      </c>
      <c r="K62" s="134" t="s">
        <v>297</v>
      </c>
      <c r="L62" s="134"/>
      <c r="M62" s="134" t="s">
        <v>297</v>
      </c>
    </row>
    <row r="63" spans="1:13" s="43" customFormat="1" ht="20.25" customHeight="1">
      <c r="A63" s="80"/>
      <c r="B63" s="79" t="s">
        <v>193</v>
      </c>
      <c r="C63" s="79"/>
      <c r="D63" s="77"/>
      <c r="E63" s="123"/>
      <c r="F63" s="132"/>
      <c r="G63" s="133"/>
      <c r="H63" s="123"/>
      <c r="I63" s="133"/>
      <c r="J63" s="133"/>
      <c r="K63" s="133"/>
      <c r="L63" s="133"/>
      <c r="M63" s="134"/>
    </row>
    <row r="64" spans="1:13" s="43" customFormat="1" ht="78" customHeight="1">
      <c r="A64" s="80"/>
      <c r="B64" s="82" t="s">
        <v>194</v>
      </c>
      <c r="C64" s="79"/>
      <c r="D64" s="77"/>
      <c r="E64" s="123"/>
      <c r="F64" s="132"/>
      <c r="G64" s="133"/>
      <c r="H64" s="123"/>
      <c r="I64" s="133"/>
      <c r="J64" s="133"/>
      <c r="K64" s="133"/>
      <c r="L64" s="133"/>
      <c r="M64" s="134"/>
    </row>
    <row r="65" spans="1:13" s="43" customFormat="1" ht="21" customHeight="1">
      <c r="A65" s="80" t="s">
        <v>195</v>
      </c>
      <c r="B65" s="71" t="s">
        <v>3</v>
      </c>
      <c r="C65" s="79"/>
      <c r="D65" s="77"/>
      <c r="E65" s="123"/>
      <c r="F65" s="132"/>
      <c r="G65" s="133"/>
      <c r="H65" s="123"/>
      <c r="I65" s="133"/>
      <c r="J65" s="133"/>
      <c r="K65" s="133"/>
      <c r="L65" s="133"/>
      <c r="M65" s="134"/>
    </row>
    <row r="66" spans="1:13" s="43" customFormat="1" ht="152.25" customHeight="1">
      <c r="A66" s="80" t="s">
        <v>108</v>
      </c>
      <c r="B66" s="82" t="s">
        <v>135</v>
      </c>
      <c r="C66" s="79" t="s">
        <v>102</v>
      </c>
      <c r="D66" s="91" t="s">
        <v>269</v>
      </c>
      <c r="E66" s="212">
        <v>0</v>
      </c>
      <c r="F66" s="213"/>
      <c r="G66" s="214">
        <v>0</v>
      </c>
      <c r="H66" s="212">
        <v>0</v>
      </c>
      <c r="I66" s="214"/>
      <c r="J66" s="214">
        <v>0</v>
      </c>
      <c r="K66" s="215">
        <v>50000</v>
      </c>
      <c r="L66" s="214"/>
      <c r="M66" s="215">
        <f>SUM(K66)</f>
        <v>50000</v>
      </c>
    </row>
    <row r="67" spans="1:13" s="43" customFormat="1" ht="24" customHeight="1">
      <c r="A67" s="80" t="s">
        <v>186</v>
      </c>
      <c r="B67" s="71" t="s">
        <v>4</v>
      </c>
      <c r="C67" s="79"/>
      <c r="D67" s="87"/>
      <c r="E67" s="123"/>
      <c r="F67" s="132"/>
      <c r="G67" s="133"/>
      <c r="H67" s="123"/>
      <c r="I67" s="133"/>
      <c r="J67" s="133"/>
      <c r="K67" s="133"/>
      <c r="L67" s="133"/>
      <c r="M67" s="134"/>
    </row>
    <row r="68" spans="1:13" s="43" customFormat="1" ht="100.5" customHeight="1">
      <c r="A68" s="80" t="s">
        <v>111</v>
      </c>
      <c r="B68" s="71" t="s">
        <v>196</v>
      </c>
      <c r="C68" s="79" t="s">
        <v>103</v>
      </c>
      <c r="D68" s="86" t="s">
        <v>144</v>
      </c>
      <c r="E68" s="131" t="s">
        <v>207</v>
      </c>
      <c r="F68" s="142"/>
      <c r="G68" s="134" t="s">
        <v>207</v>
      </c>
      <c r="H68" s="131" t="s">
        <v>207</v>
      </c>
      <c r="I68" s="134"/>
      <c r="J68" s="134" t="s">
        <v>207</v>
      </c>
      <c r="K68" s="134" t="s">
        <v>298</v>
      </c>
      <c r="L68" s="134"/>
      <c r="M68" s="134" t="s">
        <v>298</v>
      </c>
    </row>
    <row r="69" spans="1:13" s="43" customFormat="1" ht="139.5" customHeight="1">
      <c r="A69" s="80" t="s">
        <v>112</v>
      </c>
      <c r="B69" s="71" t="s">
        <v>299</v>
      </c>
      <c r="C69" s="79" t="s">
        <v>197</v>
      </c>
      <c r="D69" s="106" t="s">
        <v>302</v>
      </c>
      <c r="E69" s="143">
        <v>0</v>
      </c>
      <c r="F69" s="144"/>
      <c r="G69" s="129">
        <v>0</v>
      </c>
      <c r="H69" s="131" t="s">
        <v>195</v>
      </c>
      <c r="I69" s="134"/>
      <c r="J69" s="134" t="s">
        <v>195</v>
      </c>
      <c r="K69" s="129">
        <v>2</v>
      </c>
      <c r="L69" s="129"/>
      <c r="M69" s="129">
        <f>SUM(K69:L69)</f>
        <v>2</v>
      </c>
    </row>
    <row r="70" spans="1:13" s="43" customFormat="1" ht="21.75" customHeight="1">
      <c r="A70" s="80" t="s">
        <v>198</v>
      </c>
      <c r="B70" s="103" t="s">
        <v>5</v>
      </c>
      <c r="C70" s="79"/>
      <c r="D70" s="87"/>
      <c r="E70" s="131"/>
      <c r="F70" s="142"/>
      <c r="G70" s="134"/>
      <c r="H70" s="131"/>
      <c r="I70" s="134"/>
      <c r="J70" s="134"/>
      <c r="K70" s="134"/>
      <c r="L70" s="134"/>
      <c r="M70" s="134"/>
    </row>
    <row r="71" spans="1:13" s="43" customFormat="1" ht="102" customHeight="1">
      <c r="A71" s="80" t="s">
        <v>115</v>
      </c>
      <c r="B71" s="94" t="s">
        <v>301</v>
      </c>
      <c r="C71" s="79" t="s">
        <v>166</v>
      </c>
      <c r="D71" s="86" t="s">
        <v>199</v>
      </c>
      <c r="E71" s="131" t="s">
        <v>207</v>
      </c>
      <c r="F71" s="142"/>
      <c r="G71" s="134" t="s">
        <v>207</v>
      </c>
      <c r="H71" s="131" t="s">
        <v>207</v>
      </c>
      <c r="I71" s="134"/>
      <c r="J71" s="134" t="s">
        <v>207</v>
      </c>
      <c r="K71" s="134" t="s">
        <v>195</v>
      </c>
      <c r="L71" s="134"/>
      <c r="M71" s="134" t="s">
        <v>195</v>
      </c>
    </row>
    <row r="72" spans="1:13" s="43" customFormat="1" ht="21.75" customHeight="1">
      <c r="A72" s="80" t="s">
        <v>168</v>
      </c>
      <c r="B72" s="71" t="s">
        <v>6</v>
      </c>
      <c r="C72" s="79"/>
      <c r="D72" s="87"/>
      <c r="E72" s="131"/>
      <c r="F72" s="142"/>
      <c r="G72" s="134"/>
      <c r="H72" s="123"/>
      <c r="I72" s="133"/>
      <c r="J72" s="133"/>
      <c r="K72" s="133"/>
      <c r="L72" s="133"/>
      <c r="M72" s="134"/>
    </row>
    <row r="73" spans="1:13" s="43" customFormat="1" ht="135.75" customHeight="1">
      <c r="A73" s="80" t="s">
        <v>104</v>
      </c>
      <c r="B73" s="94" t="s">
        <v>300</v>
      </c>
      <c r="C73" s="79" t="s">
        <v>166</v>
      </c>
      <c r="D73" s="104" t="s">
        <v>144</v>
      </c>
      <c r="E73" s="131" t="s">
        <v>207</v>
      </c>
      <c r="F73" s="142"/>
      <c r="G73" s="134" t="s">
        <v>207</v>
      </c>
      <c r="H73" s="131" t="s">
        <v>207</v>
      </c>
      <c r="I73" s="134"/>
      <c r="J73" s="134" t="s">
        <v>207</v>
      </c>
      <c r="K73" s="134" t="s">
        <v>298</v>
      </c>
      <c r="L73" s="134"/>
      <c r="M73" s="134" t="s">
        <v>298</v>
      </c>
    </row>
    <row r="74" spans="1:13" s="43" customFormat="1" ht="16.5" customHeight="1">
      <c r="A74" s="80"/>
      <c r="B74" s="79" t="s">
        <v>200</v>
      </c>
      <c r="C74" s="79"/>
      <c r="D74" s="77"/>
      <c r="E74" s="131"/>
      <c r="F74" s="142"/>
      <c r="G74" s="134"/>
      <c r="H74" s="131"/>
      <c r="I74" s="134"/>
      <c r="J74" s="134"/>
      <c r="K74" s="134"/>
      <c r="L74" s="134"/>
      <c r="M74" s="134"/>
    </row>
    <row r="75" spans="1:13" s="43" customFormat="1" ht="60.75" customHeight="1">
      <c r="A75" s="105"/>
      <c r="B75" s="82" t="s">
        <v>201</v>
      </c>
      <c r="C75" s="79"/>
      <c r="D75" s="87"/>
      <c r="E75" s="131"/>
      <c r="F75" s="142"/>
      <c r="G75" s="134"/>
      <c r="H75" s="123"/>
      <c r="I75" s="133"/>
      <c r="J75" s="133"/>
      <c r="K75" s="133"/>
      <c r="L75" s="133"/>
      <c r="M75" s="134"/>
    </row>
    <row r="76" spans="1:13" s="43" customFormat="1" ht="24" customHeight="1">
      <c r="A76" s="80" t="s">
        <v>195</v>
      </c>
      <c r="B76" s="71" t="s">
        <v>3</v>
      </c>
      <c r="C76" s="79"/>
      <c r="D76" s="87"/>
      <c r="E76" s="131"/>
      <c r="F76" s="142"/>
      <c r="G76" s="134"/>
      <c r="H76" s="123"/>
      <c r="I76" s="133"/>
      <c r="J76" s="133"/>
      <c r="K76" s="133"/>
      <c r="L76" s="133"/>
      <c r="M76" s="134"/>
    </row>
    <row r="77" spans="1:13" s="43" customFormat="1" ht="156" customHeight="1">
      <c r="A77" s="80" t="s">
        <v>108</v>
      </c>
      <c r="B77" s="82" t="s">
        <v>202</v>
      </c>
      <c r="C77" s="79" t="s">
        <v>102</v>
      </c>
      <c r="D77" s="91" t="s">
        <v>269</v>
      </c>
      <c r="E77" s="143">
        <v>0</v>
      </c>
      <c r="F77" s="144"/>
      <c r="G77" s="129">
        <v>0</v>
      </c>
      <c r="H77" s="188">
        <v>50000</v>
      </c>
      <c r="I77" s="128"/>
      <c r="J77" s="128">
        <v>50000</v>
      </c>
      <c r="K77" s="128">
        <v>50000</v>
      </c>
      <c r="L77" s="128"/>
      <c r="M77" s="128">
        <v>50000</v>
      </c>
    </row>
    <row r="78" spans="1:13" s="43" customFormat="1" ht="19.5" customHeight="1">
      <c r="A78" s="80" t="s">
        <v>186</v>
      </c>
      <c r="B78" s="71" t="s">
        <v>4</v>
      </c>
      <c r="C78" s="79"/>
      <c r="D78" s="87"/>
      <c r="E78" s="131"/>
      <c r="F78" s="142"/>
      <c r="G78" s="134"/>
      <c r="H78" s="123"/>
      <c r="I78" s="133"/>
      <c r="J78" s="133"/>
      <c r="K78" s="133"/>
      <c r="L78" s="133"/>
      <c r="M78" s="134"/>
    </row>
    <row r="79" spans="1:13" s="43" customFormat="1" ht="144.75" customHeight="1">
      <c r="A79" s="80" t="s">
        <v>111</v>
      </c>
      <c r="B79" s="71" t="s">
        <v>203</v>
      </c>
      <c r="C79" s="79" t="s">
        <v>103</v>
      </c>
      <c r="D79" s="106" t="s">
        <v>302</v>
      </c>
      <c r="E79" s="131" t="s">
        <v>207</v>
      </c>
      <c r="F79" s="142"/>
      <c r="G79" s="134" t="s">
        <v>207</v>
      </c>
      <c r="H79" s="131" t="s">
        <v>186</v>
      </c>
      <c r="I79" s="134"/>
      <c r="J79" s="134" t="s">
        <v>186</v>
      </c>
      <c r="K79" s="134" t="s">
        <v>186</v>
      </c>
      <c r="L79" s="134"/>
      <c r="M79" s="134" t="s">
        <v>186</v>
      </c>
    </row>
    <row r="80" spans="1:13" s="43" customFormat="1" ht="24" customHeight="1">
      <c r="A80" s="80" t="s">
        <v>198</v>
      </c>
      <c r="B80" s="103" t="s">
        <v>5</v>
      </c>
      <c r="C80" s="79"/>
      <c r="D80" s="87"/>
      <c r="E80" s="131"/>
      <c r="F80" s="142"/>
      <c r="G80" s="134"/>
      <c r="H80" s="131"/>
      <c r="I80" s="134"/>
      <c r="J80" s="134"/>
      <c r="K80" s="134"/>
      <c r="L80" s="134"/>
      <c r="M80" s="134"/>
    </row>
    <row r="81" spans="1:13" s="43" customFormat="1" ht="59.25" customHeight="1">
      <c r="A81" s="80" t="s">
        <v>115</v>
      </c>
      <c r="B81" s="82" t="s">
        <v>220</v>
      </c>
      <c r="C81" s="79" t="s">
        <v>103</v>
      </c>
      <c r="D81" s="86" t="s">
        <v>204</v>
      </c>
      <c r="E81" s="131" t="s">
        <v>207</v>
      </c>
      <c r="F81" s="142"/>
      <c r="G81" s="134" t="s">
        <v>207</v>
      </c>
      <c r="H81" s="221" t="s">
        <v>186</v>
      </c>
      <c r="I81" s="134"/>
      <c r="J81" s="134" t="s">
        <v>186</v>
      </c>
      <c r="K81" s="134" t="s">
        <v>186</v>
      </c>
      <c r="L81" s="134"/>
      <c r="M81" s="134" t="s">
        <v>186</v>
      </c>
    </row>
    <row r="82" spans="1:13" s="43" customFormat="1" ht="21" customHeight="1">
      <c r="A82" s="80" t="s">
        <v>168</v>
      </c>
      <c r="B82" s="71" t="s">
        <v>6</v>
      </c>
      <c r="C82" s="79"/>
      <c r="D82" s="87"/>
      <c r="E82" s="198"/>
      <c r="F82" s="218"/>
      <c r="G82" s="139"/>
      <c r="H82" s="198"/>
      <c r="I82" s="139"/>
      <c r="J82" s="139"/>
      <c r="K82" s="139"/>
      <c r="L82" s="139"/>
      <c r="M82" s="139"/>
    </row>
    <row r="83" spans="1:13" s="43" customFormat="1" ht="52.5" customHeight="1">
      <c r="A83" s="81" t="s">
        <v>104</v>
      </c>
      <c r="B83" s="82" t="s">
        <v>205</v>
      </c>
      <c r="C83" s="79" t="s">
        <v>103</v>
      </c>
      <c r="D83" s="86" t="s">
        <v>204</v>
      </c>
      <c r="E83" s="131" t="s">
        <v>207</v>
      </c>
      <c r="F83" s="142"/>
      <c r="G83" s="134" t="s">
        <v>207</v>
      </c>
      <c r="H83" s="221" t="s">
        <v>186</v>
      </c>
      <c r="I83" s="134"/>
      <c r="J83" s="134" t="s">
        <v>186</v>
      </c>
      <c r="K83" s="134" t="s">
        <v>186</v>
      </c>
      <c r="L83" s="134"/>
      <c r="M83" s="134" t="s">
        <v>186</v>
      </c>
    </row>
    <row r="84" spans="1:15" ht="114.75" customHeight="1">
      <c r="A84" s="275" t="s">
        <v>267</v>
      </c>
      <c r="B84" s="275"/>
      <c r="C84" s="275"/>
      <c r="D84" s="275"/>
      <c r="E84" s="275"/>
      <c r="F84" s="275"/>
      <c r="G84" s="275"/>
      <c r="H84" s="275"/>
      <c r="I84" s="275"/>
      <c r="J84" s="14"/>
      <c r="K84" s="14"/>
      <c r="L84" s="14"/>
      <c r="M84" s="84"/>
      <c r="N84" s="19"/>
      <c r="O84" s="19"/>
    </row>
    <row r="85" spans="10:13" ht="21.75" customHeight="1">
      <c r="J85" s="59" t="s">
        <v>54</v>
      </c>
      <c r="M85" s="83"/>
    </row>
    <row r="86" spans="1:13" ht="16.5" customHeight="1">
      <c r="A86" s="269" t="s">
        <v>19</v>
      </c>
      <c r="B86" s="269" t="s">
        <v>12</v>
      </c>
      <c r="C86" s="269" t="s">
        <v>18</v>
      </c>
      <c r="D86" s="269" t="s">
        <v>13</v>
      </c>
      <c r="E86" s="271" t="s">
        <v>118</v>
      </c>
      <c r="F86" s="272"/>
      <c r="G86" s="273"/>
      <c r="H86" s="274" t="s">
        <v>268</v>
      </c>
      <c r="I86" s="274"/>
      <c r="J86" s="274"/>
      <c r="M86" s="83"/>
    </row>
    <row r="87" spans="1:13" ht="25.5">
      <c r="A87" s="270"/>
      <c r="B87" s="270"/>
      <c r="C87" s="270"/>
      <c r="D87" s="270"/>
      <c r="E87" s="22" t="s">
        <v>2</v>
      </c>
      <c r="F87" s="22" t="s">
        <v>31</v>
      </c>
      <c r="G87" s="9" t="s">
        <v>59</v>
      </c>
      <c r="H87" s="22" t="s">
        <v>2</v>
      </c>
      <c r="I87" s="22" t="s">
        <v>31</v>
      </c>
      <c r="J87" s="9" t="s">
        <v>60</v>
      </c>
      <c r="M87" s="83"/>
    </row>
    <row r="88" spans="1:13" s="43" customFormat="1" ht="12.75" customHeight="1">
      <c r="A88" s="22">
        <v>1</v>
      </c>
      <c r="B88" s="22">
        <v>2</v>
      </c>
      <c r="C88" s="22">
        <v>3</v>
      </c>
      <c r="D88" s="22">
        <v>4</v>
      </c>
      <c r="E88" s="22">
        <v>5</v>
      </c>
      <c r="F88" s="22">
        <v>6</v>
      </c>
      <c r="G88" s="22">
        <v>7</v>
      </c>
      <c r="H88" s="22">
        <v>8</v>
      </c>
      <c r="I88" s="22">
        <v>9</v>
      </c>
      <c r="J88" s="22">
        <v>10</v>
      </c>
      <c r="M88" s="85"/>
    </row>
    <row r="89" spans="1:10" s="43" customFormat="1" ht="108" customHeight="1">
      <c r="A89" s="79"/>
      <c r="B89" s="89" t="s">
        <v>137</v>
      </c>
      <c r="C89" s="67" t="s">
        <v>102</v>
      </c>
      <c r="D89" s="91" t="s">
        <v>304</v>
      </c>
      <c r="E89" s="126">
        <v>1539900</v>
      </c>
      <c r="F89" s="126">
        <v>0</v>
      </c>
      <c r="G89" s="126">
        <f>SUM(E89:F89)</f>
        <v>1539900</v>
      </c>
      <c r="H89" s="126">
        <v>1621514.7</v>
      </c>
      <c r="I89" s="128">
        <v>0</v>
      </c>
      <c r="J89" s="126">
        <f>SUM(H89:I89)</f>
        <v>1621514.7</v>
      </c>
    </row>
    <row r="90" spans="1:10" s="43" customFormat="1" ht="17.25" customHeight="1">
      <c r="A90" s="79"/>
      <c r="B90" s="73" t="s">
        <v>138</v>
      </c>
      <c r="C90" s="73"/>
      <c r="D90" s="22"/>
      <c r="E90" s="200"/>
      <c r="F90" s="199"/>
      <c r="G90" s="199"/>
      <c r="H90" s="200"/>
      <c r="I90" s="201"/>
      <c r="J90" s="199"/>
    </row>
    <row r="91" spans="1:10" s="43" customFormat="1" ht="84" customHeight="1">
      <c r="A91" s="79"/>
      <c r="B91" s="74" t="s">
        <v>139</v>
      </c>
      <c r="C91" s="73"/>
      <c r="D91" s="22"/>
      <c r="E91" s="200"/>
      <c r="F91" s="199"/>
      <c r="G91" s="199"/>
      <c r="H91" s="200"/>
      <c r="I91" s="201"/>
      <c r="J91" s="199"/>
    </row>
    <row r="92" spans="1:10" s="43" customFormat="1" ht="19.5" customHeight="1">
      <c r="A92" s="79" t="s">
        <v>107</v>
      </c>
      <c r="B92" s="90" t="s">
        <v>3</v>
      </c>
      <c r="C92" s="73"/>
      <c r="D92" s="44"/>
      <c r="E92" s="200"/>
      <c r="F92" s="199"/>
      <c r="G92" s="199"/>
      <c r="H92" s="200"/>
      <c r="I92" s="202"/>
      <c r="J92" s="199"/>
    </row>
    <row r="93" spans="1:10" s="43" customFormat="1" ht="114" customHeight="1">
      <c r="A93" s="75" t="s">
        <v>108</v>
      </c>
      <c r="B93" s="68" t="s">
        <v>140</v>
      </c>
      <c r="C93" s="67" t="s">
        <v>102</v>
      </c>
      <c r="D93" s="91" t="s">
        <v>304</v>
      </c>
      <c r="E93" s="124">
        <v>21240</v>
      </c>
      <c r="F93" s="126"/>
      <c r="G93" s="126">
        <f>SUM(E93:F93)</f>
        <v>21240</v>
      </c>
      <c r="H93" s="124">
        <v>22366</v>
      </c>
      <c r="I93" s="187"/>
      <c r="J93" s="126">
        <f>SUM(H93:I93)</f>
        <v>22366</v>
      </c>
    </row>
    <row r="94" spans="1:10" s="43" customFormat="1" ht="126" customHeight="1">
      <c r="A94" s="73" t="s">
        <v>109</v>
      </c>
      <c r="B94" s="69" t="s">
        <v>141</v>
      </c>
      <c r="C94" s="67" t="s">
        <v>102</v>
      </c>
      <c r="D94" s="91" t="s">
        <v>304</v>
      </c>
      <c r="E94" s="124">
        <v>21240</v>
      </c>
      <c r="F94" s="126"/>
      <c r="G94" s="126">
        <f>SUM(E94:F94)</f>
        <v>21240</v>
      </c>
      <c r="H94" s="124">
        <v>22366</v>
      </c>
      <c r="I94" s="128"/>
      <c r="J94" s="126">
        <f>SUM(H94:I94)</f>
        <v>22366</v>
      </c>
    </row>
    <row r="95" spans="1:10" s="43" customFormat="1" ht="117" customHeight="1">
      <c r="A95" s="75" t="s">
        <v>143</v>
      </c>
      <c r="B95" s="69" t="s">
        <v>142</v>
      </c>
      <c r="C95" s="67" t="s">
        <v>102</v>
      </c>
      <c r="D95" s="91" t="s">
        <v>304</v>
      </c>
      <c r="E95" s="124">
        <v>53100</v>
      </c>
      <c r="F95" s="126"/>
      <c r="G95" s="126">
        <f>SUM(E95:F95)</f>
        <v>53100</v>
      </c>
      <c r="H95" s="124">
        <v>55914</v>
      </c>
      <c r="I95" s="128"/>
      <c r="J95" s="126">
        <f>SUM(H95:I95)</f>
        <v>55914</v>
      </c>
    </row>
    <row r="96" spans="1:10" s="43" customFormat="1" ht="15.75" customHeight="1">
      <c r="A96" s="79" t="s">
        <v>110</v>
      </c>
      <c r="B96" s="71" t="s">
        <v>4</v>
      </c>
      <c r="C96" s="44"/>
      <c r="D96" s="44"/>
      <c r="E96" s="125"/>
      <c r="F96" s="111"/>
      <c r="G96" s="111"/>
      <c r="H96" s="125"/>
      <c r="I96" s="141"/>
      <c r="J96" s="111"/>
    </row>
    <row r="97" spans="1:10" s="43" customFormat="1" ht="69" customHeight="1">
      <c r="A97" s="73" t="s">
        <v>111</v>
      </c>
      <c r="B97" s="71" t="s">
        <v>287</v>
      </c>
      <c r="C97" s="79" t="s">
        <v>103</v>
      </c>
      <c r="D97" s="88" t="s">
        <v>144</v>
      </c>
      <c r="E97" s="222">
        <v>150</v>
      </c>
      <c r="F97" s="222"/>
      <c r="G97" s="222">
        <v>150</v>
      </c>
      <c r="H97" s="222">
        <v>150</v>
      </c>
      <c r="I97" s="222"/>
      <c r="J97" s="222">
        <v>150</v>
      </c>
    </row>
    <row r="98" spans="1:10" s="43" customFormat="1" ht="37.5" customHeight="1">
      <c r="A98" s="73" t="s">
        <v>112</v>
      </c>
      <c r="B98" s="71" t="s">
        <v>145</v>
      </c>
      <c r="C98" s="79" t="s">
        <v>103</v>
      </c>
      <c r="D98" s="88" t="s">
        <v>144</v>
      </c>
      <c r="E98" s="222">
        <v>4</v>
      </c>
      <c r="F98" s="222"/>
      <c r="G98" s="222">
        <f>SUM(E98:F98)</f>
        <v>4</v>
      </c>
      <c r="H98" s="222">
        <v>4</v>
      </c>
      <c r="I98" s="223"/>
      <c r="J98" s="222">
        <f>SUM(H98:I98)</f>
        <v>4</v>
      </c>
    </row>
    <row r="99" spans="1:10" s="43" customFormat="1" ht="37.5" customHeight="1">
      <c r="A99" s="73" t="s">
        <v>113</v>
      </c>
      <c r="B99" s="82" t="s">
        <v>146</v>
      </c>
      <c r="C99" s="79" t="s">
        <v>103</v>
      </c>
      <c r="D99" s="88" t="s">
        <v>144</v>
      </c>
      <c r="E99" s="222">
        <v>4</v>
      </c>
      <c r="F99" s="222"/>
      <c r="G99" s="222">
        <f>SUM(E99:F99)</f>
        <v>4</v>
      </c>
      <c r="H99" s="222">
        <v>4</v>
      </c>
      <c r="I99" s="223"/>
      <c r="J99" s="222">
        <f>SUM(H99:I99)</f>
        <v>4</v>
      </c>
    </row>
    <row r="100" spans="1:10" s="43" customFormat="1" ht="16.5" customHeight="1">
      <c r="A100" s="148" t="s">
        <v>114</v>
      </c>
      <c r="B100" s="103" t="s">
        <v>5</v>
      </c>
      <c r="C100" s="45"/>
      <c r="D100" s="45"/>
      <c r="E100" s="222"/>
      <c r="F100" s="146"/>
      <c r="G100" s="222"/>
      <c r="H100" s="222"/>
      <c r="I100" s="147"/>
      <c r="J100" s="222"/>
    </row>
    <row r="101" spans="1:10" s="43" customFormat="1" ht="36" customHeight="1">
      <c r="A101" s="73" t="s">
        <v>115</v>
      </c>
      <c r="B101" s="71" t="s">
        <v>147</v>
      </c>
      <c r="C101" s="79" t="s">
        <v>102</v>
      </c>
      <c r="D101" s="79" t="s">
        <v>148</v>
      </c>
      <c r="E101" s="129">
        <v>142</v>
      </c>
      <c r="F101" s="144"/>
      <c r="G101" s="129">
        <f>SUM(E101:F101)</f>
        <v>142</v>
      </c>
      <c r="H101" s="129">
        <v>149</v>
      </c>
      <c r="I101" s="144"/>
      <c r="J101" s="129">
        <f>SUM(H101:I101)</f>
        <v>149</v>
      </c>
    </row>
    <row r="102" spans="1:10" s="43" customFormat="1" ht="51" customHeight="1">
      <c r="A102" s="73" t="s">
        <v>116</v>
      </c>
      <c r="B102" s="71" t="s">
        <v>149</v>
      </c>
      <c r="C102" s="79" t="s">
        <v>150</v>
      </c>
      <c r="D102" s="1" t="s">
        <v>151</v>
      </c>
      <c r="E102" s="222">
        <v>150</v>
      </c>
      <c r="F102" s="147"/>
      <c r="G102" s="222">
        <f>SUM(E102:F102)</f>
        <v>150</v>
      </c>
      <c r="H102" s="222">
        <v>150</v>
      </c>
      <c r="I102" s="147"/>
      <c r="J102" s="222">
        <f>SUM(H102:I102)</f>
        <v>150</v>
      </c>
    </row>
    <row r="103" spans="1:10" s="43" customFormat="1" ht="18.75">
      <c r="A103" s="81" t="s">
        <v>106</v>
      </c>
      <c r="B103" s="71" t="s">
        <v>6</v>
      </c>
      <c r="C103" s="46"/>
      <c r="D103" s="46"/>
      <c r="E103" s="147"/>
      <c r="F103" s="147"/>
      <c r="G103" s="147"/>
      <c r="H103" s="147"/>
      <c r="I103" s="147"/>
      <c r="J103" s="147"/>
    </row>
    <row r="104" spans="1:10" s="43" customFormat="1" ht="68.25" customHeight="1">
      <c r="A104" s="73" t="s">
        <v>104</v>
      </c>
      <c r="B104" s="82" t="s">
        <v>152</v>
      </c>
      <c r="C104" s="79" t="s">
        <v>150</v>
      </c>
      <c r="D104" s="79" t="s">
        <v>153</v>
      </c>
      <c r="E104" s="145">
        <v>100</v>
      </c>
      <c r="F104" s="147"/>
      <c r="G104" s="145">
        <f>SUM(E104:F104)</f>
        <v>100</v>
      </c>
      <c r="H104" s="145">
        <v>100</v>
      </c>
      <c r="I104" s="147"/>
      <c r="J104" s="145">
        <f>SUM(H104:I104)</f>
        <v>100</v>
      </c>
    </row>
    <row r="105" spans="1:10" s="43" customFormat="1" ht="81" customHeight="1">
      <c r="A105" s="73" t="s">
        <v>105</v>
      </c>
      <c r="B105" s="71" t="s">
        <v>154</v>
      </c>
      <c r="C105" s="79" t="s">
        <v>150</v>
      </c>
      <c r="D105" s="76" t="s">
        <v>155</v>
      </c>
      <c r="E105" s="145">
        <v>40</v>
      </c>
      <c r="F105" s="147"/>
      <c r="G105" s="145">
        <f>SUM(E105:F105)</f>
        <v>40</v>
      </c>
      <c r="H105" s="145">
        <v>40</v>
      </c>
      <c r="I105" s="147"/>
      <c r="J105" s="145">
        <f>SUM(H105:I105)</f>
        <v>40</v>
      </c>
    </row>
    <row r="106" spans="1:10" s="43" customFormat="1" ht="18.75">
      <c r="A106" s="73"/>
      <c r="B106" s="204" t="s">
        <v>156</v>
      </c>
      <c r="C106" s="70"/>
      <c r="D106" s="92"/>
      <c r="E106" s="145"/>
      <c r="F106" s="147"/>
      <c r="G106" s="145"/>
      <c r="H106" s="145"/>
      <c r="I106" s="147"/>
      <c r="J106" s="145"/>
    </row>
    <row r="107" spans="1:10" s="43" customFormat="1" ht="141.75">
      <c r="A107" s="73"/>
      <c r="B107" s="82" t="s">
        <v>157</v>
      </c>
      <c r="C107" s="70"/>
      <c r="D107" s="92"/>
      <c r="E107" s="145"/>
      <c r="F107" s="147"/>
      <c r="G107" s="145"/>
      <c r="H107" s="145"/>
      <c r="I107" s="147"/>
      <c r="J107" s="145"/>
    </row>
    <row r="108" spans="1:10" s="43" customFormat="1" ht="18.75">
      <c r="A108" s="73">
        <v>1</v>
      </c>
      <c r="B108" s="68" t="s">
        <v>3</v>
      </c>
      <c r="C108" s="70"/>
      <c r="D108" s="92"/>
      <c r="E108" s="145"/>
      <c r="F108" s="117"/>
      <c r="G108" s="122"/>
      <c r="H108" s="145"/>
      <c r="I108" s="117"/>
      <c r="J108" s="122"/>
    </row>
    <row r="109" spans="1:10" s="43" customFormat="1" ht="115.5" customHeight="1">
      <c r="A109" s="73" t="s">
        <v>108</v>
      </c>
      <c r="B109" s="82" t="s">
        <v>158</v>
      </c>
      <c r="C109" s="79" t="s">
        <v>102</v>
      </c>
      <c r="D109" s="91" t="s">
        <v>304</v>
      </c>
      <c r="E109" s="143">
        <v>21240</v>
      </c>
      <c r="F109" s="187"/>
      <c r="G109" s="188">
        <f>SUM(E109:F109)</f>
        <v>21240</v>
      </c>
      <c r="H109" s="143">
        <v>22366</v>
      </c>
      <c r="I109" s="187"/>
      <c r="J109" s="188">
        <f>SUM(H109)</f>
        <v>22366</v>
      </c>
    </row>
    <row r="110" spans="1:10" s="43" customFormat="1" ht="115.5" customHeight="1">
      <c r="A110" s="73" t="s">
        <v>109</v>
      </c>
      <c r="B110" s="82" t="s">
        <v>160</v>
      </c>
      <c r="C110" s="79" t="s">
        <v>102</v>
      </c>
      <c r="D110" s="91" t="s">
        <v>304</v>
      </c>
      <c r="E110" s="143">
        <v>42480</v>
      </c>
      <c r="F110" s="187"/>
      <c r="G110" s="188">
        <f>SUM(E110:F110)</f>
        <v>42480</v>
      </c>
      <c r="H110" s="143">
        <v>44731</v>
      </c>
      <c r="I110" s="187"/>
      <c r="J110" s="188">
        <f>SUM(H110)</f>
        <v>44731</v>
      </c>
    </row>
    <row r="111" spans="1:10" s="43" customFormat="1" ht="189">
      <c r="A111" s="73" t="s">
        <v>143</v>
      </c>
      <c r="B111" s="82" t="s">
        <v>161</v>
      </c>
      <c r="C111" s="79" t="s">
        <v>102</v>
      </c>
      <c r="D111" s="91" t="s">
        <v>304</v>
      </c>
      <c r="E111" s="143">
        <v>42480</v>
      </c>
      <c r="F111" s="187"/>
      <c r="G111" s="188">
        <f>SUM(E111:F111)</f>
        <v>42480</v>
      </c>
      <c r="H111" s="143">
        <v>44731</v>
      </c>
      <c r="I111" s="187"/>
      <c r="J111" s="188">
        <f>SUM(H111)</f>
        <v>44731</v>
      </c>
    </row>
    <row r="112" spans="1:10" s="43" customFormat="1" ht="18.75">
      <c r="A112" s="73" t="s">
        <v>110</v>
      </c>
      <c r="B112" s="82" t="s">
        <v>4</v>
      </c>
      <c r="C112" s="79"/>
      <c r="D112" s="77"/>
      <c r="E112" s="145"/>
      <c r="F112" s="117"/>
      <c r="G112" s="122"/>
      <c r="H112" s="145"/>
      <c r="I112" s="117"/>
      <c r="J112" s="122"/>
    </row>
    <row r="113" spans="1:10" s="43" customFormat="1" ht="113.25" customHeight="1">
      <c r="A113" s="80" t="s">
        <v>111</v>
      </c>
      <c r="B113" s="82" t="s">
        <v>162</v>
      </c>
      <c r="C113" s="79" t="s">
        <v>103</v>
      </c>
      <c r="D113" s="106" t="s">
        <v>303</v>
      </c>
      <c r="E113" s="145">
        <v>97</v>
      </c>
      <c r="F113" s="147"/>
      <c r="G113" s="145">
        <f>SUM(E113:F113)</f>
        <v>97</v>
      </c>
      <c r="H113" s="145">
        <v>97</v>
      </c>
      <c r="I113" s="147"/>
      <c r="J113" s="145">
        <f>SUM(H113:I113)</f>
        <v>97</v>
      </c>
    </row>
    <row r="114" spans="1:10" s="43" customFormat="1" ht="94.5">
      <c r="A114" s="80" t="s">
        <v>112</v>
      </c>
      <c r="B114" s="82" t="s">
        <v>163</v>
      </c>
      <c r="C114" s="79" t="s">
        <v>103</v>
      </c>
      <c r="D114" s="93" t="s">
        <v>144</v>
      </c>
      <c r="E114" s="145">
        <v>4</v>
      </c>
      <c r="F114" s="147"/>
      <c r="G114" s="145">
        <f>SUM(E114:F114)</f>
        <v>4</v>
      </c>
      <c r="H114" s="145">
        <v>4</v>
      </c>
      <c r="I114" s="147"/>
      <c r="J114" s="145">
        <f>SUM(H114:I114)</f>
        <v>4</v>
      </c>
    </row>
    <row r="115" spans="1:10" s="43" customFormat="1" ht="86.25" customHeight="1">
      <c r="A115" s="80" t="s">
        <v>164</v>
      </c>
      <c r="B115" s="82" t="s">
        <v>165</v>
      </c>
      <c r="C115" s="79" t="s">
        <v>166</v>
      </c>
      <c r="D115" s="93" t="s">
        <v>167</v>
      </c>
      <c r="E115" s="145">
        <v>200</v>
      </c>
      <c r="F115" s="147"/>
      <c r="G115" s="145">
        <f>SUM(E115:F115)</f>
        <v>200</v>
      </c>
      <c r="H115" s="145">
        <v>200</v>
      </c>
      <c r="I115" s="147"/>
      <c r="J115" s="145">
        <f>SUM(H115:I115)</f>
        <v>200</v>
      </c>
    </row>
    <row r="116" spans="1:10" s="43" customFormat="1" ht="18.75">
      <c r="A116" s="80" t="s">
        <v>114</v>
      </c>
      <c r="B116" s="82" t="s">
        <v>169</v>
      </c>
      <c r="C116" s="79"/>
      <c r="D116" s="93"/>
      <c r="E116" s="145"/>
      <c r="F116" s="147"/>
      <c r="G116" s="145"/>
      <c r="H116" s="145"/>
      <c r="I116" s="147"/>
      <c r="J116" s="145"/>
    </row>
    <row r="117" spans="1:10" s="43" customFormat="1" ht="85.5" customHeight="1">
      <c r="A117" s="80" t="s">
        <v>115</v>
      </c>
      <c r="B117" s="82" t="s">
        <v>171</v>
      </c>
      <c r="C117" s="79" t="s">
        <v>102</v>
      </c>
      <c r="D117" s="77" t="s">
        <v>172</v>
      </c>
      <c r="E117" s="224">
        <f>SUM(E110/E114)</f>
        <v>10620</v>
      </c>
      <c r="F117" s="225"/>
      <c r="G117" s="224">
        <f>SUM(E117:F117)</f>
        <v>10620</v>
      </c>
      <c r="H117" s="224">
        <f>SUM(H110/H114)</f>
        <v>11182.75</v>
      </c>
      <c r="I117" s="225"/>
      <c r="J117" s="224">
        <f>SUM(H117:I117)</f>
        <v>11182.75</v>
      </c>
    </row>
    <row r="118" spans="1:10" s="43" customFormat="1" ht="79.5" customHeight="1">
      <c r="A118" s="80" t="s">
        <v>170</v>
      </c>
      <c r="B118" s="82" t="s">
        <v>173</v>
      </c>
      <c r="C118" s="79" t="s">
        <v>102</v>
      </c>
      <c r="D118" s="77" t="s">
        <v>174</v>
      </c>
      <c r="E118" s="224">
        <f>SUM(E110/E115/E114)</f>
        <v>53.1</v>
      </c>
      <c r="F118" s="225"/>
      <c r="G118" s="224">
        <f>SUM(E118:F118)</f>
        <v>53.1</v>
      </c>
      <c r="H118" s="224">
        <f>SUM(H110/H115/H114)</f>
        <v>55.91375</v>
      </c>
      <c r="I118" s="225"/>
      <c r="J118" s="224">
        <f>SUM(H118:I118)</f>
        <v>55.91375</v>
      </c>
    </row>
    <row r="119" spans="1:10" s="43" customFormat="1" ht="18.75">
      <c r="A119" s="80" t="s">
        <v>168</v>
      </c>
      <c r="B119" s="82" t="s">
        <v>6</v>
      </c>
      <c r="C119" s="79"/>
      <c r="D119" s="77"/>
      <c r="E119" s="145"/>
      <c r="F119" s="147"/>
      <c r="G119" s="145"/>
      <c r="H119" s="145"/>
      <c r="I119" s="147"/>
      <c r="J119" s="145"/>
    </row>
    <row r="120" spans="1:10" s="43" customFormat="1" ht="59.25" customHeight="1">
      <c r="A120" s="81" t="s">
        <v>104</v>
      </c>
      <c r="B120" s="94" t="s">
        <v>175</v>
      </c>
      <c r="C120" s="79" t="s">
        <v>150</v>
      </c>
      <c r="D120" s="95" t="s">
        <v>176</v>
      </c>
      <c r="E120" s="145">
        <v>0.5</v>
      </c>
      <c r="F120" s="147"/>
      <c r="G120" s="145">
        <f>SUM(E120:F120)</f>
        <v>0.5</v>
      </c>
      <c r="H120" s="145">
        <v>0.5</v>
      </c>
      <c r="I120" s="147"/>
      <c r="J120" s="145">
        <f>SUM(H120:I120)</f>
        <v>0.5</v>
      </c>
    </row>
    <row r="121" spans="1:10" s="43" customFormat="1" ht="78.75">
      <c r="A121" s="81" t="s">
        <v>105</v>
      </c>
      <c r="B121" s="94" t="s">
        <v>177</v>
      </c>
      <c r="C121" s="79" t="s">
        <v>150</v>
      </c>
      <c r="D121" s="95" t="s">
        <v>176</v>
      </c>
      <c r="E121" s="145">
        <v>0.7</v>
      </c>
      <c r="F121" s="147"/>
      <c r="G121" s="145">
        <f>SUM(E121:F121)</f>
        <v>0.7</v>
      </c>
      <c r="H121" s="145">
        <v>0.7</v>
      </c>
      <c r="I121" s="147"/>
      <c r="J121" s="145">
        <f>SUM(H121:I121)</f>
        <v>0.7</v>
      </c>
    </row>
    <row r="122" spans="1:10" s="43" customFormat="1" ht="18.75">
      <c r="A122" s="73"/>
      <c r="B122" s="204" t="s">
        <v>178</v>
      </c>
      <c r="C122" s="204"/>
      <c r="D122" s="204"/>
      <c r="E122" s="145"/>
      <c r="F122" s="117"/>
      <c r="G122" s="122"/>
      <c r="H122" s="145"/>
      <c r="I122" s="117"/>
      <c r="J122" s="122"/>
    </row>
    <row r="123" spans="1:10" s="43" customFormat="1" ht="50.25" customHeight="1">
      <c r="A123" s="73"/>
      <c r="B123" s="82" t="s">
        <v>179</v>
      </c>
      <c r="C123" s="69"/>
      <c r="D123" s="69"/>
      <c r="E123" s="145"/>
      <c r="F123" s="117"/>
      <c r="G123" s="122"/>
      <c r="H123" s="145"/>
      <c r="I123" s="117"/>
      <c r="J123" s="122"/>
    </row>
    <row r="124" spans="1:10" s="43" customFormat="1" ht="18.75">
      <c r="A124" s="73">
        <v>1</v>
      </c>
      <c r="B124" s="82" t="s">
        <v>3</v>
      </c>
      <c r="C124" s="69"/>
      <c r="D124" s="78"/>
      <c r="E124" s="145"/>
      <c r="F124" s="117"/>
      <c r="G124" s="122"/>
      <c r="H124" s="145"/>
      <c r="I124" s="117"/>
      <c r="J124" s="122"/>
    </row>
    <row r="125" spans="1:10" s="43" customFormat="1" ht="111" customHeight="1">
      <c r="A125" s="81" t="s">
        <v>108</v>
      </c>
      <c r="B125" s="82" t="s">
        <v>208</v>
      </c>
      <c r="C125" s="79" t="s">
        <v>102</v>
      </c>
      <c r="D125" s="91" t="s">
        <v>304</v>
      </c>
      <c r="E125" s="143">
        <v>1062000</v>
      </c>
      <c r="F125" s="187"/>
      <c r="G125" s="188">
        <f>SUM(E125:F125)</f>
        <v>1062000</v>
      </c>
      <c r="H125" s="143">
        <v>1118286</v>
      </c>
      <c r="I125" s="144"/>
      <c r="J125" s="143">
        <f>SUM(H125:I125)</f>
        <v>1118286</v>
      </c>
    </row>
    <row r="126" spans="1:10" s="43" customFormat="1" ht="18.75">
      <c r="A126" s="73">
        <v>2</v>
      </c>
      <c r="B126" s="82" t="s">
        <v>4</v>
      </c>
      <c r="C126" s="69"/>
      <c r="D126" s="69"/>
      <c r="E126" s="145"/>
      <c r="F126" s="117"/>
      <c r="G126" s="122"/>
      <c r="H126" s="145"/>
      <c r="I126" s="117"/>
      <c r="J126" s="122"/>
    </row>
    <row r="127" spans="1:10" s="43" customFormat="1" ht="94.5">
      <c r="A127" s="81" t="s">
        <v>111</v>
      </c>
      <c r="B127" s="82" t="s">
        <v>291</v>
      </c>
      <c r="C127" s="79" t="s">
        <v>103</v>
      </c>
      <c r="D127" s="77" t="s">
        <v>144</v>
      </c>
      <c r="E127" s="145">
        <v>2</v>
      </c>
      <c r="F127" s="147"/>
      <c r="G127" s="145">
        <f>SUM(E127:F127)</f>
        <v>2</v>
      </c>
      <c r="H127" s="145">
        <v>2</v>
      </c>
      <c r="I127" s="147"/>
      <c r="J127" s="145">
        <f>SUM(H127:I127)</f>
        <v>2</v>
      </c>
    </row>
    <row r="128" spans="1:10" s="43" customFormat="1" ht="18.75">
      <c r="A128" s="81">
        <v>3</v>
      </c>
      <c r="B128" s="71" t="s">
        <v>5</v>
      </c>
      <c r="C128" s="79"/>
      <c r="D128" s="77"/>
      <c r="E128" s="145"/>
      <c r="F128" s="147"/>
      <c r="G128" s="145"/>
      <c r="H128" s="145"/>
      <c r="I128" s="147"/>
      <c r="J128" s="145"/>
    </row>
    <row r="129" spans="1:10" s="43" customFormat="1" ht="53.25" customHeight="1">
      <c r="A129" s="81" t="s">
        <v>115</v>
      </c>
      <c r="B129" s="71" t="s">
        <v>293</v>
      </c>
      <c r="C129" s="79" t="s">
        <v>103</v>
      </c>
      <c r="D129" s="96" t="s">
        <v>180</v>
      </c>
      <c r="E129" s="145">
        <v>4</v>
      </c>
      <c r="F129" s="147"/>
      <c r="G129" s="145">
        <f>SUM(E129:F129)</f>
        <v>4</v>
      </c>
      <c r="H129" s="145">
        <v>4</v>
      </c>
      <c r="I129" s="147"/>
      <c r="J129" s="145">
        <f>SUM(H129:I129)</f>
        <v>4</v>
      </c>
    </row>
    <row r="130" spans="1:10" s="43" customFormat="1" ht="18.75">
      <c r="A130" s="73">
        <v>4</v>
      </c>
      <c r="B130" s="82" t="s">
        <v>6</v>
      </c>
      <c r="C130" s="69"/>
      <c r="D130" s="69"/>
      <c r="E130" s="145"/>
      <c r="F130" s="147"/>
      <c r="G130" s="145"/>
      <c r="H130" s="145"/>
      <c r="I130" s="147"/>
      <c r="J130" s="145"/>
    </row>
    <row r="131" spans="1:10" s="43" customFormat="1" ht="85.5" customHeight="1">
      <c r="A131" s="73" t="s">
        <v>104</v>
      </c>
      <c r="B131" s="71" t="s">
        <v>295</v>
      </c>
      <c r="C131" s="79" t="s">
        <v>150</v>
      </c>
      <c r="D131" s="77" t="s">
        <v>312</v>
      </c>
      <c r="E131" s="145">
        <f>SUM(E127/E129*100)</f>
        <v>50</v>
      </c>
      <c r="F131" s="147"/>
      <c r="G131" s="145">
        <f>SUM(E131:F131)</f>
        <v>50</v>
      </c>
      <c r="H131" s="145">
        <f>SUM(H127/H129*100)</f>
        <v>50</v>
      </c>
      <c r="I131" s="147"/>
      <c r="J131" s="145">
        <f>SUM(H131:I131)</f>
        <v>50</v>
      </c>
    </row>
    <row r="132" spans="1:10" s="43" customFormat="1" ht="18.75">
      <c r="A132" s="73"/>
      <c r="B132" s="79" t="s">
        <v>181</v>
      </c>
      <c r="C132" s="69"/>
      <c r="D132" s="69"/>
      <c r="E132" s="145"/>
      <c r="F132" s="117"/>
      <c r="G132" s="122"/>
      <c r="H132" s="145"/>
      <c r="I132" s="117"/>
      <c r="J132" s="122"/>
    </row>
    <row r="133" spans="1:10" s="43" customFormat="1" ht="78.75">
      <c r="A133" s="73"/>
      <c r="B133" s="82" t="s">
        <v>182</v>
      </c>
      <c r="C133" s="69"/>
      <c r="D133" s="69"/>
      <c r="E133" s="145"/>
      <c r="F133" s="117"/>
      <c r="G133" s="122"/>
      <c r="H133" s="145"/>
      <c r="I133" s="117"/>
      <c r="J133" s="122"/>
    </row>
    <row r="134" spans="1:10" s="43" customFormat="1" ht="126">
      <c r="A134" s="80" t="s">
        <v>108</v>
      </c>
      <c r="B134" s="82" t="s">
        <v>183</v>
      </c>
      <c r="C134" s="79" t="s">
        <v>102</v>
      </c>
      <c r="D134" s="91" t="s">
        <v>304</v>
      </c>
      <c r="E134" s="143">
        <v>106200</v>
      </c>
      <c r="F134" s="187"/>
      <c r="G134" s="188">
        <f>SUM(E134:F134)</f>
        <v>106200</v>
      </c>
      <c r="H134" s="143">
        <v>111829</v>
      </c>
      <c r="I134" s="187"/>
      <c r="J134" s="188">
        <f>SUM(H134:I134)</f>
        <v>111829</v>
      </c>
    </row>
    <row r="135" spans="1:10" s="43" customFormat="1" ht="164.25" customHeight="1">
      <c r="A135" s="80" t="s">
        <v>109</v>
      </c>
      <c r="B135" s="82" t="s">
        <v>184</v>
      </c>
      <c r="C135" s="79" t="s">
        <v>102</v>
      </c>
      <c r="D135" s="91" t="s">
        <v>304</v>
      </c>
      <c r="E135" s="143">
        <v>53100</v>
      </c>
      <c r="F135" s="187"/>
      <c r="G135" s="188">
        <f>SUM(E135:F135)</f>
        <v>53100</v>
      </c>
      <c r="H135" s="143">
        <v>55914</v>
      </c>
      <c r="I135" s="187"/>
      <c r="J135" s="188">
        <f>SUM(H135:I135)</f>
        <v>55914</v>
      </c>
    </row>
    <row r="136" spans="1:10" s="43" customFormat="1" ht="110.25" customHeight="1">
      <c r="A136" s="80" t="s">
        <v>143</v>
      </c>
      <c r="B136" s="82" t="s">
        <v>185</v>
      </c>
      <c r="C136" s="79" t="s">
        <v>102</v>
      </c>
      <c r="D136" s="91" t="s">
        <v>304</v>
      </c>
      <c r="E136" s="143">
        <v>10620</v>
      </c>
      <c r="F136" s="187"/>
      <c r="G136" s="188">
        <f>SUM(E136:F136)</f>
        <v>10620</v>
      </c>
      <c r="H136" s="143">
        <v>11183</v>
      </c>
      <c r="I136" s="187"/>
      <c r="J136" s="188">
        <f>SUM(H136:I136)</f>
        <v>11183</v>
      </c>
    </row>
    <row r="137" spans="1:10" s="43" customFormat="1" ht="18.75">
      <c r="A137" s="73">
        <v>2</v>
      </c>
      <c r="B137" s="71" t="s">
        <v>4</v>
      </c>
      <c r="C137" s="69"/>
      <c r="D137" s="69"/>
      <c r="E137" s="145"/>
      <c r="F137" s="117"/>
      <c r="G137" s="122"/>
      <c r="H137" s="145"/>
      <c r="I137" s="117"/>
      <c r="J137" s="122"/>
    </row>
    <row r="138" spans="1:10" s="43" customFormat="1" ht="110.25">
      <c r="A138" s="80" t="s">
        <v>111</v>
      </c>
      <c r="B138" s="82" t="s">
        <v>187</v>
      </c>
      <c r="C138" s="79" t="s">
        <v>103</v>
      </c>
      <c r="D138" s="77" t="s">
        <v>144</v>
      </c>
      <c r="E138" s="145">
        <v>3</v>
      </c>
      <c r="F138" s="147"/>
      <c r="G138" s="145">
        <f>SUM(E138:F138)</f>
        <v>3</v>
      </c>
      <c r="H138" s="145">
        <v>3</v>
      </c>
      <c r="I138" s="147"/>
      <c r="J138" s="145">
        <f>SUM(H138:I138)</f>
        <v>3</v>
      </c>
    </row>
    <row r="139" spans="1:10" s="43" customFormat="1" ht="110.25">
      <c r="A139" s="80" t="s">
        <v>112</v>
      </c>
      <c r="B139" s="82" t="s">
        <v>188</v>
      </c>
      <c r="C139" s="79" t="s">
        <v>103</v>
      </c>
      <c r="D139" s="77" t="s">
        <v>167</v>
      </c>
      <c r="E139" s="145">
        <v>280</v>
      </c>
      <c r="F139" s="147"/>
      <c r="G139" s="145">
        <f>SUM(E139:F139)</f>
        <v>280</v>
      </c>
      <c r="H139" s="145">
        <v>280</v>
      </c>
      <c r="I139" s="147"/>
      <c r="J139" s="145">
        <f>SUM(H139:I139)</f>
        <v>280</v>
      </c>
    </row>
    <row r="140" spans="1:10" s="43" customFormat="1" ht="18.75">
      <c r="A140" s="73">
        <v>3</v>
      </c>
      <c r="B140" s="71" t="s">
        <v>169</v>
      </c>
      <c r="C140" s="69"/>
      <c r="D140" s="69"/>
      <c r="E140" s="145"/>
      <c r="F140" s="117"/>
      <c r="G140" s="122"/>
      <c r="H140" s="145"/>
      <c r="I140" s="117"/>
      <c r="J140" s="122"/>
    </row>
    <row r="141" spans="1:10" s="43" customFormat="1" ht="31.5">
      <c r="A141" s="98" t="s">
        <v>115</v>
      </c>
      <c r="B141" s="99" t="s">
        <v>189</v>
      </c>
      <c r="C141" s="98" t="s">
        <v>166</v>
      </c>
      <c r="D141" s="100" t="s">
        <v>167</v>
      </c>
      <c r="E141" s="145">
        <v>100</v>
      </c>
      <c r="F141" s="147"/>
      <c r="G141" s="145">
        <f>SUM(E141:F141)</f>
        <v>100</v>
      </c>
      <c r="H141" s="145">
        <v>100</v>
      </c>
      <c r="I141" s="147"/>
      <c r="J141" s="145">
        <f>SUM(H141:I141)</f>
        <v>100</v>
      </c>
    </row>
    <row r="142" spans="1:10" s="43" customFormat="1" ht="45">
      <c r="A142" s="98" t="s">
        <v>116</v>
      </c>
      <c r="B142" s="99" t="s">
        <v>190</v>
      </c>
      <c r="C142" s="98" t="s">
        <v>166</v>
      </c>
      <c r="D142" s="101" t="s">
        <v>191</v>
      </c>
      <c r="E142" s="145">
        <v>1500</v>
      </c>
      <c r="F142" s="147"/>
      <c r="G142" s="145">
        <f>SUM(E142:F142)</f>
        <v>1500</v>
      </c>
      <c r="H142" s="145">
        <v>1500</v>
      </c>
      <c r="I142" s="147"/>
      <c r="J142" s="145">
        <f>SUM(H142:I142)</f>
        <v>1500</v>
      </c>
    </row>
    <row r="143" spans="1:10" s="43" customFormat="1" ht="18.75">
      <c r="A143" s="102">
        <v>4</v>
      </c>
      <c r="B143" s="99" t="s">
        <v>6</v>
      </c>
      <c r="C143" s="98"/>
      <c r="D143" s="101"/>
      <c r="E143" s="145"/>
      <c r="F143" s="147"/>
      <c r="G143" s="145"/>
      <c r="H143" s="145"/>
      <c r="I143" s="147"/>
      <c r="J143" s="145"/>
    </row>
    <row r="144" spans="1:10" s="43" customFormat="1" ht="71.25" customHeight="1">
      <c r="A144" s="80" t="s">
        <v>104</v>
      </c>
      <c r="B144" s="82" t="s">
        <v>192</v>
      </c>
      <c r="C144" s="79" t="s">
        <v>103</v>
      </c>
      <c r="D144" s="77" t="s">
        <v>167</v>
      </c>
      <c r="E144" s="145">
        <v>250</v>
      </c>
      <c r="F144" s="147"/>
      <c r="G144" s="145">
        <f>SUM(E144:F144)</f>
        <v>250</v>
      </c>
      <c r="H144" s="145">
        <v>250</v>
      </c>
      <c r="I144" s="147"/>
      <c r="J144" s="145">
        <f>SUM(H144:I144)</f>
        <v>250</v>
      </c>
    </row>
    <row r="145" spans="1:10" s="43" customFormat="1" ht="18.75">
      <c r="A145" s="80"/>
      <c r="B145" s="79" t="s">
        <v>193</v>
      </c>
      <c r="C145" s="79"/>
      <c r="D145" s="77"/>
      <c r="E145" s="145"/>
      <c r="F145" s="117"/>
      <c r="G145" s="122"/>
      <c r="H145" s="145"/>
      <c r="I145" s="117"/>
      <c r="J145" s="122"/>
    </row>
    <row r="146" spans="1:10" s="43" customFormat="1" ht="78.75">
      <c r="A146" s="80"/>
      <c r="B146" s="82" t="s">
        <v>194</v>
      </c>
      <c r="C146" s="79"/>
      <c r="D146" s="77"/>
      <c r="E146" s="145"/>
      <c r="F146" s="117"/>
      <c r="G146" s="122"/>
      <c r="H146" s="145"/>
      <c r="I146" s="117"/>
      <c r="J146" s="122"/>
    </row>
    <row r="147" spans="1:10" s="43" customFormat="1" ht="18.75">
      <c r="A147" s="80" t="s">
        <v>195</v>
      </c>
      <c r="B147" s="71" t="s">
        <v>3</v>
      </c>
      <c r="C147" s="79"/>
      <c r="D147" s="77"/>
      <c r="E147" s="145"/>
      <c r="F147" s="117"/>
      <c r="G147" s="122"/>
      <c r="H147" s="145"/>
      <c r="I147" s="117"/>
      <c r="J147" s="122"/>
    </row>
    <row r="148" spans="1:10" s="43" customFormat="1" ht="108" customHeight="1">
      <c r="A148" s="80" t="s">
        <v>108</v>
      </c>
      <c r="B148" s="82" t="s">
        <v>135</v>
      </c>
      <c r="C148" s="79" t="s">
        <v>102</v>
      </c>
      <c r="D148" s="91" t="s">
        <v>304</v>
      </c>
      <c r="E148" s="143">
        <v>53100</v>
      </c>
      <c r="F148" s="187"/>
      <c r="G148" s="188">
        <f>SUM(E148:F148)</f>
        <v>53100</v>
      </c>
      <c r="H148" s="143">
        <v>55914</v>
      </c>
      <c r="I148" s="187"/>
      <c r="J148" s="188">
        <f>SUM(H148:I148)</f>
        <v>55914</v>
      </c>
    </row>
    <row r="149" spans="1:10" s="43" customFormat="1" ht="18.75">
      <c r="A149" s="80" t="s">
        <v>186</v>
      </c>
      <c r="B149" s="71" t="s">
        <v>4</v>
      </c>
      <c r="C149" s="79"/>
      <c r="D149" s="106"/>
      <c r="E149" s="145"/>
      <c r="F149" s="117"/>
      <c r="G149" s="122"/>
      <c r="H149" s="145"/>
      <c r="I149" s="117"/>
      <c r="J149" s="122"/>
    </row>
    <row r="150" spans="1:10" s="43" customFormat="1" ht="98.25" customHeight="1">
      <c r="A150" s="80" t="s">
        <v>111</v>
      </c>
      <c r="B150" s="71" t="s">
        <v>196</v>
      </c>
      <c r="C150" s="79" t="s">
        <v>103</v>
      </c>
      <c r="D150" s="86" t="s">
        <v>144</v>
      </c>
      <c r="E150" s="145">
        <v>5</v>
      </c>
      <c r="F150" s="147"/>
      <c r="G150" s="145">
        <f>SUM(E150:F150)</f>
        <v>5</v>
      </c>
      <c r="H150" s="145">
        <v>5</v>
      </c>
      <c r="I150" s="147"/>
      <c r="J150" s="145">
        <f>SUM(H150:I150)</f>
        <v>5</v>
      </c>
    </row>
    <row r="151" spans="1:10" s="43" customFormat="1" ht="111.75" customHeight="1">
      <c r="A151" s="80" t="s">
        <v>112</v>
      </c>
      <c r="B151" s="71" t="s">
        <v>299</v>
      </c>
      <c r="C151" s="79" t="s">
        <v>197</v>
      </c>
      <c r="D151" s="106" t="s">
        <v>303</v>
      </c>
      <c r="E151" s="143">
        <v>2</v>
      </c>
      <c r="F151" s="144"/>
      <c r="G151" s="143">
        <f>SUM(E151:F151)</f>
        <v>2</v>
      </c>
      <c r="H151" s="143">
        <v>2</v>
      </c>
      <c r="I151" s="144"/>
      <c r="J151" s="143">
        <f>SUM(H151:I151)</f>
        <v>2</v>
      </c>
    </row>
    <row r="152" spans="1:10" s="43" customFormat="1" ht="18.75">
      <c r="A152" s="80" t="s">
        <v>198</v>
      </c>
      <c r="B152" s="103" t="s">
        <v>5</v>
      </c>
      <c r="C152" s="79"/>
      <c r="D152" s="106"/>
      <c r="E152" s="145"/>
      <c r="F152" s="147"/>
      <c r="G152" s="145"/>
      <c r="H152" s="145"/>
      <c r="I152" s="147"/>
      <c r="J152" s="145"/>
    </row>
    <row r="153" spans="1:10" s="43" customFormat="1" ht="96" customHeight="1">
      <c r="A153" s="80" t="s">
        <v>115</v>
      </c>
      <c r="B153" s="94" t="s">
        <v>301</v>
      </c>
      <c r="C153" s="79" t="s">
        <v>166</v>
      </c>
      <c r="D153" s="86" t="s">
        <v>199</v>
      </c>
      <c r="E153" s="145">
        <v>1</v>
      </c>
      <c r="F153" s="147"/>
      <c r="G153" s="145">
        <f>SUM(E153:F153)</f>
        <v>1</v>
      </c>
      <c r="H153" s="145">
        <v>1</v>
      </c>
      <c r="I153" s="147"/>
      <c r="J153" s="145">
        <f>SUM(H153:I153)</f>
        <v>1</v>
      </c>
    </row>
    <row r="154" spans="1:10" s="43" customFormat="1" ht="18.75">
      <c r="A154" s="80" t="s">
        <v>168</v>
      </c>
      <c r="B154" s="71" t="s">
        <v>6</v>
      </c>
      <c r="C154" s="79"/>
      <c r="D154" s="106"/>
      <c r="E154" s="145"/>
      <c r="F154" s="117"/>
      <c r="G154" s="122"/>
      <c r="H154" s="145"/>
      <c r="I154" s="117"/>
      <c r="J154" s="122"/>
    </row>
    <row r="155" spans="1:11" s="43" customFormat="1" ht="131.25" customHeight="1">
      <c r="A155" s="80" t="s">
        <v>104</v>
      </c>
      <c r="B155" s="94" t="s">
        <v>300</v>
      </c>
      <c r="C155" s="79" t="s">
        <v>166</v>
      </c>
      <c r="D155" s="104" t="s">
        <v>144</v>
      </c>
      <c r="E155" s="224">
        <v>5</v>
      </c>
      <c r="F155" s="225"/>
      <c r="G155" s="224">
        <f>SUM(E155:F155)</f>
        <v>5</v>
      </c>
      <c r="H155" s="224">
        <f>SUM(G155)</f>
        <v>5</v>
      </c>
      <c r="I155" s="225"/>
      <c r="J155" s="224">
        <v>5</v>
      </c>
      <c r="K155" s="85"/>
    </row>
    <row r="156" spans="1:10" s="43" customFormat="1" ht="18.75">
      <c r="A156" s="80"/>
      <c r="B156" s="79" t="s">
        <v>200</v>
      </c>
      <c r="C156" s="79"/>
      <c r="D156" s="77"/>
      <c r="E156" s="145"/>
      <c r="F156" s="117"/>
      <c r="G156" s="122"/>
      <c r="H156" s="145"/>
      <c r="I156" s="117"/>
      <c r="J156" s="122"/>
    </row>
    <row r="157" spans="1:10" s="43" customFormat="1" ht="36" customHeight="1">
      <c r="A157" s="105"/>
      <c r="B157" s="82" t="s">
        <v>201</v>
      </c>
      <c r="C157" s="79"/>
      <c r="D157" s="106"/>
      <c r="E157" s="145"/>
      <c r="F157" s="117"/>
      <c r="G157" s="122"/>
      <c r="H157" s="145"/>
      <c r="I157" s="117"/>
      <c r="J157" s="122"/>
    </row>
    <row r="158" spans="1:10" s="43" customFormat="1" ht="18.75">
      <c r="A158" s="80" t="s">
        <v>195</v>
      </c>
      <c r="B158" s="71" t="s">
        <v>3</v>
      </c>
      <c r="C158" s="79"/>
      <c r="D158" s="106"/>
      <c r="E158" s="145"/>
      <c r="F158" s="117"/>
      <c r="G158" s="122"/>
      <c r="H158" s="145"/>
      <c r="I158" s="117"/>
      <c r="J158" s="122"/>
    </row>
    <row r="159" spans="1:10" s="43" customFormat="1" ht="116.25" customHeight="1">
      <c r="A159" s="80" t="s">
        <v>108</v>
      </c>
      <c r="B159" s="82" t="s">
        <v>202</v>
      </c>
      <c r="C159" s="79" t="s">
        <v>102</v>
      </c>
      <c r="D159" s="91" t="s">
        <v>304</v>
      </c>
      <c r="E159" s="143">
        <v>53100</v>
      </c>
      <c r="F159" s="187"/>
      <c r="G159" s="188">
        <f>SUM(E159:F159)</f>
        <v>53100</v>
      </c>
      <c r="H159" s="143">
        <v>55914</v>
      </c>
      <c r="I159" s="187"/>
      <c r="J159" s="188">
        <f>SUM(H159:I159)</f>
        <v>55914</v>
      </c>
    </row>
    <row r="160" spans="1:10" s="43" customFormat="1" ht="18.75">
      <c r="A160" s="80" t="s">
        <v>186</v>
      </c>
      <c r="B160" s="71" t="s">
        <v>4</v>
      </c>
      <c r="C160" s="79"/>
      <c r="D160" s="106"/>
      <c r="E160" s="145"/>
      <c r="F160" s="117"/>
      <c r="G160" s="122"/>
      <c r="H160" s="145"/>
      <c r="I160" s="117"/>
      <c r="J160" s="122"/>
    </row>
    <row r="161" spans="1:10" s="43" customFormat="1" ht="111" customHeight="1">
      <c r="A161" s="80" t="s">
        <v>111</v>
      </c>
      <c r="B161" s="71" t="s">
        <v>203</v>
      </c>
      <c r="C161" s="79" t="s">
        <v>103</v>
      </c>
      <c r="D161" s="106" t="s">
        <v>303</v>
      </c>
      <c r="E161" s="145">
        <v>2</v>
      </c>
      <c r="F161" s="147"/>
      <c r="G161" s="145">
        <f>SUM(E161:F161)</f>
        <v>2</v>
      </c>
      <c r="H161" s="145">
        <v>2</v>
      </c>
      <c r="I161" s="147"/>
      <c r="J161" s="145">
        <f>SUM(H161:I161)</f>
        <v>2</v>
      </c>
    </row>
    <row r="162" spans="1:10" s="43" customFormat="1" ht="18.75">
      <c r="A162" s="80" t="s">
        <v>198</v>
      </c>
      <c r="B162" s="103" t="s">
        <v>5</v>
      </c>
      <c r="C162" s="79"/>
      <c r="D162" s="106"/>
      <c r="E162" s="145"/>
      <c r="F162" s="147"/>
      <c r="G162" s="145"/>
      <c r="H162" s="145"/>
      <c r="I162" s="147"/>
      <c r="J162" s="145"/>
    </row>
    <row r="163" spans="1:10" s="43" customFormat="1" ht="55.5" customHeight="1">
      <c r="A163" s="80" t="s">
        <v>115</v>
      </c>
      <c r="B163" s="82" t="s">
        <v>220</v>
      </c>
      <c r="C163" s="79" t="s">
        <v>103</v>
      </c>
      <c r="D163" s="86" t="s">
        <v>204</v>
      </c>
      <c r="E163" s="145">
        <v>2</v>
      </c>
      <c r="F163" s="147"/>
      <c r="G163" s="145">
        <f>SUM(E163:F163)</f>
        <v>2</v>
      </c>
      <c r="H163" s="145">
        <v>2</v>
      </c>
      <c r="I163" s="147"/>
      <c r="J163" s="145">
        <f>SUM(H163:I163)</f>
        <v>2</v>
      </c>
    </row>
    <row r="164" spans="1:10" s="43" customFormat="1" ht="18.75">
      <c r="A164" s="80" t="s">
        <v>168</v>
      </c>
      <c r="B164" s="71" t="s">
        <v>6</v>
      </c>
      <c r="C164" s="79"/>
      <c r="D164" s="106"/>
      <c r="E164" s="145"/>
      <c r="F164" s="147"/>
      <c r="G164" s="145"/>
      <c r="H164" s="145"/>
      <c r="I164" s="147"/>
      <c r="J164" s="145"/>
    </row>
    <row r="165" spans="1:10" s="43" customFormat="1" ht="55.5" customHeight="1">
      <c r="A165" s="81" t="s">
        <v>104</v>
      </c>
      <c r="B165" s="82" t="s">
        <v>205</v>
      </c>
      <c r="C165" s="79" t="s">
        <v>103</v>
      </c>
      <c r="D165" s="86" t="s">
        <v>204</v>
      </c>
      <c r="E165" s="145">
        <v>2</v>
      </c>
      <c r="F165" s="147"/>
      <c r="G165" s="145">
        <f>SUM(E165:F165)</f>
        <v>2</v>
      </c>
      <c r="H165" s="145">
        <v>2</v>
      </c>
      <c r="I165" s="147"/>
      <c r="J165" s="145">
        <f>SUM(H165:I165)</f>
        <v>2</v>
      </c>
    </row>
  </sheetData>
  <sheetProtection/>
  <mergeCells count="16">
    <mergeCell ref="E4:G4"/>
    <mergeCell ref="H4:J4"/>
    <mergeCell ref="K4:M4"/>
    <mergeCell ref="E86:G86"/>
    <mergeCell ref="H86:J86"/>
    <mergeCell ref="A1:I1"/>
    <mergeCell ref="A2:I2"/>
    <mergeCell ref="A84:I84"/>
    <mergeCell ref="A4:A5"/>
    <mergeCell ref="B4:B5"/>
    <mergeCell ref="C4:C5"/>
    <mergeCell ref="D4:D5"/>
    <mergeCell ref="A86:A87"/>
    <mergeCell ref="B86:B87"/>
    <mergeCell ref="C86:C87"/>
    <mergeCell ref="D86:D87"/>
  </mergeCells>
  <printOptions/>
  <pageMargins left="0.1968503937007874" right="0.1968503937007874" top="0.1968503937007874" bottom="0.5118110236220472" header="0.1968503937007874" footer="0.1968503937007874"/>
  <pageSetup fitToHeight="0" fitToWidth="0" horizontalDpi="600" verticalDpi="600" orientation="landscape" paperSize="9" scale="54" r:id="rId1"/>
  <rowBreaks count="8" manualBreakCount="8">
    <brk id="13" max="255" man="1"/>
    <brk id="36" max="255" man="1"/>
    <brk id="60" max="12" man="1"/>
    <brk id="75" max="255" man="1"/>
    <brk id="93" max="255" man="1"/>
    <brk id="121" max="255" man="1"/>
    <brk id="136" max="255" man="1"/>
    <brk id="151" max="255" man="1"/>
  </rowBreaks>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workbookViewId="0" topLeftCell="A1">
      <selection activeCell="K3" sqref="K3:L3"/>
    </sheetView>
  </sheetViews>
  <sheetFormatPr defaultColWidth="9.00390625" defaultRowHeight="12.75"/>
  <cols>
    <col min="1" max="1" width="14.125" style="51" customWidth="1"/>
    <col min="2" max="2" width="67.75390625" style="51" customWidth="1"/>
    <col min="3" max="3" width="13.00390625" style="51" customWidth="1"/>
    <col min="4" max="4" width="13.25390625" style="51" customWidth="1"/>
    <col min="5" max="5" width="14.375" style="64" customWidth="1"/>
    <col min="6" max="6" width="16.375" style="64" customWidth="1"/>
    <col min="7" max="12" width="13.75390625" style="51" customWidth="1"/>
    <col min="13" max="13" width="9.125" style="51" customWidth="1"/>
    <col min="14" max="14" width="11.00390625" style="51" customWidth="1"/>
    <col min="15" max="16384" width="9.125" style="51" customWidth="1"/>
  </cols>
  <sheetData>
    <row r="1" spans="1:12" s="47" customFormat="1" ht="18.75">
      <c r="A1" s="150"/>
      <c r="B1" s="280" t="s">
        <v>221</v>
      </c>
      <c r="C1" s="280"/>
      <c r="D1" s="280"/>
      <c r="E1" s="280"/>
      <c r="F1" s="280"/>
      <c r="G1" s="280"/>
      <c r="H1" s="280"/>
      <c r="I1" s="150"/>
      <c r="J1" s="150"/>
      <c r="K1" s="150"/>
      <c r="L1" s="150"/>
    </row>
    <row r="2" spans="1:12" s="47" customFormat="1" ht="18.75">
      <c r="A2" s="150"/>
      <c r="B2" s="150"/>
      <c r="C2" s="150"/>
      <c r="D2" s="150"/>
      <c r="E2" s="151"/>
      <c r="F2" s="151"/>
      <c r="G2" s="150"/>
      <c r="H2" s="150"/>
      <c r="I2" s="150"/>
      <c r="J2" s="150"/>
      <c r="K2" s="150"/>
      <c r="L2" s="152" t="s">
        <v>54</v>
      </c>
    </row>
    <row r="3" spans="1:12" s="47" customFormat="1" ht="37.5" customHeight="1">
      <c r="A3" s="277"/>
      <c r="B3" s="278" t="s">
        <v>28</v>
      </c>
      <c r="C3" s="276" t="s">
        <v>264</v>
      </c>
      <c r="D3" s="276"/>
      <c r="E3" s="281" t="s">
        <v>270</v>
      </c>
      <c r="F3" s="281"/>
      <c r="G3" s="276" t="s">
        <v>266</v>
      </c>
      <c r="H3" s="276"/>
      <c r="I3" s="276" t="s">
        <v>118</v>
      </c>
      <c r="J3" s="276"/>
      <c r="K3" s="276" t="s">
        <v>268</v>
      </c>
      <c r="L3" s="276"/>
    </row>
    <row r="4" spans="1:12" s="47" customFormat="1" ht="60" customHeight="1">
      <c r="A4" s="277"/>
      <c r="B4" s="279"/>
      <c r="C4" s="111" t="s">
        <v>30</v>
      </c>
      <c r="D4" s="111" t="s">
        <v>31</v>
      </c>
      <c r="E4" s="125" t="s">
        <v>30</v>
      </c>
      <c r="F4" s="125" t="s">
        <v>31</v>
      </c>
      <c r="G4" s="111" t="s">
        <v>30</v>
      </c>
      <c r="H4" s="111" t="s">
        <v>31</v>
      </c>
      <c r="I4" s="111" t="s">
        <v>30</v>
      </c>
      <c r="J4" s="111" t="s">
        <v>31</v>
      </c>
      <c r="K4" s="111" t="s">
        <v>30</v>
      </c>
      <c r="L4" s="111" t="s">
        <v>31</v>
      </c>
    </row>
    <row r="5" spans="1:12" s="47" customFormat="1" ht="18.75">
      <c r="A5" s="155"/>
      <c r="B5" s="112">
        <v>1</v>
      </c>
      <c r="C5" s="111">
        <v>2</v>
      </c>
      <c r="D5" s="112">
        <v>3</v>
      </c>
      <c r="E5" s="125">
        <v>4</v>
      </c>
      <c r="F5" s="125">
        <v>5</v>
      </c>
      <c r="G5" s="112">
        <v>6</v>
      </c>
      <c r="H5" s="111">
        <v>7</v>
      </c>
      <c r="I5" s="112">
        <v>8</v>
      </c>
      <c r="J5" s="111">
        <v>9</v>
      </c>
      <c r="K5" s="112">
        <v>10</v>
      </c>
      <c r="L5" s="111">
        <v>11</v>
      </c>
    </row>
    <row r="6" spans="1:12" s="47" customFormat="1" ht="18.75">
      <c r="A6" s="155"/>
      <c r="B6" s="112"/>
      <c r="C6" s="118"/>
      <c r="D6" s="112"/>
      <c r="E6" s="125"/>
      <c r="F6" s="125"/>
      <c r="G6" s="112"/>
      <c r="H6" s="111"/>
      <c r="I6" s="112"/>
      <c r="J6" s="111"/>
      <c r="K6" s="112"/>
      <c r="L6" s="111"/>
    </row>
    <row r="7" spans="1:12" s="47" customFormat="1" ht="18.75">
      <c r="A7" s="155"/>
      <c r="B7" s="112"/>
      <c r="C7" s="118"/>
      <c r="D7" s="112"/>
      <c r="E7" s="125"/>
      <c r="F7" s="125"/>
      <c r="G7" s="112"/>
      <c r="H7" s="111"/>
      <c r="I7" s="112"/>
      <c r="J7" s="111"/>
      <c r="K7" s="112"/>
      <c r="L7" s="111"/>
    </row>
    <row r="8" spans="1:12" s="49" customFormat="1" ht="18.75">
      <c r="A8" s="155"/>
      <c r="B8" s="149" t="s">
        <v>40</v>
      </c>
      <c r="C8" s="118"/>
      <c r="D8" s="111"/>
      <c r="E8" s="125"/>
      <c r="F8" s="125"/>
      <c r="G8" s="111"/>
      <c r="H8" s="111"/>
      <c r="I8" s="111"/>
      <c r="J8" s="111"/>
      <c r="K8" s="111"/>
      <c r="L8" s="111"/>
    </row>
    <row r="9" spans="1:12" s="49" customFormat="1" ht="125.25" customHeight="1">
      <c r="A9" s="155"/>
      <c r="B9" s="156" t="s">
        <v>61</v>
      </c>
      <c r="C9" s="111" t="s">
        <v>14</v>
      </c>
      <c r="D9" s="111"/>
      <c r="E9" s="125" t="s">
        <v>14</v>
      </c>
      <c r="F9" s="125"/>
      <c r="G9" s="111" t="s">
        <v>14</v>
      </c>
      <c r="H9" s="111"/>
      <c r="I9" s="111" t="s">
        <v>14</v>
      </c>
      <c r="J9" s="111"/>
      <c r="K9" s="111" t="s">
        <v>14</v>
      </c>
      <c r="L9" s="111"/>
    </row>
    <row r="10" spans="1:8" s="47" customFormat="1" ht="12.75">
      <c r="A10" s="49"/>
      <c r="B10" s="28"/>
      <c r="C10" s="28"/>
      <c r="D10" s="28"/>
      <c r="E10" s="63"/>
      <c r="F10" s="63"/>
      <c r="G10" s="28"/>
      <c r="H10" s="28"/>
    </row>
    <row r="11" spans="2:8" s="47" customFormat="1" ht="12.75">
      <c r="B11" s="28"/>
      <c r="C11" s="28"/>
      <c r="D11" s="28"/>
      <c r="E11" s="63"/>
      <c r="F11" s="63"/>
      <c r="G11" s="28"/>
      <c r="H11" s="28"/>
    </row>
    <row r="12" spans="2:8" s="47" customFormat="1" ht="12.75">
      <c r="B12" s="28"/>
      <c r="C12" s="28"/>
      <c r="D12" s="28"/>
      <c r="E12" s="63"/>
      <c r="F12" s="63"/>
      <c r="G12" s="28"/>
      <c r="H12" s="28"/>
    </row>
    <row r="13" spans="2:8" s="47" customFormat="1" ht="12.75">
      <c r="B13" s="28"/>
      <c r="C13" s="28"/>
      <c r="D13" s="28"/>
      <c r="E13" s="63"/>
      <c r="F13" s="63"/>
      <c r="G13" s="28"/>
      <c r="H13" s="28"/>
    </row>
    <row r="14" ht="12.75">
      <c r="A14" s="60"/>
    </row>
    <row r="15" ht="12.75">
      <c r="A15" s="60"/>
    </row>
    <row r="16" ht="12.75">
      <c r="A16" s="60"/>
    </row>
    <row r="17" ht="12.75">
      <c r="A17" s="60"/>
    </row>
    <row r="18" ht="12.75">
      <c r="A18" s="60"/>
    </row>
    <row r="19" ht="12.75">
      <c r="A19" s="60"/>
    </row>
    <row r="20" ht="12.75">
      <c r="A20" s="60"/>
    </row>
    <row r="21" ht="12.75">
      <c r="A21" s="60"/>
    </row>
    <row r="22" ht="12.75">
      <c r="A22" s="60"/>
    </row>
    <row r="23" ht="12.75">
      <c r="A23" s="60"/>
    </row>
    <row r="24" ht="12.75">
      <c r="A24" s="60"/>
    </row>
    <row r="25" ht="12.75">
      <c r="A25" s="60"/>
    </row>
    <row r="26" ht="12.75">
      <c r="A26" s="60"/>
    </row>
    <row r="27" ht="12.75">
      <c r="A27" s="60"/>
    </row>
    <row r="28" ht="12.75">
      <c r="A28" s="60"/>
    </row>
    <row r="29" ht="12.75">
      <c r="A29" s="60"/>
    </row>
    <row r="30" ht="12.75">
      <c r="A30" s="60"/>
    </row>
    <row r="31" ht="12.75">
      <c r="A31" s="60"/>
    </row>
    <row r="32" ht="12.75">
      <c r="A32" s="60"/>
    </row>
    <row r="33" ht="12.75">
      <c r="A33" s="60"/>
    </row>
    <row r="34" ht="12.75">
      <c r="A34" s="60"/>
    </row>
    <row r="35" ht="12.75">
      <c r="A35" s="60"/>
    </row>
    <row r="36" ht="12.75">
      <c r="A36" s="60"/>
    </row>
    <row r="37" ht="12.75">
      <c r="A37" s="60"/>
    </row>
    <row r="38" ht="12.75">
      <c r="A38" s="60"/>
    </row>
    <row r="39" ht="12.75">
      <c r="A39" s="60"/>
    </row>
    <row r="40" ht="12.75">
      <c r="A40" s="60"/>
    </row>
    <row r="41" ht="12.75">
      <c r="A41" s="60"/>
    </row>
    <row r="42" ht="12.75">
      <c r="A42" s="60"/>
    </row>
    <row r="43" ht="12.75">
      <c r="A43" s="60"/>
    </row>
    <row r="44" ht="12.75">
      <c r="A44" s="60"/>
    </row>
    <row r="45" ht="12.75">
      <c r="A45" s="60"/>
    </row>
    <row r="46" ht="12.75">
      <c r="A46" s="60"/>
    </row>
    <row r="47" ht="12.75">
      <c r="A47" s="60"/>
    </row>
    <row r="48" ht="12.75">
      <c r="A48" s="60"/>
    </row>
    <row r="49" ht="12.75">
      <c r="A49" s="60"/>
    </row>
    <row r="50" ht="12.75">
      <c r="A50" s="60"/>
    </row>
    <row r="51" ht="12.75">
      <c r="A51" s="60"/>
    </row>
    <row r="52" ht="12.75">
      <c r="A52" s="60"/>
    </row>
    <row r="53" ht="12.75">
      <c r="A53" s="60"/>
    </row>
    <row r="54" ht="12.75">
      <c r="A54" s="60"/>
    </row>
    <row r="55" ht="12.75">
      <c r="A55" s="60"/>
    </row>
    <row r="56" ht="12.75">
      <c r="A56" s="60"/>
    </row>
    <row r="57" ht="12.75">
      <c r="A57" s="60"/>
    </row>
    <row r="58" ht="12.75">
      <c r="A58" s="60"/>
    </row>
    <row r="59" ht="12.75">
      <c r="A59" s="60"/>
    </row>
    <row r="60" ht="12.75">
      <c r="A60" s="60"/>
    </row>
    <row r="61" ht="12.75">
      <c r="A61" s="60"/>
    </row>
    <row r="62" ht="12.75">
      <c r="A62" s="60"/>
    </row>
    <row r="63" ht="12.75">
      <c r="A63" s="60"/>
    </row>
    <row r="64" ht="12.75">
      <c r="A64" s="60"/>
    </row>
    <row r="65" ht="12.75">
      <c r="A65" s="60"/>
    </row>
    <row r="66" ht="12.75">
      <c r="A66" s="60"/>
    </row>
    <row r="67" ht="12.75">
      <c r="A67" s="60"/>
    </row>
    <row r="68" ht="12.75">
      <c r="A68" s="60"/>
    </row>
    <row r="69" ht="12.75">
      <c r="A69" s="60"/>
    </row>
    <row r="70" ht="12.75">
      <c r="A70" s="60"/>
    </row>
    <row r="71" ht="12.75">
      <c r="A71" s="60"/>
    </row>
    <row r="72" ht="12.75">
      <c r="A72" s="60"/>
    </row>
    <row r="73" ht="12.75">
      <c r="A73" s="60"/>
    </row>
    <row r="74" ht="12.75">
      <c r="A74" s="60"/>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row r="86" ht="12.75">
      <c r="A86" s="60"/>
    </row>
    <row r="87" ht="12.75">
      <c r="A87" s="60"/>
    </row>
    <row r="88" ht="12.75">
      <c r="A88" s="60"/>
    </row>
    <row r="89" ht="12.75">
      <c r="A89" s="60"/>
    </row>
    <row r="90" ht="12.75">
      <c r="A90" s="60"/>
    </row>
    <row r="91" ht="12.75">
      <c r="A91" s="60"/>
    </row>
    <row r="92" ht="12.75">
      <c r="A92" s="60"/>
    </row>
    <row r="93" ht="12.75">
      <c r="A93" s="60"/>
    </row>
    <row r="94" ht="12.75">
      <c r="A94" s="60"/>
    </row>
    <row r="95" ht="12.75">
      <c r="A95" s="60"/>
    </row>
    <row r="96" ht="12.75">
      <c r="A96" s="60"/>
    </row>
    <row r="97" ht="12.75">
      <c r="A97" s="60"/>
    </row>
    <row r="98" ht="12.75">
      <c r="A98" s="60"/>
    </row>
    <row r="99" ht="12.75">
      <c r="A99" s="60"/>
    </row>
    <row r="100" ht="12.75">
      <c r="A100" s="60"/>
    </row>
    <row r="101" ht="12.75">
      <c r="A101" s="60"/>
    </row>
    <row r="102" ht="12.75">
      <c r="A102" s="60"/>
    </row>
    <row r="103" ht="12.75">
      <c r="A103" s="60"/>
    </row>
    <row r="104" ht="12.75">
      <c r="A104" s="60"/>
    </row>
    <row r="105" ht="12.75">
      <c r="A105" s="60"/>
    </row>
    <row r="106" ht="12.75">
      <c r="A106" s="60"/>
    </row>
    <row r="107" ht="12.75">
      <c r="A107" s="60"/>
    </row>
    <row r="108" ht="12.75">
      <c r="A108" s="60"/>
    </row>
    <row r="109" ht="12.75">
      <c r="A109" s="60"/>
    </row>
    <row r="110" ht="12.75">
      <c r="A110" s="60"/>
    </row>
    <row r="111" ht="12.75">
      <c r="A111" s="60"/>
    </row>
    <row r="112" ht="12.75">
      <c r="A112" s="60"/>
    </row>
    <row r="113" ht="12.75">
      <c r="A113" s="60"/>
    </row>
    <row r="114" ht="12.75">
      <c r="A114" s="60"/>
    </row>
    <row r="115" ht="12.75">
      <c r="A115" s="60"/>
    </row>
    <row r="116" ht="12.75">
      <c r="A116" s="60"/>
    </row>
    <row r="117" ht="12.75">
      <c r="A117" s="60"/>
    </row>
    <row r="118" ht="12.75">
      <c r="A118" s="60"/>
    </row>
  </sheetData>
  <sheetProtection/>
  <mergeCells count="8">
    <mergeCell ref="K3:L3"/>
    <mergeCell ref="I3:J3"/>
    <mergeCell ref="A3:A4"/>
    <mergeCell ref="B3:B4"/>
    <mergeCell ref="B1:H1"/>
    <mergeCell ref="C3:D3"/>
    <mergeCell ref="E3:F3"/>
    <mergeCell ref="G3:H3"/>
  </mergeCells>
  <printOptions/>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A1">
      <selection activeCell="M22" sqref="M22"/>
    </sheetView>
  </sheetViews>
  <sheetFormatPr defaultColWidth="9.00390625" defaultRowHeight="12.75"/>
  <cols>
    <col min="1" max="1" width="8.375" style="53" customWidth="1"/>
    <col min="2" max="2" width="38.625" style="53" customWidth="1"/>
    <col min="3" max="4" width="13.75390625" style="53" customWidth="1"/>
    <col min="5" max="5" width="13.25390625" style="53" customWidth="1"/>
    <col min="6" max="6" width="10.375" style="53" customWidth="1"/>
    <col min="7" max="7" width="12.625" style="53" customWidth="1"/>
    <col min="8" max="8" width="11.375" style="53" customWidth="1"/>
    <col min="9" max="9" width="12.875" style="53" customWidth="1"/>
    <col min="10" max="10" width="11.125" style="53" customWidth="1"/>
    <col min="11" max="16" width="11.375" style="53" customWidth="1"/>
    <col min="17" max="16384" width="9.125" style="53" customWidth="1"/>
  </cols>
  <sheetData>
    <row r="1" ht="62.25" customHeight="1"/>
    <row r="2" spans="1:16" s="52" customFormat="1" ht="15.75">
      <c r="A2" s="282" t="s">
        <v>62</v>
      </c>
      <c r="B2" s="282"/>
      <c r="C2" s="282"/>
      <c r="D2" s="282"/>
      <c r="E2" s="282"/>
      <c r="F2" s="282"/>
      <c r="G2" s="282"/>
      <c r="H2" s="282"/>
      <c r="I2" s="282"/>
      <c r="J2" s="282"/>
      <c r="K2" s="282"/>
      <c r="L2" s="282"/>
      <c r="M2" s="282"/>
      <c r="N2" s="282"/>
      <c r="O2" s="282"/>
      <c r="P2" s="282"/>
    </row>
    <row r="4" spans="1:16" s="52" customFormat="1" ht="18" customHeight="1">
      <c r="A4" s="283" t="s">
        <v>19</v>
      </c>
      <c r="B4" s="284" t="s">
        <v>32</v>
      </c>
      <c r="C4" s="285" t="s">
        <v>271</v>
      </c>
      <c r="D4" s="284"/>
      <c r="E4" s="284"/>
      <c r="F4" s="284"/>
      <c r="G4" s="285" t="s">
        <v>272</v>
      </c>
      <c r="H4" s="284"/>
      <c r="I4" s="284"/>
      <c r="J4" s="284"/>
      <c r="K4" s="288" t="s">
        <v>273</v>
      </c>
      <c r="L4" s="289"/>
      <c r="M4" s="288" t="s">
        <v>274</v>
      </c>
      <c r="N4" s="289"/>
      <c r="O4" s="288" t="s">
        <v>275</v>
      </c>
      <c r="P4" s="289"/>
    </row>
    <row r="5" spans="1:16" s="52" customFormat="1" ht="42.75" customHeight="1">
      <c r="A5" s="284"/>
      <c r="B5" s="284"/>
      <c r="C5" s="284" t="s">
        <v>34</v>
      </c>
      <c r="D5" s="284"/>
      <c r="E5" s="284" t="s">
        <v>17</v>
      </c>
      <c r="F5" s="284"/>
      <c r="G5" s="284" t="s">
        <v>34</v>
      </c>
      <c r="H5" s="284"/>
      <c r="I5" s="284" t="s">
        <v>17</v>
      </c>
      <c r="J5" s="284"/>
      <c r="K5" s="286" t="s">
        <v>45</v>
      </c>
      <c r="L5" s="286" t="s">
        <v>46</v>
      </c>
      <c r="M5" s="286" t="s">
        <v>47</v>
      </c>
      <c r="N5" s="286" t="s">
        <v>48</v>
      </c>
      <c r="O5" s="286" t="s">
        <v>47</v>
      </c>
      <c r="P5" s="286" t="s">
        <v>48</v>
      </c>
    </row>
    <row r="6" spans="1:16" s="52" customFormat="1" ht="42.75" customHeight="1">
      <c r="A6" s="284"/>
      <c r="B6" s="284"/>
      <c r="C6" s="44" t="s">
        <v>20</v>
      </c>
      <c r="D6" s="44" t="s">
        <v>33</v>
      </c>
      <c r="E6" s="44" t="s">
        <v>20</v>
      </c>
      <c r="F6" s="44" t="s">
        <v>33</v>
      </c>
      <c r="G6" s="44" t="s">
        <v>20</v>
      </c>
      <c r="H6" s="44" t="s">
        <v>1</v>
      </c>
      <c r="I6" s="44" t="s">
        <v>20</v>
      </c>
      <c r="J6" s="44" t="s">
        <v>1</v>
      </c>
      <c r="K6" s="287"/>
      <c r="L6" s="287"/>
      <c r="M6" s="287"/>
      <c r="N6" s="287"/>
      <c r="O6" s="287"/>
      <c r="P6" s="287"/>
    </row>
    <row r="7" spans="1:16" s="52" customFormat="1" ht="12.75">
      <c r="A7" s="44">
        <v>1</v>
      </c>
      <c r="B7" s="44">
        <v>2</v>
      </c>
      <c r="C7" s="44">
        <v>3</v>
      </c>
      <c r="D7" s="44">
        <v>4</v>
      </c>
      <c r="E7" s="44">
        <v>5</v>
      </c>
      <c r="F7" s="44">
        <v>6</v>
      </c>
      <c r="G7" s="44">
        <v>7</v>
      </c>
      <c r="H7" s="44">
        <v>8</v>
      </c>
      <c r="I7" s="44">
        <v>9</v>
      </c>
      <c r="J7" s="44">
        <v>10</v>
      </c>
      <c r="K7" s="44">
        <v>11</v>
      </c>
      <c r="L7" s="44">
        <v>12</v>
      </c>
      <c r="M7" s="44">
        <v>13</v>
      </c>
      <c r="N7" s="44">
        <v>14</v>
      </c>
      <c r="O7" s="44">
        <v>15</v>
      </c>
      <c r="P7" s="44">
        <v>16</v>
      </c>
    </row>
    <row r="8" spans="1:16" s="52" customFormat="1" ht="12.75">
      <c r="A8" s="44"/>
      <c r="B8" s="25"/>
      <c r="C8" s="44"/>
      <c r="D8" s="44"/>
      <c r="E8" s="44"/>
      <c r="F8" s="44"/>
      <c r="G8" s="44"/>
      <c r="H8" s="44"/>
      <c r="I8" s="44"/>
      <c r="J8" s="44"/>
      <c r="K8" s="44"/>
      <c r="L8" s="44"/>
      <c r="M8" s="44"/>
      <c r="N8" s="44"/>
      <c r="O8" s="44"/>
      <c r="P8" s="44"/>
    </row>
    <row r="9" spans="1:16" s="26" customFormat="1" ht="12.75">
      <c r="A9" s="2"/>
      <c r="B9" s="3" t="s">
        <v>49</v>
      </c>
      <c r="C9" s="2"/>
      <c r="D9" s="2"/>
      <c r="E9" s="2"/>
      <c r="F9" s="2"/>
      <c r="G9" s="2"/>
      <c r="H9" s="2"/>
      <c r="I9" s="2"/>
      <c r="J9" s="2"/>
      <c r="K9" s="4"/>
      <c r="L9" s="4"/>
      <c r="M9" s="4"/>
      <c r="N9" s="4"/>
      <c r="O9" s="4"/>
      <c r="P9" s="4"/>
    </row>
    <row r="10" spans="1:16" s="52" customFormat="1" ht="33.75" customHeight="1">
      <c r="A10" s="48"/>
      <c r="B10" s="50" t="s">
        <v>15</v>
      </c>
      <c r="C10" s="1" t="s">
        <v>14</v>
      </c>
      <c r="D10" s="1" t="s">
        <v>14</v>
      </c>
      <c r="E10" s="27"/>
      <c r="F10" s="27"/>
      <c r="G10" s="1" t="s">
        <v>14</v>
      </c>
      <c r="H10" s="1" t="s">
        <v>14</v>
      </c>
      <c r="I10" s="27"/>
      <c r="J10" s="27"/>
      <c r="K10" s="1" t="s">
        <v>14</v>
      </c>
      <c r="L10" s="27"/>
      <c r="M10" s="1" t="s">
        <v>14</v>
      </c>
      <c r="N10" s="27"/>
      <c r="O10" s="1" t="s">
        <v>14</v>
      </c>
      <c r="P10" s="27"/>
    </row>
  </sheetData>
  <sheetProtection/>
  <mergeCells count="18">
    <mergeCell ref="C5:D5"/>
    <mergeCell ref="E5:F5"/>
    <mergeCell ref="N5:N6"/>
    <mergeCell ref="O5:O6"/>
    <mergeCell ref="P5:P6"/>
    <mergeCell ref="K5:K6"/>
    <mergeCell ref="L5:L6"/>
    <mergeCell ref="G5:H5"/>
    <mergeCell ref="A2:P2"/>
    <mergeCell ref="A4:A6"/>
    <mergeCell ref="B4:B6"/>
    <mergeCell ref="C4:F4"/>
    <mergeCell ref="G4:J4"/>
    <mergeCell ref="I5:J5"/>
    <mergeCell ref="M5:M6"/>
    <mergeCell ref="K4:L4"/>
    <mergeCell ref="M4:N4"/>
    <mergeCell ref="O4:P4"/>
  </mergeCells>
  <printOptions/>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1:P34"/>
  <sheetViews>
    <sheetView showGridLines="0" view="pageBreakPreview" zoomScale="85" zoomScaleNormal="85" zoomScaleSheetLayoutView="85" zoomScalePageLayoutView="0" workbookViewId="0" topLeftCell="A4">
      <selection activeCell="F8" sqref="F8:N10"/>
    </sheetView>
  </sheetViews>
  <sheetFormatPr defaultColWidth="9.00390625" defaultRowHeight="12.75"/>
  <cols>
    <col min="1" max="1" width="9.00390625" style="13" customWidth="1"/>
    <col min="2" max="2" width="29.625" style="13" customWidth="1"/>
    <col min="3" max="3" width="15.25390625" style="13" customWidth="1"/>
    <col min="4" max="4" width="12.625" style="13" customWidth="1"/>
    <col min="5" max="5" width="9.75390625" style="13" customWidth="1"/>
    <col min="6" max="6" width="13.375" style="13" customWidth="1"/>
    <col min="7" max="7" width="10.375" style="13" customWidth="1"/>
    <col min="8" max="8" width="14.00390625" style="13" customWidth="1"/>
    <col min="9" max="9" width="13.375" style="13" customWidth="1"/>
    <col min="10" max="10" width="10.875" style="13" customWidth="1"/>
    <col min="11" max="11" width="14.125" style="13" customWidth="1"/>
    <col min="12" max="13" width="12.75390625" style="13" customWidth="1"/>
    <col min="14" max="14" width="13.25390625" style="13" customWidth="1"/>
    <col min="15" max="16384" width="9.125" style="13" customWidth="1"/>
  </cols>
  <sheetData>
    <row r="1" spans="1:16" ht="18.75">
      <c r="A1" s="280" t="s">
        <v>94</v>
      </c>
      <c r="B1" s="280"/>
      <c r="C1" s="280"/>
      <c r="D1" s="280"/>
      <c r="E1" s="280"/>
      <c r="F1" s="280"/>
      <c r="G1" s="280"/>
      <c r="H1" s="280"/>
      <c r="I1" s="280"/>
      <c r="J1" s="280"/>
      <c r="K1" s="280"/>
      <c r="L1" s="280"/>
      <c r="M1" s="280"/>
      <c r="N1" s="280"/>
      <c r="O1" s="280"/>
      <c r="P1" s="280"/>
    </row>
    <row r="2" spans="1:16" ht="18.75">
      <c r="A2" s="150"/>
      <c r="B2" s="150"/>
      <c r="C2" s="150"/>
      <c r="D2" s="150"/>
      <c r="E2" s="150"/>
      <c r="F2" s="150"/>
      <c r="G2" s="150"/>
      <c r="H2" s="150"/>
      <c r="I2" s="150"/>
      <c r="J2" s="150"/>
      <c r="K2" s="150"/>
      <c r="L2" s="150"/>
      <c r="M2" s="150"/>
      <c r="N2" s="150"/>
      <c r="O2" s="150"/>
      <c r="P2" s="150"/>
    </row>
    <row r="3" spans="1:16" ht="20.25" customHeight="1">
      <c r="A3" s="280" t="s">
        <v>276</v>
      </c>
      <c r="B3" s="280"/>
      <c r="C3" s="280"/>
      <c r="D3" s="280"/>
      <c r="E3" s="280"/>
      <c r="F3" s="280"/>
      <c r="G3" s="280"/>
      <c r="H3" s="280"/>
      <c r="I3" s="280"/>
      <c r="J3" s="280"/>
      <c r="K3" s="280"/>
      <c r="L3" s="280"/>
      <c r="M3" s="280"/>
      <c r="N3" s="280"/>
      <c r="O3" s="280"/>
      <c r="P3" s="280"/>
    </row>
    <row r="4" spans="1:16" ht="18" customHeight="1">
      <c r="A4" s="150"/>
      <c r="B4" s="150"/>
      <c r="C4" s="150"/>
      <c r="D4" s="150"/>
      <c r="E4" s="150"/>
      <c r="F4" s="150"/>
      <c r="G4" s="150"/>
      <c r="H4" s="150"/>
      <c r="I4" s="150"/>
      <c r="J4" s="150"/>
      <c r="K4" s="150"/>
      <c r="L4" s="150"/>
      <c r="M4" s="150"/>
      <c r="N4" s="150" t="s">
        <v>54</v>
      </c>
      <c r="O4" s="150"/>
      <c r="P4" s="150"/>
    </row>
    <row r="5" spans="1:16" ht="39.75" customHeight="1">
      <c r="A5" s="278" t="s">
        <v>19</v>
      </c>
      <c r="B5" s="278" t="s">
        <v>80</v>
      </c>
      <c r="C5" s="319" t="s">
        <v>21</v>
      </c>
      <c r="D5" s="320"/>
      <c r="E5" s="321"/>
      <c r="F5" s="295" t="s">
        <v>264</v>
      </c>
      <c r="G5" s="296"/>
      <c r="H5" s="297"/>
      <c r="I5" s="295" t="s">
        <v>265</v>
      </c>
      <c r="J5" s="296"/>
      <c r="K5" s="296"/>
      <c r="L5" s="276" t="s">
        <v>266</v>
      </c>
      <c r="M5" s="276"/>
      <c r="N5" s="276"/>
      <c r="O5" s="150"/>
      <c r="P5" s="150"/>
    </row>
    <row r="6" spans="1:16" ht="56.25">
      <c r="A6" s="279"/>
      <c r="B6" s="264"/>
      <c r="C6" s="322"/>
      <c r="D6" s="323"/>
      <c r="E6" s="324"/>
      <c r="F6" s="153" t="s">
        <v>30</v>
      </c>
      <c r="G6" s="153" t="s">
        <v>224</v>
      </c>
      <c r="H6" s="153" t="s">
        <v>65</v>
      </c>
      <c r="I6" s="153" t="s">
        <v>30</v>
      </c>
      <c r="J6" s="153" t="s">
        <v>224</v>
      </c>
      <c r="K6" s="153" t="s">
        <v>37</v>
      </c>
      <c r="L6" s="153" t="s">
        <v>226</v>
      </c>
      <c r="M6" s="153" t="s">
        <v>225</v>
      </c>
      <c r="N6" s="153" t="s">
        <v>66</v>
      </c>
      <c r="O6" s="150"/>
      <c r="P6" s="150"/>
    </row>
    <row r="7" spans="1:16" ht="18.75">
      <c r="A7" s="111">
        <v>1</v>
      </c>
      <c r="B7" s="111">
        <v>2</v>
      </c>
      <c r="C7" s="301">
        <v>3</v>
      </c>
      <c r="D7" s="302"/>
      <c r="E7" s="303"/>
      <c r="F7" s="111">
        <v>4</v>
      </c>
      <c r="G7" s="111">
        <v>5</v>
      </c>
      <c r="H7" s="111">
        <v>6</v>
      </c>
      <c r="I7" s="111">
        <v>7</v>
      </c>
      <c r="J7" s="111">
        <v>8</v>
      </c>
      <c r="K7" s="111">
        <v>9</v>
      </c>
      <c r="L7" s="111">
        <v>10</v>
      </c>
      <c r="M7" s="111">
        <v>11</v>
      </c>
      <c r="N7" s="111">
        <v>12</v>
      </c>
      <c r="O7" s="150"/>
      <c r="P7" s="150"/>
    </row>
    <row r="8" spans="1:16" ht="101.25" customHeight="1">
      <c r="A8" s="80" t="s">
        <v>120</v>
      </c>
      <c r="B8" s="190" t="s">
        <v>209</v>
      </c>
      <c r="C8" s="301" t="s">
        <v>277</v>
      </c>
      <c r="D8" s="302"/>
      <c r="E8" s="303"/>
      <c r="F8" s="126">
        <v>220244.55</v>
      </c>
      <c r="G8" s="126">
        <v>0</v>
      </c>
      <c r="H8" s="126">
        <f>SUM(F8:G8)</f>
        <v>220244.55</v>
      </c>
      <c r="I8" s="126">
        <v>1526000</v>
      </c>
      <c r="J8" s="126"/>
      <c r="K8" s="126">
        <f>SUM(I8:J8)</f>
        <v>1526000</v>
      </c>
      <c r="L8" s="126">
        <v>1450000</v>
      </c>
      <c r="M8" s="126"/>
      <c r="N8" s="126">
        <f>SUM(L8:M8)</f>
        <v>1450000</v>
      </c>
      <c r="O8" s="150"/>
      <c r="P8" s="150"/>
    </row>
    <row r="9" spans="1:16" ht="18.75">
      <c r="A9" s="153"/>
      <c r="B9" s="159" t="s">
        <v>16</v>
      </c>
      <c r="C9" s="301"/>
      <c r="D9" s="302"/>
      <c r="E9" s="303"/>
      <c r="F9" s="126"/>
      <c r="G9" s="126"/>
      <c r="H9" s="126"/>
      <c r="I9" s="126"/>
      <c r="J9" s="126"/>
      <c r="K9" s="126"/>
      <c r="L9" s="126"/>
      <c r="M9" s="126"/>
      <c r="N9" s="126"/>
      <c r="O9" s="150"/>
      <c r="P9" s="150"/>
    </row>
    <row r="10" spans="1:16" ht="18.75">
      <c r="A10" s="159"/>
      <c r="B10" s="160" t="s">
        <v>40</v>
      </c>
      <c r="C10" s="301"/>
      <c r="D10" s="302"/>
      <c r="E10" s="303"/>
      <c r="F10" s="126">
        <f>SUM(F8:F9)</f>
        <v>220244.55</v>
      </c>
      <c r="G10" s="126">
        <v>0</v>
      </c>
      <c r="H10" s="126">
        <f>SUM(H8:H9)</f>
        <v>220244.55</v>
      </c>
      <c r="I10" s="126">
        <f>SUM(I8:I9)</f>
        <v>1526000</v>
      </c>
      <c r="J10" s="126">
        <f>SUM(J8:J8)</f>
        <v>0</v>
      </c>
      <c r="K10" s="126">
        <f>SUM(K8:K9)</f>
        <v>1526000</v>
      </c>
      <c r="L10" s="126">
        <f>SUM(L8:L9)</f>
        <v>1450000</v>
      </c>
      <c r="M10" s="126">
        <f>SUM(M8:M8)</f>
        <v>0</v>
      </c>
      <c r="N10" s="126">
        <f>SUM(N8:N9)</f>
        <v>1450000</v>
      </c>
      <c r="O10" s="150"/>
      <c r="P10" s="150"/>
    </row>
    <row r="11" spans="1:16" s="30" customFormat="1" ht="19.5" customHeight="1">
      <c r="A11" s="161"/>
      <c r="B11" s="162"/>
      <c r="C11" s="162"/>
      <c r="D11" s="162"/>
      <c r="E11" s="162"/>
      <c r="F11" s="162"/>
      <c r="G11" s="162"/>
      <c r="H11" s="162"/>
      <c r="I11" s="162"/>
      <c r="J11" s="162"/>
      <c r="K11" s="162"/>
      <c r="L11" s="162"/>
      <c r="M11" s="162"/>
      <c r="N11" s="162"/>
      <c r="O11" s="150"/>
      <c r="P11" s="150"/>
    </row>
    <row r="12" spans="1:16" s="30" customFormat="1" ht="19.5" customHeight="1">
      <c r="A12" s="161"/>
      <c r="B12" s="162"/>
      <c r="C12" s="162"/>
      <c r="D12" s="162"/>
      <c r="E12" s="162"/>
      <c r="F12" s="162"/>
      <c r="G12" s="162"/>
      <c r="H12" s="162"/>
      <c r="I12" s="162"/>
      <c r="J12" s="162"/>
      <c r="K12" s="162"/>
      <c r="L12" s="162"/>
      <c r="M12" s="162"/>
      <c r="N12" s="162"/>
      <c r="O12" s="150"/>
      <c r="P12" s="150"/>
    </row>
    <row r="13" spans="1:16" s="61" customFormat="1" ht="21.75" customHeight="1">
      <c r="A13" s="313" t="s">
        <v>119</v>
      </c>
      <c r="B13" s="313"/>
      <c r="C13" s="313"/>
      <c r="D13" s="313"/>
      <c r="E13" s="313"/>
      <c r="F13" s="313"/>
      <c r="G13" s="313"/>
      <c r="H13" s="313"/>
      <c r="I13" s="313"/>
      <c r="J13" s="313"/>
      <c r="K13" s="313"/>
      <c r="L13" s="313"/>
      <c r="M13" s="313"/>
      <c r="N13" s="313"/>
      <c r="O13" s="163"/>
      <c r="P13" s="163"/>
    </row>
    <row r="14" spans="1:16" s="61" customFormat="1" ht="18.75">
      <c r="A14" s="151"/>
      <c r="B14" s="151"/>
      <c r="C14" s="151"/>
      <c r="D14" s="151"/>
      <c r="E14" s="151"/>
      <c r="F14" s="151"/>
      <c r="G14" s="151"/>
      <c r="H14" s="151"/>
      <c r="I14" s="151"/>
      <c r="J14" s="151"/>
      <c r="K14" s="151" t="s">
        <v>54</v>
      </c>
      <c r="L14" s="151"/>
      <c r="M14" s="151"/>
      <c r="N14" s="151"/>
      <c r="O14" s="151"/>
      <c r="P14" s="151"/>
    </row>
    <row r="15" spans="1:16" s="62" customFormat="1" ht="18.75" customHeight="1">
      <c r="A15" s="314" t="s">
        <v>19</v>
      </c>
      <c r="B15" s="326" t="s">
        <v>80</v>
      </c>
      <c r="C15" s="307" t="s">
        <v>21</v>
      </c>
      <c r="D15" s="308"/>
      <c r="E15" s="309"/>
      <c r="F15" s="316" t="s">
        <v>117</v>
      </c>
      <c r="G15" s="317"/>
      <c r="H15" s="318"/>
      <c r="I15" s="316" t="s">
        <v>118</v>
      </c>
      <c r="J15" s="317"/>
      <c r="K15" s="318"/>
      <c r="L15" s="164"/>
      <c r="M15" s="164"/>
      <c r="N15" s="164"/>
      <c r="O15" s="151"/>
      <c r="P15" s="151"/>
    </row>
    <row r="16" spans="1:16" s="62" customFormat="1" ht="54" customHeight="1">
      <c r="A16" s="315"/>
      <c r="B16" s="267"/>
      <c r="C16" s="310"/>
      <c r="D16" s="311"/>
      <c r="E16" s="312"/>
      <c r="F16" s="207" t="s">
        <v>30</v>
      </c>
      <c r="G16" s="207" t="s">
        <v>224</v>
      </c>
      <c r="H16" s="208" t="s">
        <v>65</v>
      </c>
      <c r="I16" s="207" t="s">
        <v>30</v>
      </c>
      <c r="J16" s="207" t="s">
        <v>224</v>
      </c>
      <c r="K16" s="208" t="s">
        <v>37</v>
      </c>
      <c r="L16" s="165"/>
      <c r="M16" s="165"/>
      <c r="N16" s="165"/>
      <c r="O16" s="151"/>
      <c r="P16" s="151"/>
    </row>
    <row r="17" spans="1:16" s="62" customFormat="1" ht="18.75">
      <c r="A17" s="125">
        <v>1</v>
      </c>
      <c r="B17" s="125">
        <v>2</v>
      </c>
      <c r="C17" s="290">
        <v>3</v>
      </c>
      <c r="D17" s="291"/>
      <c r="E17" s="292"/>
      <c r="F17" s="125">
        <v>4</v>
      </c>
      <c r="G17" s="125">
        <v>5</v>
      </c>
      <c r="H17" s="125">
        <v>6</v>
      </c>
      <c r="I17" s="125">
        <v>7</v>
      </c>
      <c r="J17" s="125">
        <v>8</v>
      </c>
      <c r="K17" s="125">
        <v>9</v>
      </c>
      <c r="L17" s="166"/>
      <c r="M17" s="166"/>
      <c r="N17" s="166"/>
      <c r="O17" s="151"/>
      <c r="P17" s="151"/>
    </row>
    <row r="18" spans="1:16" s="62" customFormat="1" ht="102" customHeight="1">
      <c r="A18" s="80" t="s">
        <v>120</v>
      </c>
      <c r="B18" s="158" t="s">
        <v>209</v>
      </c>
      <c r="C18" s="301" t="s">
        <v>236</v>
      </c>
      <c r="D18" s="302"/>
      <c r="E18" s="303"/>
      <c r="F18" s="124">
        <v>1539900</v>
      </c>
      <c r="G18" s="124"/>
      <c r="H18" s="124">
        <f>SUM(F18:G18)</f>
        <v>1539900</v>
      </c>
      <c r="I18" s="124">
        <v>1621514.7</v>
      </c>
      <c r="J18" s="124"/>
      <c r="K18" s="124">
        <f>SUM(I18:J18)</f>
        <v>1621514.7</v>
      </c>
      <c r="L18" s="166"/>
      <c r="M18" s="166"/>
      <c r="N18" s="166"/>
      <c r="O18" s="151"/>
      <c r="P18" s="151"/>
    </row>
    <row r="19" spans="1:16" s="62" customFormat="1" ht="18.75">
      <c r="A19" s="154"/>
      <c r="B19" s="167" t="s">
        <v>40</v>
      </c>
      <c r="C19" s="290"/>
      <c r="D19" s="291"/>
      <c r="E19" s="292"/>
      <c r="F19" s="124">
        <f aca="true" t="shared" si="0" ref="F19:K19">SUM(F18:F18)</f>
        <v>1539900</v>
      </c>
      <c r="G19" s="124">
        <f t="shared" si="0"/>
        <v>0</v>
      </c>
      <c r="H19" s="124">
        <f t="shared" si="0"/>
        <v>1539900</v>
      </c>
      <c r="I19" s="124">
        <f t="shared" si="0"/>
        <v>1621514.7</v>
      </c>
      <c r="J19" s="124">
        <f t="shared" si="0"/>
        <v>0</v>
      </c>
      <c r="K19" s="124">
        <f t="shared" si="0"/>
        <v>1621514.7</v>
      </c>
      <c r="L19" s="165"/>
      <c r="M19" s="165"/>
      <c r="N19" s="165"/>
      <c r="O19" s="151"/>
      <c r="P19" s="151"/>
    </row>
    <row r="20" spans="1:16" ht="18.75">
      <c r="A20" s="150"/>
      <c r="B20" s="150"/>
      <c r="C20" s="150"/>
      <c r="D20" s="150"/>
      <c r="E20" s="150"/>
      <c r="F20" s="150"/>
      <c r="G20" s="150"/>
      <c r="H20" s="150"/>
      <c r="I20" s="150"/>
      <c r="J20" s="150"/>
      <c r="K20" s="150"/>
      <c r="L20" s="150"/>
      <c r="M20" s="150"/>
      <c r="N20" s="150"/>
      <c r="O20" s="150"/>
      <c r="P20" s="150"/>
    </row>
    <row r="21" spans="1:16" ht="18.75">
      <c r="A21" s="306" t="s">
        <v>278</v>
      </c>
      <c r="B21" s="306"/>
      <c r="C21" s="306"/>
      <c r="D21" s="306"/>
      <c r="E21" s="306"/>
      <c r="F21" s="306"/>
      <c r="G21" s="306"/>
      <c r="H21" s="306"/>
      <c r="I21" s="306"/>
      <c r="J21" s="306"/>
      <c r="K21" s="306"/>
      <c r="L21" s="306"/>
      <c r="M21" s="306"/>
      <c r="N21" s="306"/>
      <c r="O21" s="155"/>
      <c r="P21" s="155"/>
    </row>
    <row r="22" spans="1:16" ht="18.75">
      <c r="A22" s="306"/>
      <c r="B22" s="306"/>
      <c r="C22" s="306"/>
      <c r="D22" s="306"/>
      <c r="E22" s="306"/>
      <c r="F22" s="306"/>
      <c r="G22" s="306"/>
      <c r="H22" s="306"/>
      <c r="I22" s="306"/>
      <c r="J22" s="306"/>
      <c r="K22" s="306"/>
      <c r="L22" s="306"/>
      <c r="M22" s="306"/>
      <c r="N22" s="306"/>
      <c r="O22" s="155"/>
      <c r="P22" s="155"/>
    </row>
    <row r="23" spans="1:16" s="62" customFormat="1" ht="27" customHeight="1">
      <c r="A23" s="325"/>
      <c r="B23" s="298" t="s">
        <v>50</v>
      </c>
      <c r="C23" s="304" t="s">
        <v>63</v>
      </c>
      <c r="D23" s="304" t="s">
        <v>64</v>
      </c>
      <c r="E23" s="293" t="s">
        <v>264</v>
      </c>
      <c r="F23" s="294"/>
      <c r="G23" s="299" t="s">
        <v>265</v>
      </c>
      <c r="H23" s="300"/>
      <c r="I23" s="293" t="s">
        <v>266</v>
      </c>
      <c r="J23" s="294"/>
      <c r="K23" s="299" t="s">
        <v>118</v>
      </c>
      <c r="L23" s="300"/>
      <c r="M23" s="299" t="s">
        <v>268</v>
      </c>
      <c r="N23" s="300"/>
      <c r="O23" s="151"/>
      <c r="P23" s="151"/>
    </row>
    <row r="24" spans="1:16" s="62" customFormat="1" ht="95.25" customHeight="1">
      <c r="A24" s="325"/>
      <c r="B24" s="298"/>
      <c r="C24" s="305"/>
      <c r="D24" s="305"/>
      <c r="E24" s="72" t="s">
        <v>222</v>
      </c>
      <c r="F24" s="72" t="s">
        <v>51</v>
      </c>
      <c r="G24" s="72" t="s">
        <v>223</v>
      </c>
      <c r="H24" s="72" t="s">
        <v>51</v>
      </c>
      <c r="I24" s="72" t="s">
        <v>223</v>
      </c>
      <c r="J24" s="72" t="s">
        <v>51</v>
      </c>
      <c r="K24" s="72" t="s">
        <v>223</v>
      </c>
      <c r="L24" s="72" t="s">
        <v>51</v>
      </c>
      <c r="M24" s="72" t="s">
        <v>223</v>
      </c>
      <c r="N24" s="72" t="s">
        <v>51</v>
      </c>
      <c r="O24" s="151"/>
      <c r="P24" s="151"/>
    </row>
    <row r="25" spans="1:16" ht="18.75">
      <c r="A25" s="119"/>
      <c r="B25" s="111">
        <v>1</v>
      </c>
      <c r="C25" s="111">
        <v>2</v>
      </c>
      <c r="D25" s="111">
        <v>3</v>
      </c>
      <c r="E25" s="111">
        <v>4</v>
      </c>
      <c r="F25" s="111">
        <v>5</v>
      </c>
      <c r="G25" s="111">
        <v>6</v>
      </c>
      <c r="H25" s="111">
        <v>7</v>
      </c>
      <c r="I25" s="111">
        <v>8</v>
      </c>
      <c r="J25" s="111">
        <v>9</v>
      </c>
      <c r="K25" s="111">
        <v>10</v>
      </c>
      <c r="L25" s="111">
        <v>11</v>
      </c>
      <c r="M25" s="111">
        <v>12</v>
      </c>
      <c r="N25" s="111">
        <v>13</v>
      </c>
      <c r="O25" s="150"/>
      <c r="P25" s="150"/>
    </row>
    <row r="26" spans="1:16" ht="18.75">
      <c r="A26" s="119"/>
      <c r="B26" s="149"/>
      <c r="C26" s="149"/>
      <c r="D26" s="149"/>
      <c r="E26" s="149"/>
      <c r="F26" s="111"/>
      <c r="G26" s="111"/>
      <c r="H26" s="111"/>
      <c r="I26" s="111"/>
      <c r="J26" s="111"/>
      <c r="K26" s="111"/>
      <c r="L26" s="111"/>
      <c r="M26" s="111"/>
      <c r="N26" s="111"/>
      <c r="O26" s="150"/>
      <c r="P26" s="150"/>
    </row>
    <row r="27" spans="1:16" ht="18.75">
      <c r="A27" s="119"/>
      <c r="B27" s="149"/>
      <c r="C27" s="149"/>
      <c r="D27" s="149"/>
      <c r="E27" s="149"/>
      <c r="F27" s="111"/>
      <c r="G27" s="111"/>
      <c r="H27" s="111"/>
      <c r="I27" s="111"/>
      <c r="J27" s="111"/>
      <c r="K27" s="111"/>
      <c r="L27" s="111"/>
      <c r="M27" s="111"/>
      <c r="N27" s="111"/>
      <c r="O27" s="150"/>
      <c r="P27" s="150"/>
    </row>
    <row r="28" spans="1:16" ht="18.75">
      <c r="A28" s="119"/>
      <c r="B28" s="149"/>
      <c r="C28" s="149"/>
      <c r="D28" s="149"/>
      <c r="E28" s="149"/>
      <c r="F28" s="111"/>
      <c r="G28" s="111"/>
      <c r="H28" s="111"/>
      <c r="I28" s="111"/>
      <c r="J28" s="111"/>
      <c r="K28" s="111"/>
      <c r="L28" s="111"/>
      <c r="M28" s="111"/>
      <c r="N28" s="111"/>
      <c r="O28" s="150"/>
      <c r="P28" s="150"/>
    </row>
    <row r="29" spans="1:16" ht="18.75">
      <c r="A29" s="119"/>
      <c r="B29" s="149"/>
      <c r="C29" s="149"/>
      <c r="D29" s="149"/>
      <c r="E29" s="149"/>
      <c r="F29" s="111"/>
      <c r="G29" s="111"/>
      <c r="H29" s="111"/>
      <c r="I29" s="111"/>
      <c r="J29" s="111"/>
      <c r="K29" s="111"/>
      <c r="L29" s="111"/>
      <c r="M29" s="111"/>
      <c r="N29" s="111"/>
      <c r="O29" s="150"/>
      <c r="P29" s="150"/>
    </row>
    <row r="30" spans="1:16" ht="18.75">
      <c r="A30" s="119"/>
      <c r="B30" s="149"/>
      <c r="C30" s="149"/>
      <c r="D30" s="149"/>
      <c r="E30" s="149"/>
      <c r="F30" s="111"/>
      <c r="G30" s="111"/>
      <c r="H30" s="111"/>
      <c r="I30" s="111"/>
      <c r="J30" s="111"/>
      <c r="K30" s="111"/>
      <c r="L30" s="111"/>
      <c r="M30" s="111"/>
      <c r="N30" s="111"/>
      <c r="O30" s="150"/>
      <c r="P30" s="150"/>
    </row>
    <row r="31" spans="1:16" ht="18.75">
      <c r="A31" s="119"/>
      <c r="B31" s="149"/>
      <c r="C31" s="149"/>
      <c r="D31" s="149"/>
      <c r="E31" s="149"/>
      <c r="F31" s="111"/>
      <c r="G31" s="111"/>
      <c r="H31" s="111"/>
      <c r="I31" s="111"/>
      <c r="J31" s="111"/>
      <c r="K31" s="111"/>
      <c r="L31" s="111"/>
      <c r="M31" s="111"/>
      <c r="N31" s="111"/>
      <c r="O31" s="150"/>
      <c r="P31" s="150"/>
    </row>
    <row r="32" spans="1:16" ht="18.75">
      <c r="A32" s="119"/>
      <c r="B32" s="149" t="s">
        <v>7</v>
      </c>
      <c r="C32" s="149"/>
      <c r="D32" s="149"/>
      <c r="E32" s="149"/>
      <c r="F32" s="111"/>
      <c r="G32" s="111"/>
      <c r="H32" s="111"/>
      <c r="I32" s="111"/>
      <c r="J32" s="111"/>
      <c r="K32" s="111"/>
      <c r="L32" s="111"/>
      <c r="M32" s="111"/>
      <c r="N32" s="111"/>
      <c r="O32" s="150"/>
      <c r="P32" s="150"/>
    </row>
    <row r="33" spans="1:16" ht="18.75">
      <c r="A33" s="119"/>
      <c r="B33" s="160" t="s">
        <v>40</v>
      </c>
      <c r="C33" s="149"/>
      <c r="D33" s="149"/>
      <c r="E33" s="149"/>
      <c r="F33" s="111"/>
      <c r="G33" s="111"/>
      <c r="H33" s="111"/>
      <c r="I33" s="111"/>
      <c r="J33" s="111"/>
      <c r="K33" s="111"/>
      <c r="L33" s="111"/>
      <c r="M33" s="111"/>
      <c r="N33" s="111"/>
      <c r="O33" s="150"/>
      <c r="P33" s="150"/>
    </row>
    <row r="34" spans="1:16" ht="18.75">
      <c r="A34" s="150"/>
      <c r="B34" s="150"/>
      <c r="C34" s="150"/>
      <c r="D34" s="150"/>
      <c r="E34" s="150"/>
      <c r="F34" s="150"/>
      <c r="G34" s="150"/>
      <c r="H34" s="150"/>
      <c r="I34" s="150"/>
      <c r="J34" s="150"/>
      <c r="K34" s="150"/>
      <c r="L34" s="150"/>
      <c r="M34" s="150"/>
      <c r="N34" s="150"/>
      <c r="O34" s="150"/>
      <c r="P34" s="150"/>
    </row>
  </sheetData>
  <sheetProtection/>
  <mergeCells count="32">
    <mergeCell ref="C9:E9"/>
    <mergeCell ref="I15:K15"/>
    <mergeCell ref="C10:E10"/>
    <mergeCell ref="C8:E8"/>
    <mergeCell ref="C23:C24"/>
    <mergeCell ref="C5:E6"/>
    <mergeCell ref="F15:H15"/>
    <mergeCell ref="A21:N21"/>
    <mergeCell ref="A23:A24"/>
    <mergeCell ref="B15:B16"/>
    <mergeCell ref="A1:P1"/>
    <mergeCell ref="A3:P3"/>
    <mergeCell ref="A5:A6"/>
    <mergeCell ref="B5:B6"/>
    <mergeCell ref="C7:E7"/>
    <mergeCell ref="I5:K5"/>
    <mergeCell ref="A22:N22"/>
    <mergeCell ref="K23:L23"/>
    <mergeCell ref="C15:E16"/>
    <mergeCell ref="A13:N13"/>
    <mergeCell ref="A15:A16"/>
    <mergeCell ref="G23:H23"/>
    <mergeCell ref="C19:E19"/>
    <mergeCell ref="E23:F23"/>
    <mergeCell ref="F5:H5"/>
    <mergeCell ref="L5:N5"/>
    <mergeCell ref="B23:B24"/>
    <mergeCell ref="M23:N23"/>
    <mergeCell ref="C17:E17"/>
    <mergeCell ref="C18:E18"/>
    <mergeCell ref="I23:J23"/>
    <mergeCell ref="D23:D24"/>
  </mergeCells>
  <printOptions horizontalCentered="1"/>
  <pageMargins left="0.4330708661417323" right="0.2362204724409449" top="0.1968503937007874" bottom="0.15748031496062992" header="0.31496062992125984" footer="0.31496062992125984"/>
  <pageSetup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tabColor rgb="FFFFFF00"/>
  </sheetPr>
  <dimension ref="A2:P46"/>
  <sheetViews>
    <sheetView showGridLines="0" tabSelected="1" view="pageBreakPreview" zoomScale="75" zoomScaleNormal="75" zoomScaleSheetLayoutView="75" zoomScalePageLayoutView="0" workbookViewId="0" topLeftCell="A1">
      <selection activeCell="A36" sqref="A36:I36"/>
    </sheetView>
  </sheetViews>
  <sheetFormatPr defaultColWidth="9.00390625" defaultRowHeight="12.75"/>
  <cols>
    <col min="1" max="1" width="20.75390625" style="24" customWidth="1"/>
    <col min="2" max="2" width="22.125" style="24" customWidth="1"/>
    <col min="3" max="3" width="17.625" style="24" customWidth="1"/>
    <col min="4" max="4" width="20.625" style="24" customWidth="1"/>
    <col min="5" max="5" width="20.125" style="24" customWidth="1"/>
    <col min="6" max="6" width="19.375" style="24" customWidth="1"/>
    <col min="7" max="7" width="27.375" style="24" customWidth="1"/>
    <col min="8" max="8" width="17.875" style="24" customWidth="1"/>
    <col min="9" max="9" width="14.75390625" style="24" customWidth="1"/>
    <col min="10" max="10" width="15.00390625" style="24" customWidth="1"/>
    <col min="11" max="11" width="13.625" style="24" customWidth="1"/>
    <col min="12" max="12" width="14.25390625" style="24" customWidth="1"/>
    <col min="13" max="13" width="13.125" style="24" customWidth="1"/>
    <col min="14" max="16384" width="9.125" style="24" customWidth="1"/>
  </cols>
  <sheetData>
    <row r="2" spans="1:16" ht="209.25" customHeight="1">
      <c r="A2" s="344" t="s">
        <v>305</v>
      </c>
      <c r="B2" s="344"/>
      <c r="C2" s="344"/>
      <c r="D2" s="344"/>
      <c r="E2" s="344"/>
      <c r="F2" s="344"/>
      <c r="G2" s="344"/>
      <c r="H2" s="344"/>
      <c r="I2" s="344"/>
      <c r="J2" s="344"/>
      <c r="K2" s="31"/>
      <c r="L2" s="31"/>
      <c r="M2" s="31"/>
      <c r="N2" s="31"/>
      <c r="O2" s="31"/>
      <c r="P2" s="31"/>
    </row>
    <row r="3" spans="1:16" ht="18">
      <c r="A3" s="168" t="s">
        <v>279</v>
      </c>
      <c r="B3" s="169"/>
      <c r="C3" s="169"/>
      <c r="D3" s="169"/>
      <c r="E3" s="169"/>
      <c r="F3" s="169"/>
      <c r="G3" s="169"/>
      <c r="H3" s="169"/>
      <c r="I3" s="169"/>
      <c r="J3" s="169"/>
      <c r="K3" s="169"/>
      <c r="L3" s="169"/>
      <c r="M3" s="169"/>
      <c r="N3" s="169"/>
      <c r="O3" s="169"/>
      <c r="P3" s="169"/>
    </row>
    <row r="4" spans="1:16" ht="18">
      <c r="A4" s="336" t="s">
        <v>280</v>
      </c>
      <c r="B4" s="336"/>
      <c r="C4" s="336"/>
      <c r="D4" s="336"/>
      <c r="E4" s="336"/>
      <c r="F4" s="336"/>
      <c r="G4" s="336"/>
      <c r="H4" s="336"/>
      <c r="I4" s="336"/>
      <c r="J4" s="336"/>
      <c r="K4" s="336"/>
      <c r="L4" s="336"/>
      <c r="M4" s="336"/>
      <c r="N4" s="336"/>
      <c r="O4" s="336"/>
      <c r="P4" s="336"/>
    </row>
    <row r="5" spans="1:16" ht="18">
      <c r="A5" s="169"/>
      <c r="B5" s="169"/>
      <c r="C5" s="169"/>
      <c r="D5" s="169"/>
      <c r="E5" s="169"/>
      <c r="F5" s="169"/>
      <c r="G5" s="169"/>
      <c r="H5" s="169"/>
      <c r="I5" s="169"/>
      <c r="J5" s="170" t="s">
        <v>54</v>
      </c>
      <c r="K5" s="169"/>
      <c r="L5" s="169"/>
      <c r="M5" s="169"/>
      <c r="N5" s="169"/>
      <c r="O5" s="169"/>
      <c r="P5" s="169"/>
    </row>
    <row r="6" spans="1:16" s="185" customFormat="1" ht="48" customHeight="1">
      <c r="A6" s="333" t="s">
        <v>67</v>
      </c>
      <c r="B6" s="340" t="s">
        <v>0</v>
      </c>
      <c r="C6" s="340" t="s">
        <v>22</v>
      </c>
      <c r="D6" s="340" t="s">
        <v>74</v>
      </c>
      <c r="E6" s="340" t="s">
        <v>69</v>
      </c>
      <c r="F6" s="340" t="s">
        <v>68</v>
      </c>
      <c r="G6" s="340" t="s">
        <v>235</v>
      </c>
      <c r="H6" s="340" t="s">
        <v>52</v>
      </c>
      <c r="I6" s="342"/>
      <c r="J6" s="340" t="s">
        <v>53</v>
      </c>
      <c r="L6" s="186"/>
      <c r="M6" s="186"/>
      <c r="N6" s="186"/>
      <c r="O6" s="186"/>
      <c r="P6" s="186"/>
    </row>
    <row r="7" spans="1:16" s="185" customFormat="1" ht="69" customHeight="1">
      <c r="A7" s="335"/>
      <c r="B7" s="341"/>
      <c r="C7" s="340"/>
      <c r="D7" s="340"/>
      <c r="E7" s="340"/>
      <c r="F7" s="340"/>
      <c r="G7" s="340"/>
      <c r="H7" s="176" t="s">
        <v>8</v>
      </c>
      <c r="I7" s="176" t="s">
        <v>24</v>
      </c>
      <c r="J7" s="340"/>
      <c r="L7" s="186"/>
      <c r="M7" s="186"/>
      <c r="N7" s="186"/>
      <c r="O7" s="186"/>
      <c r="P7" s="186"/>
    </row>
    <row r="8" spans="1:16" ht="18">
      <c r="A8" s="172">
        <v>1</v>
      </c>
      <c r="B8" s="172">
        <v>2</v>
      </c>
      <c r="C8" s="172">
        <v>3</v>
      </c>
      <c r="D8" s="172">
        <v>4</v>
      </c>
      <c r="E8" s="172">
        <v>5</v>
      </c>
      <c r="F8" s="172">
        <v>6</v>
      </c>
      <c r="G8" s="172">
        <v>7</v>
      </c>
      <c r="H8" s="172">
        <v>8</v>
      </c>
      <c r="I8" s="172">
        <v>9</v>
      </c>
      <c r="J8" s="172">
        <v>10</v>
      </c>
      <c r="K8" s="169"/>
      <c r="L8" s="171"/>
      <c r="M8" s="171"/>
      <c r="N8" s="171"/>
      <c r="O8" s="171"/>
      <c r="P8" s="171"/>
    </row>
    <row r="9" spans="1:16" ht="56.25">
      <c r="A9" s="133" t="s">
        <v>210</v>
      </c>
      <c r="B9" s="115" t="s">
        <v>211</v>
      </c>
      <c r="C9" s="128">
        <v>26980.84</v>
      </c>
      <c r="D9" s="128">
        <v>26980.84</v>
      </c>
      <c r="E9" s="128">
        <v>0</v>
      </c>
      <c r="F9" s="128">
        <v>0</v>
      </c>
      <c r="G9" s="128">
        <v>0</v>
      </c>
      <c r="H9" s="128">
        <v>0</v>
      </c>
      <c r="I9" s="128">
        <v>0</v>
      </c>
      <c r="J9" s="128">
        <f>SUM(D9+F9)</f>
        <v>26980.84</v>
      </c>
      <c r="K9" s="169"/>
      <c r="L9" s="171"/>
      <c r="M9" s="171"/>
      <c r="N9" s="171"/>
      <c r="O9" s="171"/>
      <c r="P9" s="171"/>
    </row>
    <row r="10" spans="1:16" ht="56.25">
      <c r="A10" s="141">
        <v>2240</v>
      </c>
      <c r="B10" s="116" t="s">
        <v>124</v>
      </c>
      <c r="C10" s="128">
        <v>193263.71</v>
      </c>
      <c r="D10" s="128">
        <v>193263.71</v>
      </c>
      <c r="E10" s="128">
        <v>0</v>
      </c>
      <c r="F10" s="128">
        <v>0</v>
      </c>
      <c r="G10" s="128">
        <v>0</v>
      </c>
      <c r="H10" s="128">
        <v>0</v>
      </c>
      <c r="I10" s="128">
        <v>0</v>
      </c>
      <c r="J10" s="128">
        <f>SUM(D10+F10)</f>
        <v>193263.71</v>
      </c>
      <c r="K10" s="169"/>
      <c r="L10" s="171"/>
      <c r="M10" s="171"/>
      <c r="N10" s="171"/>
      <c r="O10" s="171"/>
      <c r="P10" s="171"/>
    </row>
    <row r="11" spans="1:16" ht="18.75">
      <c r="A11" s="173"/>
      <c r="B11" s="160" t="s">
        <v>40</v>
      </c>
      <c r="C11" s="126">
        <f>SUM(C9:C10)</f>
        <v>220244.55</v>
      </c>
      <c r="D11" s="126">
        <f>SUM(D9:D10)</f>
        <v>220244.55</v>
      </c>
      <c r="E11" s="126">
        <v>0</v>
      </c>
      <c r="F11" s="128">
        <v>0</v>
      </c>
      <c r="G11" s="128">
        <v>0</v>
      </c>
      <c r="H11" s="128">
        <v>0</v>
      </c>
      <c r="I11" s="128">
        <v>0</v>
      </c>
      <c r="J11" s="128">
        <f>SUM(D11+F11)</f>
        <v>220244.55</v>
      </c>
      <c r="K11" s="169"/>
      <c r="L11" s="171"/>
      <c r="M11" s="171"/>
      <c r="N11" s="171"/>
      <c r="O11" s="171"/>
      <c r="P11" s="171"/>
    </row>
    <row r="12" spans="1:16" ht="18">
      <c r="A12" s="169"/>
      <c r="B12" s="169"/>
      <c r="C12" s="169"/>
      <c r="D12" s="169"/>
      <c r="E12" s="169"/>
      <c r="F12" s="169"/>
      <c r="G12" s="169"/>
      <c r="H12" s="169"/>
      <c r="I12" s="169"/>
      <c r="J12" s="169"/>
      <c r="K12" s="169"/>
      <c r="L12" s="169"/>
      <c r="M12" s="169"/>
      <c r="N12" s="169"/>
      <c r="O12" s="169"/>
      <c r="P12" s="169"/>
    </row>
    <row r="13" spans="1:16" ht="18">
      <c r="A13" s="169"/>
      <c r="B13" s="169"/>
      <c r="C13" s="169"/>
      <c r="D13" s="169"/>
      <c r="E13" s="169"/>
      <c r="F13" s="169"/>
      <c r="G13" s="169"/>
      <c r="H13" s="169"/>
      <c r="I13" s="169"/>
      <c r="J13" s="169"/>
      <c r="K13" s="169"/>
      <c r="L13" s="169"/>
      <c r="M13" s="169"/>
      <c r="N13" s="169"/>
      <c r="O13" s="169"/>
      <c r="P13" s="169"/>
    </row>
    <row r="14" spans="1:16" ht="15.75" customHeight="1">
      <c r="A14" s="336" t="s">
        <v>281</v>
      </c>
      <c r="B14" s="336"/>
      <c r="C14" s="336"/>
      <c r="D14" s="336"/>
      <c r="E14" s="336"/>
      <c r="F14" s="336"/>
      <c r="G14" s="336"/>
      <c r="H14" s="336"/>
      <c r="I14" s="336"/>
      <c r="J14" s="336"/>
      <c r="K14" s="336"/>
      <c r="L14" s="336"/>
      <c r="M14" s="336"/>
      <c r="N14" s="336"/>
      <c r="O14" s="336"/>
      <c r="P14" s="336"/>
    </row>
    <row r="15" spans="1:16" ht="18">
      <c r="A15" s="169"/>
      <c r="B15" s="169"/>
      <c r="C15" s="169"/>
      <c r="D15" s="169"/>
      <c r="E15" s="169"/>
      <c r="F15" s="169"/>
      <c r="G15" s="169"/>
      <c r="H15" s="169"/>
      <c r="I15" s="169"/>
      <c r="J15" s="169"/>
      <c r="K15" s="169"/>
      <c r="L15" s="170" t="s">
        <v>54</v>
      </c>
      <c r="M15" s="169"/>
      <c r="N15" s="169"/>
      <c r="O15" s="169"/>
      <c r="P15" s="169"/>
    </row>
    <row r="16" spans="1:16" ht="16.5" customHeight="1">
      <c r="A16" s="333" t="s">
        <v>67</v>
      </c>
      <c r="B16" s="333" t="s">
        <v>11</v>
      </c>
      <c r="C16" s="337" t="s">
        <v>282</v>
      </c>
      <c r="D16" s="338"/>
      <c r="E16" s="338"/>
      <c r="F16" s="338"/>
      <c r="G16" s="339"/>
      <c r="H16" s="337" t="s">
        <v>273</v>
      </c>
      <c r="I16" s="338"/>
      <c r="J16" s="338"/>
      <c r="K16" s="338"/>
      <c r="L16" s="339"/>
      <c r="M16" s="169"/>
      <c r="N16" s="169"/>
      <c r="O16" s="169"/>
      <c r="P16" s="169"/>
    </row>
    <row r="17" spans="1:16" ht="63" customHeight="1">
      <c r="A17" s="334"/>
      <c r="B17" s="334"/>
      <c r="C17" s="333" t="s">
        <v>9</v>
      </c>
      <c r="D17" s="333" t="s">
        <v>70</v>
      </c>
      <c r="E17" s="340" t="s">
        <v>71</v>
      </c>
      <c r="F17" s="340"/>
      <c r="G17" s="333" t="s">
        <v>76</v>
      </c>
      <c r="H17" s="333" t="s">
        <v>10</v>
      </c>
      <c r="I17" s="333" t="s">
        <v>72</v>
      </c>
      <c r="J17" s="340" t="s">
        <v>71</v>
      </c>
      <c r="K17" s="340"/>
      <c r="L17" s="340" t="s">
        <v>77</v>
      </c>
      <c r="M17" s="169"/>
      <c r="N17" s="169"/>
      <c r="O17" s="169"/>
      <c r="P17" s="169"/>
    </row>
    <row r="18" spans="1:16" ht="99" customHeight="1">
      <c r="A18" s="335"/>
      <c r="B18" s="335"/>
      <c r="C18" s="335"/>
      <c r="D18" s="335"/>
      <c r="E18" s="176" t="s">
        <v>23</v>
      </c>
      <c r="F18" s="176" t="s">
        <v>24</v>
      </c>
      <c r="G18" s="335"/>
      <c r="H18" s="335"/>
      <c r="I18" s="335"/>
      <c r="J18" s="176" t="s">
        <v>23</v>
      </c>
      <c r="K18" s="176" t="s">
        <v>24</v>
      </c>
      <c r="L18" s="340"/>
      <c r="M18" s="169"/>
      <c r="N18" s="169"/>
      <c r="O18" s="169"/>
      <c r="P18" s="169"/>
    </row>
    <row r="19" spans="1:16" ht="18">
      <c r="A19" s="172">
        <v>1</v>
      </c>
      <c r="B19" s="174">
        <v>2</v>
      </c>
      <c r="C19" s="172">
        <v>3</v>
      </c>
      <c r="D19" s="174">
        <v>4</v>
      </c>
      <c r="E19" s="172">
        <v>5</v>
      </c>
      <c r="F19" s="174">
        <v>6</v>
      </c>
      <c r="G19" s="172">
        <v>7</v>
      </c>
      <c r="H19" s="174">
        <v>8</v>
      </c>
      <c r="I19" s="172">
        <v>9</v>
      </c>
      <c r="J19" s="174">
        <v>10</v>
      </c>
      <c r="K19" s="172">
        <v>11</v>
      </c>
      <c r="L19" s="172">
        <v>12</v>
      </c>
      <c r="M19" s="174"/>
      <c r="N19" s="174"/>
      <c r="O19" s="174"/>
      <c r="P19" s="174"/>
    </row>
    <row r="20" spans="1:16" ht="56.25">
      <c r="A20" s="133" t="s">
        <v>210</v>
      </c>
      <c r="B20" s="115" t="s">
        <v>211</v>
      </c>
      <c r="C20" s="192">
        <v>92000</v>
      </c>
      <c r="D20" s="192">
        <v>0</v>
      </c>
      <c r="E20" s="192">
        <v>0</v>
      </c>
      <c r="F20" s="192">
        <v>0</v>
      </c>
      <c r="G20" s="192">
        <f>SUM(C20-E20)</f>
        <v>92000</v>
      </c>
      <c r="H20" s="192">
        <v>92000</v>
      </c>
      <c r="I20" s="192">
        <v>0</v>
      </c>
      <c r="J20" s="192">
        <v>0</v>
      </c>
      <c r="K20" s="192">
        <v>0</v>
      </c>
      <c r="L20" s="192">
        <f>SUM(H20)</f>
        <v>92000</v>
      </c>
      <c r="M20" s="174"/>
      <c r="N20" s="174"/>
      <c r="O20" s="174"/>
      <c r="P20" s="174"/>
    </row>
    <row r="21" spans="1:16" ht="56.25">
      <c r="A21" s="141">
        <v>2240</v>
      </c>
      <c r="B21" s="116" t="s">
        <v>124</v>
      </c>
      <c r="C21" s="192">
        <v>434000</v>
      </c>
      <c r="D21" s="192">
        <v>0</v>
      </c>
      <c r="E21" s="192">
        <v>0</v>
      </c>
      <c r="F21" s="192">
        <v>0</v>
      </c>
      <c r="G21" s="192">
        <f>SUM(C21:F21)</f>
        <v>434000</v>
      </c>
      <c r="H21" s="192">
        <v>434000</v>
      </c>
      <c r="I21" s="192">
        <v>0</v>
      </c>
      <c r="J21" s="192">
        <v>0</v>
      </c>
      <c r="K21" s="192">
        <v>0</v>
      </c>
      <c r="L21" s="192">
        <f>SUM(H21:K21)</f>
        <v>434000</v>
      </c>
      <c r="M21" s="174"/>
      <c r="N21" s="174"/>
      <c r="O21" s="174"/>
      <c r="P21" s="174"/>
    </row>
    <row r="22" spans="1:16" ht="120.75" customHeight="1">
      <c r="A22" s="141">
        <v>2610</v>
      </c>
      <c r="B22" s="116" t="s">
        <v>257</v>
      </c>
      <c r="C22" s="192">
        <v>1000000</v>
      </c>
      <c r="D22" s="192"/>
      <c r="E22" s="192"/>
      <c r="F22" s="192"/>
      <c r="G22" s="192">
        <v>1000000</v>
      </c>
      <c r="H22" s="192">
        <v>1000000</v>
      </c>
      <c r="I22" s="192"/>
      <c r="J22" s="192"/>
      <c r="K22" s="192"/>
      <c r="L22" s="192">
        <v>1000000</v>
      </c>
      <c r="M22" s="174"/>
      <c r="N22" s="174"/>
      <c r="O22" s="174"/>
      <c r="P22" s="174"/>
    </row>
    <row r="23" spans="1:16" ht="32.25" customHeight="1">
      <c r="A23" s="141"/>
      <c r="B23" s="160" t="s">
        <v>40</v>
      </c>
      <c r="C23" s="192">
        <f>SUM(C20:C22)</f>
        <v>1526000</v>
      </c>
      <c r="D23" s="192">
        <v>0</v>
      </c>
      <c r="E23" s="192">
        <v>0</v>
      </c>
      <c r="F23" s="192">
        <v>0</v>
      </c>
      <c r="G23" s="192">
        <f>SUM(G20:G22)</f>
        <v>1526000</v>
      </c>
      <c r="H23" s="192">
        <f>SUM(H20:H22)</f>
        <v>1526000</v>
      </c>
      <c r="I23" s="192">
        <v>0</v>
      </c>
      <c r="J23" s="192">
        <v>0</v>
      </c>
      <c r="K23" s="192">
        <v>0</v>
      </c>
      <c r="L23" s="192">
        <f>SUM(L20:L22)</f>
        <v>1526000</v>
      </c>
      <c r="M23" s="169"/>
      <c r="N23" s="169"/>
      <c r="O23" s="169"/>
      <c r="P23" s="169"/>
    </row>
    <row r="24" spans="1:16" ht="15.75" customHeight="1">
      <c r="A24" s="336" t="s">
        <v>283</v>
      </c>
      <c r="B24" s="336"/>
      <c r="C24" s="336"/>
      <c r="D24" s="336"/>
      <c r="E24" s="336"/>
      <c r="F24" s="336"/>
      <c r="G24" s="336"/>
      <c r="H24" s="336"/>
      <c r="I24" s="336"/>
      <c r="J24" s="336"/>
      <c r="K24" s="336"/>
      <c r="L24" s="336"/>
      <c r="M24" s="336"/>
      <c r="N24" s="336"/>
      <c r="O24" s="336"/>
      <c r="P24" s="336"/>
    </row>
    <row r="25" spans="1:16" ht="18">
      <c r="A25" s="169"/>
      <c r="B25" s="169"/>
      <c r="C25" s="169"/>
      <c r="D25" s="169"/>
      <c r="E25" s="169"/>
      <c r="F25" s="169"/>
      <c r="G25" s="169"/>
      <c r="H25" s="169"/>
      <c r="I25" s="170" t="s">
        <v>54</v>
      </c>
      <c r="J25" s="169"/>
      <c r="K25" s="169"/>
      <c r="L25" s="169"/>
      <c r="M25" s="169"/>
      <c r="N25" s="169"/>
      <c r="O25" s="169"/>
      <c r="P25" s="169"/>
    </row>
    <row r="26" spans="1:9" s="185" customFormat="1" ht="39" customHeight="1">
      <c r="A26" s="333" t="s">
        <v>67</v>
      </c>
      <c r="B26" s="333" t="s">
        <v>11</v>
      </c>
      <c r="C26" s="340" t="s">
        <v>22</v>
      </c>
      <c r="D26" s="340" t="s">
        <v>75</v>
      </c>
      <c r="E26" s="333" t="s">
        <v>219</v>
      </c>
      <c r="F26" s="333" t="s">
        <v>284</v>
      </c>
      <c r="G26" s="333" t="s">
        <v>285</v>
      </c>
      <c r="H26" s="333" t="s">
        <v>25</v>
      </c>
      <c r="I26" s="333" t="s">
        <v>35</v>
      </c>
    </row>
    <row r="27" spans="1:9" s="185" customFormat="1" ht="70.5" customHeight="1">
      <c r="A27" s="335"/>
      <c r="B27" s="335"/>
      <c r="C27" s="340"/>
      <c r="D27" s="340"/>
      <c r="E27" s="335"/>
      <c r="F27" s="335"/>
      <c r="G27" s="335"/>
      <c r="H27" s="335"/>
      <c r="I27" s="335"/>
    </row>
    <row r="28" spans="1:16" ht="70.5" customHeight="1">
      <c r="A28" s="172">
        <v>1</v>
      </c>
      <c r="B28" s="191">
        <v>2</v>
      </c>
      <c r="C28" s="172">
        <v>3</v>
      </c>
      <c r="D28" s="191">
        <v>4</v>
      </c>
      <c r="E28" s="172">
        <v>5</v>
      </c>
      <c r="F28" s="191">
        <v>6</v>
      </c>
      <c r="G28" s="172">
        <v>7</v>
      </c>
      <c r="H28" s="191">
        <v>8</v>
      </c>
      <c r="I28" s="172">
        <v>9</v>
      </c>
      <c r="J28" s="169"/>
      <c r="K28" s="169"/>
      <c r="L28" s="169"/>
      <c r="M28" s="169"/>
      <c r="N28" s="169"/>
      <c r="O28" s="169"/>
      <c r="P28" s="169"/>
    </row>
    <row r="29" spans="1:16" ht="64.5" customHeight="1">
      <c r="A29" s="133" t="s">
        <v>210</v>
      </c>
      <c r="B29" s="115" t="s">
        <v>211</v>
      </c>
      <c r="C29" s="128">
        <v>26980.84</v>
      </c>
      <c r="D29" s="128">
        <v>26980.84</v>
      </c>
      <c r="E29" s="192">
        <v>0</v>
      </c>
      <c r="F29" s="193">
        <v>0</v>
      </c>
      <c r="G29" s="192">
        <v>0</v>
      </c>
      <c r="H29" s="194"/>
      <c r="I29" s="195"/>
      <c r="J29" s="169"/>
      <c r="K29" s="169"/>
      <c r="L29" s="169"/>
      <c r="M29" s="169"/>
      <c r="N29" s="169"/>
      <c r="O29" s="169"/>
      <c r="P29" s="169"/>
    </row>
    <row r="30" spans="1:16" ht="56.25">
      <c r="A30" s="141">
        <v>2240</v>
      </c>
      <c r="B30" s="116" t="s">
        <v>124</v>
      </c>
      <c r="C30" s="128">
        <v>193263.71</v>
      </c>
      <c r="D30" s="128">
        <v>193263.71</v>
      </c>
      <c r="E30" s="192">
        <v>0</v>
      </c>
      <c r="F30" s="192">
        <v>0</v>
      </c>
      <c r="G30" s="192">
        <v>0</v>
      </c>
      <c r="H30" s="195"/>
      <c r="I30" s="195"/>
      <c r="J30" s="169"/>
      <c r="K30" s="169"/>
      <c r="L30" s="169"/>
      <c r="M30" s="169"/>
      <c r="N30" s="169"/>
      <c r="O30" s="169"/>
      <c r="P30" s="169"/>
    </row>
    <row r="31" spans="1:16" ht="122.25" customHeight="1">
      <c r="A31" s="141">
        <v>2610</v>
      </c>
      <c r="B31" s="116" t="s">
        <v>257</v>
      </c>
      <c r="C31" s="126">
        <v>0</v>
      </c>
      <c r="D31" s="126">
        <v>0</v>
      </c>
      <c r="E31" s="192"/>
      <c r="F31" s="192"/>
      <c r="G31" s="192"/>
      <c r="H31" s="195"/>
      <c r="I31" s="195"/>
      <c r="J31" s="169"/>
      <c r="K31" s="169"/>
      <c r="L31" s="169"/>
      <c r="M31" s="169"/>
      <c r="N31" s="169"/>
      <c r="O31" s="169"/>
      <c r="P31" s="169"/>
    </row>
    <row r="32" spans="1:16" ht="24.75" customHeight="1">
      <c r="A32" s="175"/>
      <c r="B32" s="175" t="s">
        <v>40</v>
      </c>
      <c r="C32" s="193">
        <f>SUM(C29:C31)</f>
        <v>220244.55</v>
      </c>
      <c r="D32" s="193">
        <f>SUM(D29:D31)</f>
        <v>220244.55</v>
      </c>
      <c r="E32" s="192">
        <v>0</v>
      </c>
      <c r="F32" s="192">
        <v>0</v>
      </c>
      <c r="G32" s="192">
        <v>0</v>
      </c>
      <c r="H32" s="196"/>
      <c r="I32" s="197"/>
      <c r="J32" s="169"/>
      <c r="K32" s="169"/>
      <c r="L32" s="169"/>
      <c r="M32" s="169"/>
      <c r="N32" s="169"/>
      <c r="O32" s="169"/>
      <c r="P32" s="169"/>
    </row>
    <row r="33" ht="7.5" customHeight="1"/>
    <row r="34" ht="0.75" customHeight="1"/>
    <row r="35" ht="12.75" hidden="1"/>
    <row r="36" spans="1:9" s="107" customFormat="1" ht="183.75" customHeight="1">
      <c r="A36" s="346" t="s">
        <v>313</v>
      </c>
      <c r="B36" s="346"/>
      <c r="C36" s="346"/>
      <c r="D36" s="346"/>
      <c r="E36" s="346"/>
      <c r="F36" s="346"/>
      <c r="G36" s="346"/>
      <c r="H36" s="346"/>
      <c r="I36" s="346"/>
    </row>
    <row r="37" spans="1:10" s="107" customFormat="1" ht="0.75" customHeight="1" hidden="1">
      <c r="A37" s="345"/>
      <c r="B37" s="345"/>
      <c r="C37" s="345"/>
      <c r="D37" s="345"/>
      <c r="E37" s="345"/>
      <c r="F37" s="345"/>
      <c r="G37" s="345"/>
      <c r="H37" s="345"/>
      <c r="I37" s="345"/>
      <c r="J37" s="345"/>
    </row>
    <row r="38" spans="1:11" s="107" customFormat="1" ht="42" customHeight="1">
      <c r="A38" s="343" t="s">
        <v>286</v>
      </c>
      <c r="B38" s="343"/>
      <c r="C38" s="343"/>
      <c r="D38" s="343"/>
      <c r="E38" s="343"/>
      <c r="F38" s="343"/>
      <c r="G38" s="343"/>
      <c r="H38" s="343"/>
      <c r="I38" s="343"/>
      <c r="J38" s="343"/>
      <c r="K38" s="343"/>
    </row>
    <row r="39" spans="1:11" ht="21.75" customHeight="1">
      <c r="A39" s="54"/>
      <c r="B39" s="54"/>
      <c r="C39" s="54"/>
      <c r="D39" s="54"/>
      <c r="E39" s="54"/>
      <c r="F39" s="54"/>
      <c r="G39" s="54"/>
      <c r="H39" s="54"/>
      <c r="I39" s="54"/>
      <c r="J39" s="54"/>
      <c r="K39" s="54"/>
    </row>
    <row r="40" spans="1:9" ht="44.25" customHeight="1" hidden="1">
      <c r="A40" s="55"/>
      <c r="B40" s="55"/>
      <c r="C40" s="55"/>
      <c r="D40" s="55"/>
      <c r="E40" s="55"/>
      <c r="F40" s="55"/>
      <c r="G40" s="55"/>
      <c r="H40" s="55"/>
      <c r="I40" s="55"/>
    </row>
    <row r="41" spans="1:7" ht="18.75">
      <c r="A41" s="329" t="s">
        <v>214</v>
      </c>
      <c r="B41" s="329"/>
      <c r="C41" s="329"/>
      <c r="D41" s="34"/>
      <c r="F41" s="332" t="s">
        <v>215</v>
      </c>
      <c r="G41" s="332"/>
    </row>
    <row r="42" spans="1:7" ht="18.75" customHeight="1">
      <c r="A42" s="330"/>
      <c r="B42" s="331"/>
      <c r="C42" s="331"/>
      <c r="D42" s="36" t="s">
        <v>26</v>
      </c>
      <c r="F42" s="327" t="s">
        <v>83</v>
      </c>
      <c r="G42" s="328"/>
    </row>
    <row r="43" spans="1:4" ht="9" customHeight="1">
      <c r="A43" s="330"/>
      <c r="B43" s="331"/>
      <c r="C43" s="331"/>
      <c r="D43" s="29"/>
    </row>
    <row r="44" spans="1:7" ht="18.75">
      <c r="A44" s="329" t="s">
        <v>216</v>
      </c>
      <c r="B44" s="329"/>
      <c r="C44" s="329"/>
      <c r="D44" s="37"/>
      <c r="F44" s="332" t="s">
        <v>217</v>
      </c>
      <c r="G44" s="332"/>
    </row>
    <row r="45" spans="1:7" ht="15.75" customHeight="1">
      <c r="A45" s="33"/>
      <c r="B45" s="35"/>
      <c r="C45" s="35"/>
      <c r="D45" s="36" t="s">
        <v>26</v>
      </c>
      <c r="F45" s="327" t="s">
        <v>83</v>
      </c>
      <c r="G45" s="328"/>
    </row>
    <row r="46" ht="15.75">
      <c r="A46" s="32"/>
    </row>
  </sheetData>
  <sheetProtection/>
  <mergeCells count="46">
    <mergeCell ref="A38:K38"/>
    <mergeCell ref="A2:J2"/>
    <mergeCell ref="A37:J37"/>
    <mergeCell ref="A36:I36"/>
    <mergeCell ref="J17:K17"/>
    <mergeCell ref="A24:P24"/>
    <mergeCell ref="A26:A27"/>
    <mergeCell ref="B26:B27"/>
    <mergeCell ref="C26:C27"/>
    <mergeCell ref="D26:D27"/>
    <mergeCell ref="H26:H27"/>
    <mergeCell ref="E17:F17"/>
    <mergeCell ref="G17:G18"/>
    <mergeCell ref="H17:H18"/>
    <mergeCell ref="I26:I27"/>
    <mergeCell ref="G26:G27"/>
    <mergeCell ref="I17:I18"/>
    <mergeCell ref="E26:E27"/>
    <mergeCell ref="F26:F27"/>
    <mergeCell ref="A4:P4"/>
    <mergeCell ref="A6:A7"/>
    <mergeCell ref="B6:B7"/>
    <mergeCell ref="C6:C7"/>
    <mergeCell ref="D6:D7"/>
    <mergeCell ref="E6:E7"/>
    <mergeCell ref="F6:F7"/>
    <mergeCell ref="G6:G7"/>
    <mergeCell ref="H6:I6"/>
    <mergeCell ref="J6:J7"/>
    <mergeCell ref="A16:A18"/>
    <mergeCell ref="A14:P14"/>
    <mergeCell ref="B16:B18"/>
    <mergeCell ref="C16:G16"/>
    <mergeCell ref="H16:L16"/>
    <mergeCell ref="C17:C18"/>
    <mergeCell ref="D17:D18"/>
    <mergeCell ref="L17:L18"/>
    <mergeCell ref="F45:G45"/>
    <mergeCell ref="A41:C41"/>
    <mergeCell ref="A42:A43"/>
    <mergeCell ref="B42:B43"/>
    <mergeCell ref="C42:C43"/>
    <mergeCell ref="F42:G42"/>
    <mergeCell ref="A44:C44"/>
    <mergeCell ref="F41:G41"/>
    <mergeCell ref="F44:G44"/>
  </mergeCells>
  <printOptions horizontalCentered="1"/>
  <pageMargins left="0.3937007874015748" right="0.1968503937007874" top="0.2362204724409449" bottom="0.2362204724409449" header="0.1968503937007874" footer="0.1968503937007874"/>
  <pageSetup horizontalDpi="600" verticalDpi="600" orientation="landscape" paperSize="9" scale="58"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2020-12-21T10:02:13Z</cp:lastPrinted>
  <dcterms:created xsi:type="dcterms:W3CDTF">2010-12-08T09:07:17Z</dcterms:created>
  <dcterms:modified xsi:type="dcterms:W3CDTF">2020-12-21T14:06:48Z</dcterms:modified>
  <cp:category/>
  <cp:version/>
  <cp:contentType/>
  <cp:contentStatus/>
</cp:coreProperties>
</file>