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460" activeTab="0"/>
  </bookViews>
  <sheets>
    <sheet name="звіт" sheetId="1" r:id="rId1"/>
  </sheets>
  <definedNames/>
  <calcPr fullCalcOnLoad="1"/>
</workbook>
</file>

<file path=xl/sharedStrings.xml><?xml version="1.0" encoding="utf-8"?>
<sst xmlns="http://schemas.openxmlformats.org/spreadsheetml/2006/main" count="179" uniqueCount="119">
  <si>
    <t>ЗАТВЕРДЖЕНО</t>
  </si>
  <si>
    <t>1.</t>
  </si>
  <si>
    <t>(КТПКВК МБ)</t>
  </si>
  <si>
    <t>2.</t>
  </si>
  <si>
    <t>3.</t>
  </si>
  <si>
    <t>(КФКВК)</t>
  </si>
  <si>
    <t>4.</t>
  </si>
  <si>
    <t>5.</t>
  </si>
  <si>
    <t>6.</t>
  </si>
  <si>
    <t>7.</t>
  </si>
  <si>
    <t>Завдання</t>
  </si>
  <si>
    <t>8.</t>
  </si>
  <si>
    <t>Напрями використання бюджетних коштів</t>
  </si>
  <si>
    <t>Усього</t>
  </si>
  <si>
    <t>9.</t>
  </si>
  <si>
    <t>10.</t>
  </si>
  <si>
    <t>Одиниця виміру</t>
  </si>
  <si>
    <t>Джерело інформації</t>
  </si>
  <si>
    <t>затрат</t>
  </si>
  <si>
    <t>продукту</t>
  </si>
  <si>
    <t>ефективності</t>
  </si>
  <si>
    <t>якості</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</si>
  <si>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</si>
  <si>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</si>
  <si>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</si>
  <si>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</si>
  <si>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</si>
  <si>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</si>
  <si>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</si>
  <si>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</si>
  <si>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</si>
  <si>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</si>
  <si>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</si>
  <si>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</si>
  <si>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</si>
  <si>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</si>
  <si>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</si>
  <si>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N
 з/п</t>
  </si>
  <si>
    <t>Виконавчий комітет Житомирської міської ради Житомирської області</t>
  </si>
  <si>
    <t>1.2.</t>
  </si>
  <si>
    <t>1.1.</t>
  </si>
  <si>
    <t>од.</t>
  </si>
  <si>
    <t>2.1.</t>
  </si>
  <si>
    <t>2.3.</t>
  </si>
  <si>
    <t>3.1.</t>
  </si>
  <si>
    <t>3.2.</t>
  </si>
  <si>
    <t>3.3.</t>
  </si>
  <si>
    <t>4.1.</t>
  </si>
  <si>
    <t>4.2.</t>
  </si>
  <si>
    <t>4.3.</t>
  </si>
  <si>
    <t>2.2.</t>
  </si>
  <si>
    <t>0200000</t>
  </si>
  <si>
    <t>0210000</t>
  </si>
  <si>
    <t>0</t>
  </si>
  <si>
    <t>грн.</t>
  </si>
  <si>
    <t>головний  бухгалтер</t>
  </si>
  <si>
    <t>Н.В. Борецька</t>
  </si>
  <si>
    <t>гривень</t>
  </si>
  <si>
    <t>0217370</t>
  </si>
  <si>
    <t>0490</t>
  </si>
  <si>
    <t xml:space="preserve">Забезпечити розробку проектів та фандрейзингової діяльності. </t>
  </si>
  <si>
    <t>Збереження та розвиток пам'яток культурно-історичної спадщини через реєстрацію, реставрацію та реновацію.</t>
  </si>
  <si>
    <t>Утримання комунальної установи "Агенція розвитку міста" Житомирської міської ради ( в тому числі витрати на оплату товарів, комунальних послуг, послуг сторонніх організацій та експертів, оплату праці адміністративному персоналу тощо)</t>
  </si>
  <si>
    <t>Впровадження пілотного проекту в рамках проекту "Інтегрований розвиток міст в Україні" (Ремонтно - реставраційні роботи Водонапірної вежі, що знаходяться за адресою : м. Житомир, вул. Пушкінська, 24)</t>
  </si>
  <si>
    <t>Міська цільова програма "Впровадження стратегічних ініціатив  міста Житомира на 2018-2020 роки"</t>
  </si>
  <si>
    <t>Видатки на утримання КУ "Агенція розвитку міста "ЖМР</t>
  </si>
  <si>
    <t>Штатні одиниці КУ "Агенція розвитку міста "ЖМР</t>
  </si>
  <si>
    <t>штатний розпис</t>
  </si>
  <si>
    <t>Кількість створених продуктів упродовж року</t>
  </si>
  <si>
    <t>Кількість залучених проектів технічної допомоги</t>
  </si>
  <si>
    <t>Кількість структурованих (підготовлених) та поданих проектів на отримання фінансування/технічної допомоги</t>
  </si>
  <si>
    <t xml:space="preserve">Науково-проектна документація "Реставрація пам`ятки архітектури місцевого значення "Водонапірна башта" </t>
  </si>
  <si>
    <t>звітність КУ "Агенція розвитку міста "ЖМР</t>
  </si>
  <si>
    <t>Договір на виконання робіт</t>
  </si>
  <si>
    <t>Середні витрати КУ "Агенція розвитку міста" ЖМР на створення одиниці продукту</t>
  </si>
  <si>
    <t>Кількість підтриманих проектних заявок (стратегічних ініціатив)</t>
  </si>
  <si>
    <t>п.1 : п.2</t>
  </si>
  <si>
    <t xml:space="preserve">Середня вартість залученої технічної допомоги в місто Житомир одним штатним працівником КУ"Агенція розвитку міста" ЖМР </t>
  </si>
  <si>
    <t>Кількість реалізованих проектів, в т.ч.спільно з міжнародними партнерами(стратегічних ініціатив)</t>
  </si>
  <si>
    <t>Відповідність розробленої науково- проектної документації державним будівельним нормам</t>
  </si>
  <si>
    <t>наявність висновку</t>
  </si>
  <si>
    <t>висновок держекспертизи</t>
  </si>
  <si>
    <t xml:space="preserve">п.4.1 : п.1 </t>
  </si>
  <si>
    <t xml:space="preserve">п.4.1 : п.1.1 </t>
  </si>
  <si>
    <t>Реалізація інших заходів щодо соціально-економічного розвитку території</t>
  </si>
  <si>
    <t xml:space="preserve">Сума залучених коштів до вартості утримання КУ "Агенція розвитку міста" ЖМР </t>
  </si>
  <si>
    <t>п.1.2 : п.2.3</t>
  </si>
  <si>
    <t>Витрати на реставрацію пам’ятки архітектури місцевого значення  «Водонапірна башта» (охоронний № 17) по вул. Пушкінська, 24 в м. Житомирі, в тому числі розробка науково-проектної документації (Впровадження пілотного проекту в рамках проекту «Інтегрований розвиток міст в Україні)</t>
  </si>
  <si>
    <t>Середня вартість витрат на реставрацію пам’ятки архітектури місцевого значення  «Водонапірна башта» (охоронний № 17) по вул. Пушкінська, 24 в м. Житомирі, в тому числі розробка науково-проектної документації (Впровадження пілотного проекту в рамках проекту «Інтегрований розвиток міст в Україні)</t>
  </si>
  <si>
    <t>рішення міської ради від 18.12.18р. №1297                (зі змінами)</t>
  </si>
  <si>
    <t>рішення міської ради від 18.12.18р. №1297   (зі змінами)</t>
  </si>
  <si>
    <t>Сума залучених коштів та технічної допомоги для впровадження стратегічних ініціатив (обсяг залученої міжнародної фінансової, технічної допомоги), в тому числі грант Transformative Urban Mobility Initiative, грант Німецького товариства міжнародного співробітництва (GIZ), кредит Німецького державного банку розвитку KfW,  тощо</t>
  </si>
  <si>
    <t>Наказ Міністерства фінансів України</t>
  </si>
  <si>
    <t>26 серпня 2014 року №836</t>
  </si>
  <si>
    <t>(у редакції наказу Міністерства фінансів України</t>
  </si>
  <si>
    <t>від 29 грудня 2018 року №1209)</t>
  </si>
  <si>
    <t>про виконання паспорта бюджетної програми місцевого бюджету на  01 січня 2020  року</t>
  </si>
  <si>
    <t>Цілі державної політики, на досягнення яких спрямована реалізація бюджетної програми програмою:</t>
  </si>
  <si>
    <t>№з/п</t>
  </si>
  <si>
    <t>Цілі державної політики</t>
  </si>
  <si>
    <t>Партнерство заради сталого розвитку</t>
  </si>
  <si>
    <t xml:space="preserve">Мета бюджетної програми: впровадження  стратегічних ініціатив (проектів) , що спрямовані на збалансований розвиток території та інституційна підтримка реалізації концепції інтегрованого розвитку міста Житомира. </t>
  </si>
  <si>
    <t>Завдання бюджетної програми:</t>
  </si>
  <si>
    <t>спеціаль-ний фонд</t>
  </si>
  <si>
    <t>Розвиток міжнародних партнерських відносин, розповсюдження успішної практики, що впроваджена в місті.</t>
  </si>
  <si>
    <t>Здійснення організації, фінансової та інформаційної підтримки інноваційного потенціалу міста</t>
  </si>
  <si>
    <t>Видатки (надані кредити з бюджету) та напрями використання бюджетною програмою :</t>
  </si>
  <si>
    <t>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</si>
  <si>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</si>
  <si>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загаль-ний фонд</t>
  </si>
  <si>
    <t>Пояснення щодо причин розбіжностей між фактичними та затвердженими результативними показниками: розбіжності відсутні</t>
  </si>
  <si>
    <t>керуючий справами</t>
  </si>
  <si>
    <t>О.М. Пашко</t>
  </si>
  <si>
    <t>Пояснення щодо причин розбіжностей між фактичними та  затвердженими результативними показниками: тендер на ремонтно-реставраційні роботи було проведено в кінці 2019 року (повторні закупівлі), через тривалі процедури оформлення права власності на об'єкт за територіальною громадою. Затримка початку робіт відбулась, в тому числі через необхідність додаткових погоджень на початок робіт (пам'ятка архітектури місцевого значення).</t>
  </si>
  <si>
    <t>Пояснення щодо причин розбіжностей між фактичними та  затвердженими результативними показниками: середня вартість витрат на ремонтно-реставраційні робіт менша через затримку виконання запланованих робіт у повному обсязі по об'єкту «Водонапірна башта» (охоронний № 17) по вул. Пушкінська, 24 в м. Житомирі.</t>
  </si>
  <si>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по напрямку утримання КУ"Агенція розвитку міста"ЖМР кошти використані у повному  обсязі; за напрямком ремонтно - реставраційні роботи Водонапірної вежі, що знаходяться за адресою : м. Жито-мир,  вул. Пушкінська, 24, не використані всі заплановані бюджетні кошти в результаті досить тривалої  процедури оформлення права власності на об'єкт за територіальною громадою та  проведеної в кінці 2019 року (повторні закупівлі) тендерної закупівлі. </t>
  </si>
  <si>
    <t>Пояснення щодо причин розбіжностей між фактичними та  затвердженими результативними показниками: розбіжності відсутні.</t>
  </si>
  <si>
    <t xml:space="preserve">Аналіз стану виконання результативних показників: упродовж 2019 року видатки на утримання КУ"Агенція розвитку міста" ЖМР за всіма  результативними показниками досягнуто 100 % виконання . Кошти витрачені на оплату товарів, комунальні послуги, послуги сторонніх організацій та експертів, оплату праці адміністративному персоналу тощо; результативний показник витрат спеціального фонду має відхилення у сумі 2 000 004,00 грн., так як  планувалось розпочати реставраційні роботи водонапірної башти (охоронний № 17) по вул. Пушкінська, 24 в м. Житомир. Фактично упродовж року було завершено розробку проектно-коштрисної документації, проведено її ексапертизу, зареєстровано право власності на об'єкт за територіальною громадою, отримано дозвіл від органу, що здійснює нагляд за пам'ятками архіткектури місцевого значення, на початок виконання відповідних робіт, проведено публічні закупівлі та укладено договір на виконання робіт. Початок безпосереднього виконання робіт перенесено на 2020 рік.   </t>
  </si>
  <si>
    <t>Узагальнений висновок про виконання бюджетної програми:   упродовж 2019 року КУ "Агенція розвитку міста" ЖМР підготовлено: 
- 7 проєктних пропозицій для отримання технічної та фінансової допомоги;
- 4 проєкти рішень виконавчого комітету міської ради;
- 5 проектів рішень сесії міської ради;
- документи для погодження обсягу та умов надання місцевої гарантії в Міністерстві фінансів України для 2-х проєктів;
- документи для погодження в Антимонопольному комітеті України місцевої гарантії для 1-го проєкту;
- документи для перереєстрації міжнародної технічної допомоги в Міністерстві економічного розвитку і торгівлі України для 2-ох проєктів.
Установою організовано та проведено урбаністично-культурний фестиваль "Майстерня міста 2019", "Паркування Соборного", "День без поліетилену", розроблено науково-проектну документацію "Реставрація пам’ятки архітектури місцевого значення «Водонапірна башта» (охоронний №17) по вул. Пушкінська, 24 в м. Житомирі." та проведено відповідні публічні закупівлі.
Установа здійснює адміністративний супровід 4 проєктів, що впроваджується, в тому числі за рахунок позабюджтених фінансових ресурсів. Упродовж 2019 року установою залучено більше 14,0 млн грн позабюджетних ресурсів для впровадження локальних ініціатив: "TUMI: шлях до школи", "Електронний кабінет житомирянина", "#ЦЯТОРБА", "Енергоефективність в громадах ІІ".</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</si>
</sst>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
    <numFmt numFmtId="187" formatCode="#,##0.000"/>
    <numFmt numFmtId="188" formatCode="[$-422]d\ mmmm\ yyyy&quot; р.&quot;"/>
  </numFmts>
  <fonts count="55">
    <font>
      <sz val="11"/>
      <color theme="1"/>
      <name val="Calibri"/>
      <family val="2"/>
    </font>
    <font>
      <sz val="11"/>
      <color indexed="8"/>
      <name val="Calibri"/>
      <family val="2"/>
    </font>
    <font>
      <sz val="10"/>
      <name val="Arial Cyr"/>
      <family val="0"/>
    </font>
    <font>
      <b/>
      <sz val="12"/>
      <name val="Times New Roman"/>
      <family val="1"/>
    </font>
    <font>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0"/>
      <color indexed="8"/>
      <name val="Times New Roman"/>
      <family val="1"/>
    </font>
    <font>
      <sz val="12"/>
      <color indexed="8"/>
      <name val="Calibri"/>
      <family val="2"/>
    </font>
    <font>
      <sz val="11"/>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0"/>
      <color rgb="FF000000"/>
      <name val="Times New Roman"/>
      <family val="1"/>
    </font>
    <font>
      <sz val="12"/>
      <color theme="1"/>
      <name val="Calibri"/>
      <family val="2"/>
    </font>
    <font>
      <sz val="11"/>
      <color rgb="FF000000"/>
      <name val="Times New Roman"/>
      <family val="1"/>
    </font>
    <font>
      <sz val="12"/>
      <color theme="1"/>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116">
    <xf numFmtId="0" fontId="0" fillId="0" borderId="0" xfId="0" applyFont="1" applyAlignment="1">
      <alignment/>
    </xf>
    <xf numFmtId="0" fontId="48" fillId="0" borderId="0" xfId="0" applyFont="1" applyAlignment="1">
      <alignment vertical="center" wrapText="1"/>
    </xf>
    <xf numFmtId="0" fontId="0" fillId="0" borderId="0" xfId="0" applyAlignment="1">
      <alignment vertical="center" wrapText="1"/>
    </xf>
    <xf numFmtId="0" fontId="48" fillId="0" borderId="0" xfId="0" applyFont="1" applyAlignment="1">
      <alignment horizontal="center" vertical="center" wrapText="1"/>
    </xf>
    <xf numFmtId="0" fontId="48" fillId="0" borderId="0" xfId="0" applyFont="1" applyAlignment="1">
      <alignment/>
    </xf>
    <xf numFmtId="0" fontId="49" fillId="0" borderId="0" xfId="0" applyFont="1" applyAlignment="1">
      <alignment horizontal="center" vertical="top" wrapText="1"/>
    </xf>
    <xf numFmtId="0" fontId="49" fillId="0" borderId="0" xfId="0" applyFont="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50" fillId="0" borderId="0" xfId="0" applyFont="1" applyAlignment="1">
      <alignment horizontal="center" vertical="top" wrapText="1"/>
    </xf>
    <xf numFmtId="0" fontId="0" fillId="0" borderId="11" xfId="0" applyBorder="1" applyAlignment="1">
      <alignment/>
    </xf>
    <xf numFmtId="49" fontId="48" fillId="0" borderId="11" xfId="0" applyNumberFormat="1" applyFont="1" applyBorder="1" applyAlignment="1">
      <alignment horizontal="center" vertical="center" wrapText="1"/>
    </xf>
    <xf numFmtId="0" fontId="4" fillId="33" borderId="10" xfId="0" applyFont="1" applyFill="1" applyBorder="1" applyAlignment="1">
      <alignment horizontal="center" vertical="center" wrapText="1"/>
    </xf>
    <xf numFmtId="0" fontId="4" fillId="34" borderId="12"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51"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left" vertical="top" wrapText="1"/>
    </xf>
    <xf numFmtId="0" fontId="48" fillId="0" borderId="10" xfId="0" applyFont="1" applyBorder="1" applyAlignment="1">
      <alignment horizontal="center" vertical="center" wrapText="1"/>
    </xf>
    <xf numFmtId="2" fontId="48"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184" fontId="48"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wrapText="1"/>
    </xf>
    <xf numFmtId="0" fontId="5" fillId="34" borderId="10" xfId="0" applyFont="1" applyFill="1" applyBorder="1" applyAlignment="1">
      <alignment vertical="center" wrapText="1"/>
    </xf>
    <xf numFmtId="3" fontId="48" fillId="0" borderId="10" xfId="0" applyNumberFormat="1" applyFont="1" applyBorder="1" applyAlignment="1">
      <alignment horizontal="center" vertical="center" wrapText="1"/>
    </xf>
    <xf numFmtId="3" fontId="53"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34" borderId="10" xfId="0" applyNumberFormat="1" applyFont="1" applyFill="1" applyBorder="1" applyAlignment="1">
      <alignment horizontal="center" vertical="center" wrapText="1"/>
    </xf>
    <xf numFmtId="0" fontId="54" fillId="0" borderId="10" xfId="0" applyFont="1" applyBorder="1" applyAlignment="1">
      <alignment horizontal="left" vertical="center" wrapText="1"/>
    </xf>
    <xf numFmtId="4" fontId="48" fillId="0" borderId="10" xfId="0" applyNumberFormat="1" applyFont="1" applyBorder="1" applyAlignment="1">
      <alignment horizontal="center" vertical="center" wrapText="1"/>
    </xf>
    <xf numFmtId="0" fontId="5" fillId="34"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4" fontId="53" fillId="0" borderId="10" xfId="0" applyNumberFormat="1" applyFont="1" applyBorder="1" applyAlignment="1">
      <alignment horizontal="center" vertical="center" wrapText="1"/>
    </xf>
    <xf numFmtId="4" fontId="53" fillId="0" borderId="13" xfId="0" applyNumberFormat="1" applyFont="1" applyBorder="1" applyAlignment="1">
      <alignment horizontal="center" vertical="center" wrapText="1"/>
    </xf>
    <xf numFmtId="4" fontId="4" fillId="33" borderId="13"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4" fontId="48" fillId="34" borderId="10" xfId="0" applyNumberFormat="1" applyFont="1" applyFill="1" applyBorder="1" applyAlignment="1">
      <alignment horizontal="center" vertical="center" wrapText="1"/>
    </xf>
    <xf numFmtId="0" fontId="48" fillId="34" borderId="10" xfId="0" applyFont="1" applyFill="1" applyBorder="1" applyAlignment="1">
      <alignment horizontal="center" vertical="center" wrapText="1"/>
    </xf>
    <xf numFmtId="4" fontId="53" fillId="34" borderId="10" xfId="0" applyNumberFormat="1" applyFont="1" applyFill="1" applyBorder="1" applyAlignment="1">
      <alignment horizontal="center" vertical="center" wrapText="1"/>
    </xf>
    <xf numFmtId="0" fontId="53" fillId="0" borderId="10" xfId="0" applyFont="1" applyBorder="1" applyAlignment="1">
      <alignment horizontal="left" vertical="top" wrapText="1"/>
    </xf>
    <xf numFmtId="0" fontId="48" fillId="0" borderId="0" xfId="0" applyFont="1" applyAlignment="1">
      <alignment horizontal="center" vertical="center" wrapText="1"/>
    </xf>
    <xf numFmtId="0" fontId="48" fillId="0" borderId="10"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2" fontId="48" fillId="0" borderId="0" xfId="0" applyNumberFormat="1" applyFont="1" applyBorder="1" applyAlignment="1">
      <alignment horizontal="center" vertical="center" wrapText="1"/>
    </xf>
    <xf numFmtId="0" fontId="51" fillId="0" borderId="0" xfId="0" applyFont="1" applyBorder="1" applyAlignment="1">
      <alignment horizontal="center" vertical="center"/>
    </xf>
    <xf numFmtId="0" fontId="0" fillId="35" borderId="0" xfId="0" applyFill="1" applyAlignment="1">
      <alignment/>
    </xf>
    <xf numFmtId="1" fontId="48" fillId="0" borderId="10" xfId="0" applyNumberFormat="1" applyFont="1" applyBorder="1" applyAlignment="1">
      <alignment horizontal="center" vertical="center" wrapText="1"/>
    </xf>
    <xf numFmtId="0" fontId="0" fillId="34" borderId="0" xfId="0" applyFill="1" applyAlignment="1">
      <alignment/>
    </xf>
    <xf numFmtId="0" fontId="48" fillId="34" borderId="0" xfId="0" applyFont="1" applyFill="1" applyAlignment="1">
      <alignment/>
    </xf>
    <xf numFmtId="0" fontId="0" fillId="34" borderId="10" xfId="0" applyFill="1" applyBorder="1" applyAlignment="1">
      <alignment/>
    </xf>
    <xf numFmtId="0" fontId="48" fillId="34" borderId="10" xfId="0" applyFont="1" applyFill="1" applyBorder="1" applyAlignment="1">
      <alignment vertical="center" wrapText="1"/>
    </xf>
    <xf numFmtId="2" fontId="48" fillId="34" borderId="10" xfId="0" applyNumberFormat="1" applyFont="1" applyFill="1" applyBorder="1" applyAlignment="1">
      <alignment horizontal="center" vertical="center" wrapText="1"/>
    </xf>
    <xf numFmtId="0" fontId="48" fillId="34" borderId="0" xfId="0" applyFont="1" applyFill="1" applyAlignment="1">
      <alignment horizontal="center" vertical="center" wrapText="1"/>
    </xf>
    <xf numFmtId="0" fontId="0" fillId="34" borderId="0" xfId="0" applyFill="1" applyBorder="1" applyAlignment="1">
      <alignment/>
    </xf>
    <xf numFmtId="0" fontId="51" fillId="34" borderId="0" xfId="0" applyFont="1" applyFill="1" applyBorder="1" applyAlignment="1">
      <alignment horizontal="center" vertical="center"/>
    </xf>
    <xf numFmtId="0" fontId="48" fillId="34" borderId="0" xfId="0" applyFont="1" applyFill="1" applyBorder="1" applyAlignment="1">
      <alignment vertical="center" wrapText="1"/>
    </xf>
    <xf numFmtId="0" fontId="48" fillId="34" borderId="0" xfId="0" applyFont="1" applyFill="1" applyBorder="1" applyAlignment="1">
      <alignment horizontal="center" vertical="center" wrapText="1"/>
    </xf>
    <xf numFmtId="0" fontId="0" fillId="34" borderId="10" xfId="0" applyFill="1" applyBorder="1" applyAlignment="1">
      <alignment horizontal="center" vertical="center"/>
    </xf>
    <xf numFmtId="0" fontId="48" fillId="34" borderId="10" xfId="0" applyFont="1" applyFill="1" applyBorder="1" applyAlignment="1">
      <alignment vertical="top" wrapText="1"/>
    </xf>
    <xf numFmtId="0" fontId="52" fillId="34" borderId="10" xfId="0" applyFont="1" applyFill="1" applyBorder="1" applyAlignment="1">
      <alignment horizontal="center" vertical="center" wrapText="1"/>
    </xf>
    <xf numFmtId="0" fontId="51" fillId="34" borderId="10" xfId="0" applyFont="1" applyFill="1" applyBorder="1" applyAlignment="1">
      <alignment horizontal="center" vertical="center"/>
    </xf>
    <xf numFmtId="0" fontId="48" fillId="0" borderId="0" xfId="0" applyFont="1" applyAlignment="1">
      <alignment horizontal="center" vertical="center"/>
    </xf>
    <xf numFmtId="1" fontId="48" fillId="34" borderId="10" xfId="0" applyNumberFormat="1"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vertical="center" wrapText="1"/>
    </xf>
    <xf numFmtId="0" fontId="48" fillId="0" borderId="0" xfId="0" applyFont="1" applyAlignment="1">
      <alignment horizontal="center" vertical="center" wrapText="1"/>
    </xf>
    <xf numFmtId="0" fontId="48" fillId="0" borderId="10" xfId="0" applyFont="1" applyBorder="1" applyAlignment="1">
      <alignment horizontal="center" vertical="center" wrapText="1"/>
    </xf>
    <xf numFmtId="0" fontId="0" fillId="0" borderId="0" xfId="0" applyBorder="1" applyAlignment="1">
      <alignment horizontal="center" vertical="center"/>
    </xf>
    <xf numFmtId="0" fontId="48" fillId="0" borderId="0" xfId="0" applyFont="1" applyBorder="1" applyAlignment="1">
      <alignment horizontal="left" vertical="center" wrapText="1"/>
    </xf>
    <xf numFmtId="0" fontId="49" fillId="0" borderId="14" xfId="0" applyFont="1" applyBorder="1" applyAlignment="1">
      <alignment horizontal="center" vertical="top" wrapText="1"/>
    </xf>
    <xf numFmtId="0" fontId="48" fillId="0" borderId="0" xfId="0" applyFont="1" applyAlignment="1">
      <alignment vertical="center" wrapText="1"/>
    </xf>
    <xf numFmtId="0" fontId="48" fillId="0" borderId="0" xfId="0" applyFont="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0" xfId="0" applyFont="1" applyAlignment="1">
      <alignment horizontal="left" vertical="center" wrapText="1"/>
    </xf>
    <xf numFmtId="0" fontId="48" fillId="0" borderId="10" xfId="0" applyFont="1" applyBorder="1" applyAlignment="1">
      <alignment horizontal="center" vertical="center" wrapText="1"/>
    </xf>
    <xf numFmtId="0" fontId="49" fillId="0" borderId="0" xfId="0" applyFont="1" applyAlignment="1">
      <alignment horizontal="center" vertical="top" wrapText="1"/>
    </xf>
    <xf numFmtId="0" fontId="54" fillId="0" borderId="0" xfId="0" applyFont="1" applyAlignment="1">
      <alignment horizontal="center" vertical="center"/>
    </xf>
    <xf numFmtId="0" fontId="4" fillId="0" borderId="11" xfId="53" applyNumberFormat="1" applyFont="1" applyBorder="1" applyAlignment="1">
      <alignment horizontal="left" wrapText="1"/>
      <protection/>
    </xf>
    <xf numFmtId="0" fontId="3" fillId="0" borderId="11" xfId="53" applyNumberFormat="1" applyFont="1" applyBorder="1" applyAlignment="1">
      <alignment horizontal="left" wrapText="1"/>
      <protection/>
    </xf>
    <xf numFmtId="0" fontId="48" fillId="34" borderId="12" xfId="0" applyFont="1" applyFill="1" applyBorder="1" applyAlignment="1">
      <alignment horizontal="left" vertical="top" wrapText="1"/>
    </xf>
    <xf numFmtId="0" fontId="48" fillId="34" borderId="15" xfId="0" applyFont="1" applyFill="1" applyBorder="1" applyAlignment="1">
      <alignment horizontal="left" vertical="top" wrapText="1"/>
    </xf>
    <xf numFmtId="0" fontId="48" fillId="34" borderId="13" xfId="0" applyFont="1" applyFill="1" applyBorder="1" applyAlignment="1">
      <alignment horizontal="left" vertical="top" wrapText="1"/>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48" fillId="34" borderId="16" xfId="0" applyFont="1" applyFill="1" applyBorder="1" applyAlignment="1">
      <alignment horizontal="center" vertical="top" wrapText="1"/>
    </xf>
    <xf numFmtId="0" fontId="48" fillId="34" borderId="17" xfId="0" applyFont="1" applyFill="1" applyBorder="1" applyAlignment="1">
      <alignment horizontal="center" vertical="top" wrapText="1"/>
    </xf>
    <xf numFmtId="0" fontId="48" fillId="34" borderId="10" xfId="0" applyFont="1" applyFill="1" applyBorder="1" applyAlignment="1">
      <alignment horizontal="center" vertical="center" wrapText="1"/>
    </xf>
    <xf numFmtId="0" fontId="0" fillId="0" borderId="11" xfId="0" applyBorder="1" applyAlignment="1">
      <alignment horizontal="center"/>
    </xf>
    <xf numFmtId="0" fontId="48" fillId="34" borderId="0" xfId="0" applyFont="1" applyFill="1" applyBorder="1" applyAlignment="1">
      <alignment horizontal="left" vertical="top" wrapText="1"/>
    </xf>
    <xf numFmtId="0" fontId="53" fillId="0" borderId="0" xfId="0" applyFont="1" applyAlignment="1">
      <alignment vertical="top" wrapText="1"/>
    </xf>
    <xf numFmtId="0" fontId="48" fillId="0" borderId="12" xfId="0" applyFont="1" applyBorder="1" applyAlignment="1">
      <alignment horizontal="left" vertical="center" wrapText="1"/>
    </xf>
    <xf numFmtId="0" fontId="48" fillId="0" borderId="15" xfId="0" applyFont="1" applyBorder="1" applyAlignment="1">
      <alignment horizontal="left" vertical="center" wrapText="1"/>
    </xf>
    <xf numFmtId="0" fontId="48" fillId="0" borderId="13" xfId="0" applyFont="1" applyBorder="1" applyAlignment="1">
      <alignment horizontal="left" vertical="center" wrapText="1"/>
    </xf>
    <xf numFmtId="0" fontId="48" fillId="34" borderId="12" xfId="0" applyFont="1" applyFill="1" applyBorder="1" applyAlignment="1">
      <alignment horizontal="left" vertical="center" wrapText="1"/>
    </xf>
    <xf numFmtId="0" fontId="48" fillId="34" borderId="15" xfId="0" applyFont="1" applyFill="1" applyBorder="1" applyAlignment="1">
      <alignment horizontal="left" vertical="center" wrapText="1"/>
    </xf>
    <xf numFmtId="0" fontId="48" fillId="34" borderId="13" xfId="0" applyFont="1" applyFill="1" applyBorder="1" applyAlignment="1">
      <alignment horizontal="left" vertical="center" wrapText="1"/>
    </xf>
    <xf numFmtId="0" fontId="0" fillId="0" borderId="11" xfId="0" applyFont="1" applyBorder="1" applyAlignment="1">
      <alignment/>
    </xf>
    <xf numFmtId="0" fontId="48" fillId="0" borderId="15" xfId="0" applyFont="1" applyBorder="1" applyAlignment="1">
      <alignment horizontal="center" vertical="center" wrapText="1"/>
    </xf>
    <xf numFmtId="0" fontId="49" fillId="0" borderId="0" xfId="0" applyFont="1" applyBorder="1" applyAlignment="1">
      <alignment horizontal="center" vertical="top" wrapText="1"/>
    </xf>
    <xf numFmtId="0" fontId="48" fillId="34" borderId="0" xfId="0" applyFont="1" applyFill="1" applyAlignment="1">
      <alignment horizontal="left" vertical="center" wrapText="1"/>
    </xf>
    <xf numFmtId="0" fontId="0" fillId="34" borderId="15" xfId="0" applyFill="1" applyBorder="1" applyAlignment="1">
      <alignment vertical="top" wrapText="1"/>
    </xf>
    <xf numFmtId="0" fontId="0" fillId="34" borderId="13" xfId="0" applyFill="1" applyBorder="1" applyAlignment="1">
      <alignment vertical="top" wrapText="1"/>
    </xf>
    <xf numFmtId="49" fontId="48" fillId="0" borderId="0" xfId="0" applyNumberFormat="1" applyFont="1" applyAlignment="1">
      <alignment vertical="center" wrapText="1"/>
    </xf>
    <xf numFmtId="49" fontId="0" fillId="0" borderId="0" xfId="0" applyNumberFormat="1" applyAlignment="1">
      <alignment/>
    </xf>
    <xf numFmtId="2" fontId="48" fillId="0" borderId="0" xfId="0" applyNumberFormat="1" applyFont="1" applyBorder="1" applyAlignment="1">
      <alignment horizontal="left" vertical="top" wrapText="1"/>
    </xf>
    <xf numFmtId="0" fontId="0" fillId="0" borderId="0" xfId="0" applyAlignment="1">
      <alignment vertical="top"/>
    </xf>
    <xf numFmtId="0" fontId="48" fillId="34" borderId="12"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1"/>
  <sheetViews>
    <sheetView tabSelected="1" view="pageBreakPreview" zoomScale="84" zoomScaleSheetLayoutView="84" zoomScalePageLayoutView="0" workbookViewId="0" topLeftCell="A1">
      <selection activeCell="B30" sqref="B30:K30"/>
    </sheetView>
  </sheetViews>
  <sheetFormatPr defaultColWidth="13.7109375" defaultRowHeight="15"/>
  <cols>
    <col min="1" max="1" width="5.8515625" style="0" customWidth="1"/>
    <col min="2" max="2" width="20.7109375" style="0" customWidth="1"/>
    <col min="3" max="3" width="13.28125" style="0" customWidth="1"/>
    <col min="4" max="4" width="15.28125" style="0" customWidth="1"/>
    <col min="5" max="5" width="13.8515625" style="0" customWidth="1"/>
    <col min="6" max="6" width="12.8515625" style="0" customWidth="1"/>
    <col min="7" max="7" width="14.8515625" style="0" customWidth="1"/>
    <col min="8" max="8" width="14.421875" style="0" customWidth="1"/>
    <col min="9" max="9" width="12.421875" style="0" customWidth="1"/>
    <col min="10" max="10" width="14.8515625" style="0" customWidth="1"/>
    <col min="11" max="11" width="15.28125" style="0" customWidth="1"/>
    <col min="12" max="12" width="14.00390625" style="0" customWidth="1"/>
    <col min="13" max="13" width="14.00390625" style="0" hidden="1" customWidth="1"/>
  </cols>
  <sheetData>
    <row r="1" ht="15">
      <c r="J1" t="s">
        <v>0</v>
      </c>
    </row>
    <row r="2" ht="15">
      <c r="I2" t="s">
        <v>92</v>
      </c>
    </row>
    <row r="3" ht="15">
      <c r="I3" t="s">
        <v>93</v>
      </c>
    </row>
    <row r="4" ht="15">
      <c r="I4" t="s">
        <v>94</v>
      </c>
    </row>
    <row r="5" ht="15">
      <c r="I5" t="s">
        <v>95</v>
      </c>
    </row>
    <row r="8" spans="1:13" ht="15.75">
      <c r="A8" s="83" t="s">
        <v>27</v>
      </c>
      <c r="B8" s="83"/>
      <c r="C8" s="83"/>
      <c r="D8" s="83"/>
      <c r="E8" s="83"/>
      <c r="F8" s="83"/>
      <c r="G8" s="83"/>
      <c r="H8" s="83"/>
      <c r="I8" s="83"/>
      <c r="J8" s="83"/>
      <c r="K8" s="83"/>
      <c r="L8" s="83"/>
      <c r="M8" s="83"/>
    </row>
    <row r="9" spans="1:13" ht="15.75">
      <c r="A9" s="83" t="s">
        <v>96</v>
      </c>
      <c r="B9" s="83"/>
      <c r="C9" s="83"/>
      <c r="D9" s="83"/>
      <c r="E9" s="83"/>
      <c r="F9" s="83"/>
      <c r="G9" s="83"/>
      <c r="H9" s="83"/>
      <c r="I9" s="83"/>
      <c r="J9" s="83"/>
      <c r="K9" s="83"/>
      <c r="L9" s="83"/>
      <c r="M9" s="83"/>
    </row>
    <row r="10" spans="1:13" ht="15.75">
      <c r="A10" s="77" t="s">
        <v>1</v>
      </c>
      <c r="B10" s="11" t="s">
        <v>51</v>
      </c>
      <c r="C10" s="1"/>
      <c r="E10" s="103" t="s">
        <v>38</v>
      </c>
      <c r="F10" s="103"/>
      <c r="G10" s="103"/>
      <c r="H10" s="103"/>
      <c r="I10" s="103"/>
      <c r="J10" s="103"/>
      <c r="K10" s="103"/>
      <c r="L10" s="103"/>
      <c r="M10" s="103"/>
    </row>
    <row r="11" spans="1:13" ht="15" customHeight="1">
      <c r="A11" s="77"/>
      <c r="B11" s="5" t="s">
        <v>2</v>
      </c>
      <c r="C11" s="1"/>
      <c r="E11" s="82" t="s">
        <v>25</v>
      </c>
      <c r="F11" s="82"/>
      <c r="G11" s="82"/>
      <c r="H11" s="82"/>
      <c r="I11" s="82"/>
      <c r="J11" s="82"/>
      <c r="K11" s="82"/>
      <c r="L11" s="82"/>
      <c r="M11" s="82"/>
    </row>
    <row r="12" spans="1:13" ht="15.75">
      <c r="A12" s="77" t="s">
        <v>3</v>
      </c>
      <c r="B12" s="11" t="s">
        <v>52</v>
      </c>
      <c r="C12" s="1"/>
      <c r="E12" s="103" t="s">
        <v>38</v>
      </c>
      <c r="F12" s="103"/>
      <c r="G12" s="103"/>
      <c r="H12" s="103"/>
      <c r="I12" s="103"/>
      <c r="J12" s="103"/>
      <c r="K12" s="103"/>
      <c r="L12" s="103"/>
      <c r="M12" s="103"/>
    </row>
    <row r="13" spans="1:13" ht="15" customHeight="1">
      <c r="A13" s="77"/>
      <c r="B13" s="5" t="s">
        <v>2</v>
      </c>
      <c r="C13" s="1"/>
      <c r="E13" s="105" t="s">
        <v>24</v>
      </c>
      <c r="F13" s="105"/>
      <c r="G13" s="105"/>
      <c r="H13" s="105"/>
      <c r="I13" s="105"/>
      <c r="J13" s="105"/>
      <c r="K13" s="105"/>
      <c r="L13" s="105"/>
      <c r="M13" s="105"/>
    </row>
    <row r="14" spans="1:14" ht="32.25" customHeight="1">
      <c r="A14" s="77" t="s">
        <v>4</v>
      </c>
      <c r="B14" s="11" t="s">
        <v>58</v>
      </c>
      <c r="C14" s="11" t="s">
        <v>59</v>
      </c>
      <c r="E14" s="84" t="s">
        <v>84</v>
      </c>
      <c r="F14" s="85"/>
      <c r="G14" s="85"/>
      <c r="H14" s="85"/>
      <c r="I14" s="85"/>
      <c r="J14" s="85"/>
      <c r="K14" s="85"/>
      <c r="L14" s="85"/>
      <c r="M14" s="85"/>
      <c r="N14" s="85"/>
    </row>
    <row r="15" spans="1:13" ht="15" customHeight="1">
      <c r="A15" s="77"/>
      <c r="B15" s="6" t="s">
        <v>2</v>
      </c>
      <c r="C15" s="6" t="s">
        <v>5</v>
      </c>
      <c r="E15" s="82" t="s">
        <v>26</v>
      </c>
      <c r="F15" s="82"/>
      <c r="G15" s="82"/>
      <c r="H15" s="82"/>
      <c r="I15" s="82"/>
      <c r="J15" s="82"/>
      <c r="K15" s="82"/>
      <c r="L15" s="82"/>
      <c r="M15" s="82"/>
    </row>
    <row r="16" spans="1:10" ht="15.75">
      <c r="A16" s="77" t="s">
        <v>6</v>
      </c>
      <c r="B16" s="109" t="s">
        <v>97</v>
      </c>
      <c r="C16" s="109"/>
      <c r="D16" s="109"/>
      <c r="E16" s="110"/>
      <c r="F16" s="110"/>
      <c r="G16" s="110"/>
      <c r="H16" s="110"/>
      <c r="I16" s="110"/>
      <c r="J16" s="110"/>
    </row>
    <row r="17" spans="1:4" ht="15.75">
      <c r="A17" s="77"/>
      <c r="B17" s="76"/>
      <c r="C17" s="76"/>
      <c r="D17" s="76"/>
    </row>
    <row r="18" spans="1:4" ht="15.75">
      <c r="A18" s="71"/>
      <c r="B18" s="70"/>
      <c r="C18" s="70"/>
      <c r="D18" s="70"/>
    </row>
    <row r="19" ht="15.75">
      <c r="A19" s="4"/>
    </row>
    <row r="20" spans="1:10" ht="15.75">
      <c r="A20" s="46" t="s">
        <v>98</v>
      </c>
      <c r="B20" s="78" t="s">
        <v>99</v>
      </c>
      <c r="C20" s="104"/>
      <c r="D20" s="104"/>
      <c r="E20" s="104"/>
      <c r="F20" s="104"/>
      <c r="G20" s="104"/>
      <c r="H20" s="104"/>
      <c r="I20" s="104"/>
      <c r="J20" s="79"/>
    </row>
    <row r="21" spans="1:10" ht="15.75">
      <c r="A21" s="47">
        <v>1</v>
      </c>
      <c r="B21" s="97" t="s">
        <v>100</v>
      </c>
      <c r="C21" s="98"/>
      <c r="D21" s="98"/>
      <c r="E21" s="98"/>
      <c r="F21" s="98"/>
      <c r="G21" s="98"/>
      <c r="H21" s="98"/>
      <c r="I21" s="98"/>
      <c r="J21" s="99"/>
    </row>
    <row r="22" spans="1:10" ht="15.75">
      <c r="A22" s="73"/>
      <c r="B22" s="74"/>
      <c r="C22" s="74"/>
      <c r="D22" s="74"/>
      <c r="E22" s="74"/>
      <c r="F22" s="74"/>
      <c r="G22" s="74"/>
      <c r="H22" s="74"/>
      <c r="I22" s="74"/>
      <c r="J22" s="74"/>
    </row>
    <row r="23" spans="1:10" ht="15.75">
      <c r="A23" s="48"/>
      <c r="B23" s="49"/>
      <c r="C23" s="49"/>
      <c r="D23" s="49"/>
      <c r="E23" s="49"/>
      <c r="F23" s="49"/>
      <c r="G23" s="49"/>
      <c r="H23" s="49"/>
      <c r="I23" s="49"/>
      <c r="J23" s="49"/>
    </row>
    <row r="24" spans="1:10" ht="15.75">
      <c r="A24" s="48"/>
      <c r="B24" s="49"/>
      <c r="C24" s="49"/>
      <c r="D24" s="49"/>
      <c r="E24" s="49"/>
      <c r="F24" s="49"/>
      <c r="G24" s="49"/>
      <c r="H24" s="49"/>
      <c r="I24" s="49"/>
      <c r="J24" s="49"/>
    </row>
    <row r="25" spans="1:11" ht="39" customHeight="1">
      <c r="A25" s="50" t="s">
        <v>7</v>
      </c>
      <c r="B25" s="111" t="s">
        <v>101</v>
      </c>
      <c r="C25" s="111"/>
      <c r="D25" s="111"/>
      <c r="E25" s="111"/>
      <c r="F25" s="111"/>
      <c r="G25" s="111"/>
      <c r="H25" s="112"/>
      <c r="I25" s="112"/>
      <c r="J25" s="112"/>
      <c r="K25" s="112"/>
    </row>
    <row r="26" ht="15.75">
      <c r="A26" s="4"/>
    </row>
    <row r="27" spans="1:13" ht="15.75">
      <c r="A27" s="58" t="s">
        <v>8</v>
      </c>
      <c r="B27" s="106" t="s">
        <v>102</v>
      </c>
      <c r="C27" s="106"/>
      <c r="D27" s="106"/>
      <c r="E27" s="106"/>
      <c r="F27" s="106"/>
      <c r="G27" s="106"/>
      <c r="H27" s="106"/>
      <c r="I27" s="106"/>
      <c r="J27" s="106"/>
      <c r="K27" s="106"/>
      <c r="L27" s="106"/>
      <c r="M27" s="106"/>
    </row>
    <row r="28" spans="1:13" ht="20.25" customHeight="1">
      <c r="A28" s="54"/>
      <c r="B28" s="53"/>
      <c r="C28" s="53"/>
      <c r="D28" s="53"/>
      <c r="E28" s="53"/>
      <c r="F28" s="53"/>
      <c r="G28" s="53"/>
      <c r="H28" s="53"/>
      <c r="I28" s="53"/>
      <c r="J28" s="53"/>
      <c r="K28" s="53"/>
      <c r="L28" s="53"/>
      <c r="M28" s="53"/>
    </row>
    <row r="29" spans="1:13" ht="27" customHeight="1">
      <c r="A29" s="55" t="s">
        <v>98</v>
      </c>
      <c r="B29" s="113" t="s">
        <v>10</v>
      </c>
      <c r="C29" s="114"/>
      <c r="D29" s="114"/>
      <c r="E29" s="114"/>
      <c r="F29" s="114"/>
      <c r="G29" s="114"/>
      <c r="H29" s="114"/>
      <c r="I29" s="114"/>
      <c r="J29" s="114"/>
      <c r="K29" s="115"/>
      <c r="L29" s="53"/>
      <c r="M29" s="53"/>
    </row>
    <row r="30" spans="1:13" ht="15.75">
      <c r="A30" s="41">
        <v>1</v>
      </c>
      <c r="B30" s="100" t="s">
        <v>60</v>
      </c>
      <c r="C30" s="101"/>
      <c r="D30" s="101"/>
      <c r="E30" s="101"/>
      <c r="F30" s="101"/>
      <c r="G30" s="101"/>
      <c r="H30" s="101"/>
      <c r="I30" s="101"/>
      <c r="J30" s="101"/>
      <c r="K30" s="102"/>
      <c r="L30" s="53"/>
      <c r="M30" s="53"/>
    </row>
    <row r="31" spans="1:13" ht="15.75">
      <c r="A31" s="41">
        <v>2</v>
      </c>
      <c r="B31" s="100" t="s">
        <v>104</v>
      </c>
      <c r="C31" s="101"/>
      <c r="D31" s="101"/>
      <c r="E31" s="101"/>
      <c r="F31" s="101"/>
      <c r="G31" s="101"/>
      <c r="H31" s="101"/>
      <c r="I31" s="101"/>
      <c r="J31" s="101"/>
      <c r="K31" s="102"/>
      <c r="L31" s="53"/>
      <c r="M31" s="53"/>
    </row>
    <row r="32" spans="1:13" ht="15.75">
      <c r="A32" s="41">
        <v>3</v>
      </c>
      <c r="B32" s="100" t="s">
        <v>105</v>
      </c>
      <c r="C32" s="101"/>
      <c r="D32" s="101"/>
      <c r="E32" s="101"/>
      <c r="F32" s="101"/>
      <c r="G32" s="101"/>
      <c r="H32" s="101"/>
      <c r="I32" s="101"/>
      <c r="J32" s="101"/>
      <c r="K32" s="102"/>
      <c r="L32" s="53"/>
      <c r="M32" s="53"/>
    </row>
    <row r="33" spans="1:13" ht="15.75">
      <c r="A33" s="41">
        <v>4</v>
      </c>
      <c r="B33" s="100" t="s">
        <v>61</v>
      </c>
      <c r="C33" s="101">
        <v>71478996</v>
      </c>
      <c r="D33" s="101">
        <v>65000</v>
      </c>
      <c r="E33" s="101">
        <f>SUM(C33+D33)</f>
        <v>71543996</v>
      </c>
      <c r="F33" s="101">
        <v>70365403.07</v>
      </c>
      <c r="G33" s="101">
        <v>40850</v>
      </c>
      <c r="H33" s="101">
        <f>SUM(F33+G33)</f>
        <v>70406253.07</v>
      </c>
      <c r="I33" s="101">
        <f>SUM(F33-C33)</f>
        <v>-1113592.9300000072</v>
      </c>
      <c r="J33" s="101">
        <f>SUM(G33-D33)</f>
        <v>-24150</v>
      </c>
      <c r="K33" s="102">
        <f>SUM(I33+J33)</f>
        <v>-1137742.9300000072</v>
      </c>
      <c r="L33" s="53"/>
      <c r="M33" s="53"/>
    </row>
    <row r="34" s="53" customFormat="1" ht="9" customHeight="1">
      <c r="A34" s="54"/>
    </row>
    <row r="35" spans="1:13" s="53" customFormat="1" ht="15.75">
      <c r="A35" s="58" t="s">
        <v>9</v>
      </c>
      <c r="B35" s="106" t="s">
        <v>106</v>
      </c>
      <c r="C35" s="106"/>
      <c r="D35" s="106"/>
      <c r="E35" s="106"/>
      <c r="F35" s="106"/>
      <c r="G35" s="106"/>
      <c r="H35" s="106"/>
      <c r="I35" s="106"/>
      <c r="J35" s="106"/>
      <c r="K35" s="106"/>
      <c r="L35" s="106"/>
      <c r="M35" s="106"/>
    </row>
    <row r="36" spans="1:13" ht="12" customHeight="1">
      <c r="A36" s="54"/>
      <c r="B36" s="53"/>
      <c r="C36" s="53"/>
      <c r="D36" s="53"/>
      <c r="E36" s="53"/>
      <c r="F36" s="53"/>
      <c r="G36" s="53"/>
      <c r="H36" s="53"/>
      <c r="I36" s="53"/>
      <c r="J36" s="53"/>
      <c r="K36" s="53" t="s">
        <v>57</v>
      </c>
      <c r="L36" s="53"/>
      <c r="M36" s="51"/>
    </row>
    <row r="37" spans="1:13" ht="15.75">
      <c r="A37" s="89" t="s">
        <v>98</v>
      </c>
      <c r="B37" s="93" t="s">
        <v>12</v>
      </c>
      <c r="C37" s="93" t="s">
        <v>28</v>
      </c>
      <c r="D37" s="93"/>
      <c r="E37" s="93"/>
      <c r="F37" s="93" t="s">
        <v>29</v>
      </c>
      <c r="G37" s="93"/>
      <c r="H37" s="93"/>
      <c r="I37" s="93" t="s">
        <v>30</v>
      </c>
      <c r="J37" s="93"/>
      <c r="K37" s="93"/>
      <c r="L37" s="53"/>
      <c r="M37" s="51"/>
    </row>
    <row r="38" spans="1:13" ht="41.25" customHeight="1">
      <c r="A38" s="90"/>
      <c r="B38" s="93"/>
      <c r="C38" s="65" t="s">
        <v>109</v>
      </c>
      <c r="D38" s="41" t="s">
        <v>32</v>
      </c>
      <c r="E38" s="41" t="s">
        <v>33</v>
      </c>
      <c r="F38" s="41" t="s">
        <v>31</v>
      </c>
      <c r="G38" s="41" t="s">
        <v>32</v>
      </c>
      <c r="H38" s="41" t="s">
        <v>33</v>
      </c>
      <c r="I38" s="41" t="s">
        <v>31</v>
      </c>
      <c r="J38" s="41" t="s">
        <v>32</v>
      </c>
      <c r="K38" s="41" t="s">
        <v>33</v>
      </c>
      <c r="L38" s="53"/>
      <c r="M38" s="51"/>
    </row>
    <row r="39" spans="1:13" ht="15.75">
      <c r="A39" s="63">
        <v>1</v>
      </c>
      <c r="B39" s="41">
        <v>2</v>
      </c>
      <c r="C39" s="41">
        <v>3</v>
      </c>
      <c r="D39" s="41">
        <v>4</v>
      </c>
      <c r="E39" s="41">
        <v>5</v>
      </c>
      <c r="F39" s="41">
        <v>6</v>
      </c>
      <c r="G39" s="41">
        <v>7</v>
      </c>
      <c r="H39" s="41">
        <v>8</v>
      </c>
      <c r="I39" s="41">
        <v>9</v>
      </c>
      <c r="J39" s="41">
        <v>10</v>
      </c>
      <c r="K39" s="41">
        <v>11</v>
      </c>
      <c r="L39" s="53"/>
      <c r="M39" s="51"/>
    </row>
    <row r="40" spans="1:13" ht="266.25" customHeight="1">
      <c r="A40" s="63">
        <v>1</v>
      </c>
      <c r="B40" s="64" t="s">
        <v>62</v>
      </c>
      <c r="C40" s="41">
        <v>1693736.05</v>
      </c>
      <c r="D40" s="57">
        <v>0</v>
      </c>
      <c r="E40" s="41">
        <f>SUM(C40:D40)</f>
        <v>1693736.05</v>
      </c>
      <c r="F40" s="41">
        <v>1693736.05</v>
      </c>
      <c r="G40" s="57">
        <v>0</v>
      </c>
      <c r="H40" s="57">
        <f>SUM(F40:G40)</f>
        <v>1693736.05</v>
      </c>
      <c r="I40" s="57">
        <v>0</v>
      </c>
      <c r="J40" s="57">
        <v>0</v>
      </c>
      <c r="K40" s="57">
        <v>0</v>
      </c>
      <c r="L40" s="53"/>
      <c r="M40" s="51"/>
    </row>
    <row r="41" spans="1:13" ht="222" customHeight="1">
      <c r="A41" s="63">
        <v>2</v>
      </c>
      <c r="B41" s="64" t="s">
        <v>63</v>
      </c>
      <c r="C41" s="40">
        <v>0</v>
      </c>
      <c r="D41" s="40">
        <v>2199500</v>
      </c>
      <c r="E41" s="40">
        <f>SUM(C41:D41)</f>
        <v>2199500</v>
      </c>
      <c r="F41" s="40">
        <v>0</v>
      </c>
      <c r="G41" s="40">
        <v>199496</v>
      </c>
      <c r="H41" s="40">
        <f>SUM(F41:G41)</f>
        <v>199496</v>
      </c>
      <c r="I41" s="40">
        <v>0</v>
      </c>
      <c r="J41" s="40">
        <f>SUM(H41-E41)</f>
        <v>-2000004</v>
      </c>
      <c r="K41" s="40">
        <f>SUM(I41:J41)</f>
        <v>-2000004</v>
      </c>
      <c r="L41" s="53"/>
      <c r="M41" s="51"/>
    </row>
    <row r="42" spans="1:13" ht="15.75">
      <c r="A42" s="63"/>
      <c r="B42" s="56" t="s">
        <v>13</v>
      </c>
      <c r="C42" s="40">
        <f>SUM(C40:C41)</f>
        <v>1693736.05</v>
      </c>
      <c r="D42" s="40">
        <f>SUM(D40:D41)</f>
        <v>2199500</v>
      </c>
      <c r="E42" s="40">
        <f>SUM(C42:D42)</f>
        <v>3893236.05</v>
      </c>
      <c r="F42" s="40">
        <f>SUM(F40:F41)</f>
        <v>1693736.05</v>
      </c>
      <c r="G42" s="40">
        <f>SUM(G40:G41)</f>
        <v>199496</v>
      </c>
      <c r="H42" s="40">
        <f>SUM(H40:H41)</f>
        <v>1893232.05</v>
      </c>
      <c r="I42" s="40">
        <f>SUM(I40:I41)</f>
        <v>0</v>
      </c>
      <c r="J42" s="40">
        <f>SUM(J40:J41)</f>
        <v>-2000004</v>
      </c>
      <c r="K42" s="40">
        <f>SUM(I42:J42)</f>
        <v>-2000004</v>
      </c>
      <c r="L42" s="53"/>
      <c r="M42" s="51"/>
    </row>
    <row r="43" spans="1:13" ht="84" customHeight="1">
      <c r="A43" s="55"/>
      <c r="B43" s="86" t="s">
        <v>115</v>
      </c>
      <c r="C43" s="87"/>
      <c r="D43" s="87"/>
      <c r="E43" s="87"/>
      <c r="F43" s="87"/>
      <c r="G43" s="87"/>
      <c r="H43" s="87"/>
      <c r="I43" s="87"/>
      <c r="J43" s="87"/>
      <c r="K43" s="88"/>
      <c r="L43" s="53"/>
      <c r="M43" s="51"/>
    </row>
    <row r="44" spans="1:10" ht="12" customHeight="1">
      <c r="A44" s="48"/>
      <c r="B44" s="49"/>
      <c r="C44" s="49"/>
      <c r="D44" s="49"/>
      <c r="E44" s="49"/>
      <c r="F44" s="49"/>
      <c r="G44" s="49"/>
      <c r="H44" s="49"/>
      <c r="I44" s="49"/>
      <c r="J44" s="49"/>
    </row>
    <row r="45" spans="1:13" ht="24" customHeight="1">
      <c r="A45" s="60" t="s">
        <v>11</v>
      </c>
      <c r="B45" s="95" t="s">
        <v>107</v>
      </c>
      <c r="C45" s="95"/>
      <c r="D45" s="95"/>
      <c r="E45" s="95"/>
      <c r="F45" s="95"/>
      <c r="G45" s="95"/>
      <c r="H45" s="95"/>
      <c r="I45" s="95"/>
      <c r="J45" s="95"/>
      <c r="K45" s="95"/>
      <c r="L45" s="53"/>
      <c r="M45" s="51"/>
    </row>
    <row r="46" spans="1:11" ht="14.25" customHeight="1">
      <c r="A46" s="4"/>
      <c r="K46" t="s">
        <v>57</v>
      </c>
    </row>
    <row r="47" spans="1:13" ht="15.75">
      <c r="A47" s="89" t="s">
        <v>98</v>
      </c>
      <c r="B47" s="91" t="s">
        <v>108</v>
      </c>
      <c r="C47" s="93" t="s">
        <v>28</v>
      </c>
      <c r="D47" s="93"/>
      <c r="E47" s="93"/>
      <c r="F47" s="93" t="s">
        <v>29</v>
      </c>
      <c r="G47" s="93"/>
      <c r="H47" s="93"/>
      <c r="I47" s="93" t="s">
        <v>30</v>
      </c>
      <c r="J47" s="93"/>
      <c r="K47" s="93"/>
      <c r="L47" s="53"/>
      <c r="M47" s="51"/>
    </row>
    <row r="48" spans="1:13" ht="54.75" customHeight="1">
      <c r="A48" s="90"/>
      <c r="B48" s="92"/>
      <c r="C48" s="41" t="s">
        <v>109</v>
      </c>
      <c r="D48" s="41" t="s">
        <v>32</v>
      </c>
      <c r="E48" s="41" t="s">
        <v>33</v>
      </c>
      <c r="F48" s="41" t="s">
        <v>31</v>
      </c>
      <c r="G48" s="41" t="s">
        <v>32</v>
      </c>
      <c r="H48" s="41" t="s">
        <v>33</v>
      </c>
      <c r="I48" s="41" t="s">
        <v>31</v>
      </c>
      <c r="J48" s="41" t="s">
        <v>32</v>
      </c>
      <c r="K48" s="41" t="s">
        <v>33</v>
      </c>
      <c r="L48" s="53"/>
      <c r="M48" s="51"/>
    </row>
    <row r="49" spans="1:13" ht="15.75">
      <c r="A49" s="55">
        <v>1</v>
      </c>
      <c r="B49" s="41">
        <v>2</v>
      </c>
      <c r="C49" s="41">
        <v>3</v>
      </c>
      <c r="D49" s="41">
        <v>4</v>
      </c>
      <c r="E49" s="41">
        <v>5</v>
      </c>
      <c r="F49" s="41">
        <v>6</v>
      </c>
      <c r="G49" s="41">
        <v>7</v>
      </c>
      <c r="H49" s="41">
        <v>8</v>
      </c>
      <c r="I49" s="41">
        <v>9</v>
      </c>
      <c r="J49" s="41">
        <v>10</v>
      </c>
      <c r="K49" s="41">
        <v>11</v>
      </c>
      <c r="L49" s="53"/>
      <c r="M49" s="51"/>
    </row>
    <row r="50" spans="1:13" ht="126" customHeight="1">
      <c r="A50" s="66">
        <v>1</v>
      </c>
      <c r="B50" s="56" t="s">
        <v>64</v>
      </c>
      <c r="C50" s="40">
        <v>1693736.05</v>
      </c>
      <c r="D50" s="40">
        <v>2199500</v>
      </c>
      <c r="E50" s="40">
        <f>SUM(C50:D50)</f>
        <v>3893236.05</v>
      </c>
      <c r="F50" s="40">
        <v>1693736.05</v>
      </c>
      <c r="G50" s="40">
        <v>199496</v>
      </c>
      <c r="H50" s="40">
        <f>SUM(F50:G50)</f>
        <v>1893232.05</v>
      </c>
      <c r="I50" s="40">
        <v>0</v>
      </c>
      <c r="J50" s="40">
        <f>SUM(G50-D50)</f>
        <v>-2000004</v>
      </c>
      <c r="K50" s="40">
        <f>SUM(I50:J50)</f>
        <v>-2000004</v>
      </c>
      <c r="L50" s="53"/>
      <c r="M50" s="51"/>
    </row>
    <row r="51" spans="1:13" ht="15.75">
      <c r="A51" s="59"/>
      <c r="B51" s="61"/>
      <c r="C51" s="62"/>
      <c r="D51" s="62"/>
      <c r="E51" s="62"/>
      <c r="F51" s="62"/>
      <c r="G51" s="62"/>
      <c r="H51" s="62"/>
      <c r="I51" s="62"/>
      <c r="J51" s="62"/>
      <c r="K51" s="62"/>
      <c r="L51" s="53"/>
      <c r="M51" s="51"/>
    </row>
    <row r="52" spans="1:13" ht="15.75">
      <c r="A52" s="44" t="s">
        <v>14</v>
      </c>
      <c r="B52" s="80" t="s">
        <v>34</v>
      </c>
      <c r="C52" s="80"/>
      <c r="D52" s="80"/>
      <c r="E52" s="80"/>
      <c r="F52" s="80"/>
      <c r="G52" s="80"/>
      <c r="H52" s="80"/>
      <c r="I52" s="80"/>
      <c r="J52" s="80"/>
      <c r="K52" s="80"/>
      <c r="L52" s="80"/>
      <c r="M52" s="80"/>
    </row>
    <row r="53" ht="13.5" customHeight="1">
      <c r="A53" s="4"/>
    </row>
    <row r="54" spans="1:13" ht="31.5" customHeight="1">
      <c r="A54" s="81" t="s">
        <v>37</v>
      </c>
      <c r="B54" s="81" t="s">
        <v>35</v>
      </c>
      <c r="C54" s="81" t="s">
        <v>16</v>
      </c>
      <c r="D54" s="81" t="s">
        <v>17</v>
      </c>
      <c r="E54" s="81" t="s">
        <v>28</v>
      </c>
      <c r="F54" s="81"/>
      <c r="G54" s="81"/>
      <c r="H54" s="81" t="s">
        <v>36</v>
      </c>
      <c r="I54" s="81"/>
      <c r="J54" s="81"/>
      <c r="K54" s="81" t="s">
        <v>30</v>
      </c>
      <c r="L54" s="81"/>
      <c r="M54" s="81"/>
    </row>
    <row r="55" spans="1:13" ht="15.75" customHeight="1">
      <c r="A55" s="81"/>
      <c r="B55" s="81"/>
      <c r="C55" s="81"/>
      <c r="D55" s="81"/>
      <c r="E55" s="81"/>
      <c r="F55" s="81"/>
      <c r="G55" s="81"/>
      <c r="H55" s="81"/>
      <c r="I55" s="81"/>
      <c r="J55" s="81"/>
      <c r="K55" s="81"/>
      <c r="L55" s="81"/>
      <c r="M55" s="81"/>
    </row>
    <row r="56" spans="1:13" ht="31.5">
      <c r="A56" s="81"/>
      <c r="B56" s="81"/>
      <c r="C56" s="81"/>
      <c r="D56" s="81"/>
      <c r="E56" s="7" t="s">
        <v>31</v>
      </c>
      <c r="F56" s="7" t="s">
        <v>32</v>
      </c>
      <c r="G56" s="7" t="s">
        <v>33</v>
      </c>
      <c r="H56" s="7" t="s">
        <v>31</v>
      </c>
      <c r="I56" s="7" t="s">
        <v>32</v>
      </c>
      <c r="J56" s="7" t="s">
        <v>33</v>
      </c>
      <c r="K56" s="7" t="s">
        <v>31</v>
      </c>
      <c r="L56" s="45" t="s">
        <v>103</v>
      </c>
      <c r="M56" s="7" t="s">
        <v>33</v>
      </c>
    </row>
    <row r="57" spans="1:13" ht="15.75">
      <c r="A57" s="7">
        <v>1</v>
      </c>
      <c r="B57" s="7">
        <v>2</v>
      </c>
      <c r="C57" s="7">
        <v>3</v>
      </c>
      <c r="D57" s="7">
        <v>4</v>
      </c>
      <c r="E57" s="7">
        <v>5</v>
      </c>
      <c r="F57" s="7">
        <v>6</v>
      </c>
      <c r="G57" s="7">
        <v>7</v>
      </c>
      <c r="H57" s="7">
        <v>8</v>
      </c>
      <c r="I57" s="7">
        <v>9</v>
      </c>
      <c r="J57" s="7">
        <v>10</v>
      </c>
      <c r="K57" s="7">
        <v>11</v>
      </c>
      <c r="L57" s="7">
        <v>12</v>
      </c>
      <c r="M57" s="7">
        <v>13</v>
      </c>
    </row>
    <row r="58" spans="1:13" ht="15.75">
      <c r="A58" s="7">
        <v>1</v>
      </c>
      <c r="B58" s="8" t="s">
        <v>18</v>
      </c>
      <c r="C58" s="8"/>
      <c r="D58" s="8"/>
      <c r="E58" s="8"/>
      <c r="F58" s="8"/>
      <c r="G58" s="8"/>
      <c r="H58" s="8"/>
      <c r="I58" s="8"/>
      <c r="J58" s="8"/>
      <c r="K58" s="8"/>
      <c r="L58" s="8"/>
      <c r="M58" s="8"/>
    </row>
    <row r="59" spans="1:13" ht="79.5" customHeight="1">
      <c r="A59" s="22" t="s">
        <v>1</v>
      </c>
      <c r="B59" s="13" t="s">
        <v>65</v>
      </c>
      <c r="C59" s="12" t="s">
        <v>54</v>
      </c>
      <c r="D59" s="30" t="s">
        <v>90</v>
      </c>
      <c r="E59" s="36">
        <v>1693736.05</v>
      </c>
      <c r="F59" s="37">
        <v>0</v>
      </c>
      <c r="G59" s="29">
        <f>SUM(E59:F59)</f>
        <v>1693736.05</v>
      </c>
      <c r="H59" s="36">
        <v>1693736.05</v>
      </c>
      <c r="I59" s="37">
        <v>0</v>
      </c>
      <c r="J59" s="29">
        <f>SUM(H59:I59)</f>
        <v>1693736.05</v>
      </c>
      <c r="K59" s="19">
        <f>SUM(H59-E59)</f>
        <v>0</v>
      </c>
      <c r="L59" s="19">
        <f>SUM(I59-F59)</f>
        <v>0</v>
      </c>
      <c r="M59" s="19"/>
    </row>
    <row r="60" spans="1:13" ht="51.75" customHeight="1">
      <c r="A60" s="45" t="s">
        <v>40</v>
      </c>
      <c r="B60" s="17" t="s">
        <v>66</v>
      </c>
      <c r="C60" s="12" t="s">
        <v>41</v>
      </c>
      <c r="D60" s="31" t="s">
        <v>67</v>
      </c>
      <c r="E60" s="32">
        <v>3</v>
      </c>
      <c r="F60" s="33" t="s">
        <v>53</v>
      </c>
      <c r="G60" s="52">
        <f aca="true" t="shared" si="0" ref="G60:G79">SUM(E60:F60)</f>
        <v>3</v>
      </c>
      <c r="H60" s="32">
        <v>3</v>
      </c>
      <c r="I60" s="33" t="s">
        <v>53</v>
      </c>
      <c r="J60" s="52">
        <f>SUM(H60:I60)</f>
        <v>3</v>
      </c>
      <c r="K60" s="52">
        <f aca="true" t="shared" si="1" ref="K60:K79">SUM(H60-E60)</f>
        <v>0</v>
      </c>
      <c r="L60" s="52">
        <f aca="true" t="shared" si="2" ref="L60:L79">SUM(I60-F60)</f>
        <v>0</v>
      </c>
      <c r="M60" s="18"/>
    </row>
    <row r="61" spans="1:13" ht="314.25" customHeight="1">
      <c r="A61" s="22" t="s">
        <v>39</v>
      </c>
      <c r="B61" s="43" t="s">
        <v>87</v>
      </c>
      <c r="C61" s="12" t="s">
        <v>54</v>
      </c>
      <c r="D61" s="30" t="s">
        <v>89</v>
      </c>
      <c r="E61" s="34">
        <v>0</v>
      </c>
      <c r="F61" s="38">
        <v>2199500</v>
      </c>
      <c r="G61" s="29">
        <f t="shared" si="0"/>
        <v>2199500</v>
      </c>
      <c r="H61" s="34">
        <v>0</v>
      </c>
      <c r="I61" s="38">
        <v>199496</v>
      </c>
      <c r="J61" s="29">
        <f>SUM(H61:I61)</f>
        <v>199496</v>
      </c>
      <c r="K61" s="19">
        <f t="shared" si="1"/>
        <v>0</v>
      </c>
      <c r="L61" s="57">
        <f t="shared" si="2"/>
        <v>-2000004</v>
      </c>
      <c r="M61" s="18"/>
    </row>
    <row r="62" spans="1:13" ht="50.25" customHeight="1">
      <c r="A62" s="107" t="s">
        <v>113</v>
      </c>
      <c r="B62" s="107"/>
      <c r="C62" s="107"/>
      <c r="D62" s="107"/>
      <c r="E62" s="107"/>
      <c r="F62" s="107"/>
      <c r="G62" s="107"/>
      <c r="H62" s="107"/>
      <c r="I62" s="107"/>
      <c r="J62" s="107"/>
      <c r="K62" s="107"/>
      <c r="L62" s="108"/>
      <c r="M62" s="72"/>
    </row>
    <row r="63" spans="1:13" ht="19.5" customHeight="1">
      <c r="A63" s="45"/>
      <c r="B63" s="28" t="s">
        <v>19</v>
      </c>
      <c r="C63" s="45"/>
      <c r="D63" s="45"/>
      <c r="E63" s="24"/>
      <c r="F63" s="24"/>
      <c r="G63" s="19"/>
      <c r="H63" s="24"/>
      <c r="I63" s="24"/>
      <c r="J63" s="19"/>
      <c r="K63" s="19"/>
      <c r="L63" s="19"/>
      <c r="M63" s="18"/>
    </row>
    <row r="64" spans="1:13" ht="65.25" customHeight="1">
      <c r="A64" s="45" t="s">
        <v>3</v>
      </c>
      <c r="B64" s="17" t="s">
        <v>68</v>
      </c>
      <c r="C64" s="15" t="s">
        <v>41</v>
      </c>
      <c r="D64" s="23" t="s">
        <v>72</v>
      </c>
      <c r="E64" s="27">
        <v>25</v>
      </c>
      <c r="F64" s="27">
        <v>1</v>
      </c>
      <c r="G64" s="52">
        <f t="shared" si="0"/>
        <v>26</v>
      </c>
      <c r="H64" s="27">
        <v>25</v>
      </c>
      <c r="I64" s="27">
        <v>1</v>
      </c>
      <c r="J64" s="52">
        <f>SUM(H64:I64)</f>
        <v>26</v>
      </c>
      <c r="K64" s="52">
        <f t="shared" si="1"/>
        <v>0</v>
      </c>
      <c r="L64" s="52">
        <f t="shared" si="2"/>
        <v>0</v>
      </c>
      <c r="M64" s="18"/>
    </row>
    <row r="65" spans="1:13" ht="64.5" customHeight="1">
      <c r="A65" s="45" t="s">
        <v>42</v>
      </c>
      <c r="B65" s="14" t="s">
        <v>69</v>
      </c>
      <c r="C65" s="15" t="s">
        <v>41</v>
      </c>
      <c r="D65" s="23" t="s">
        <v>72</v>
      </c>
      <c r="E65" s="27">
        <v>3</v>
      </c>
      <c r="F65" s="26">
        <v>0</v>
      </c>
      <c r="G65" s="52">
        <f t="shared" si="0"/>
        <v>3</v>
      </c>
      <c r="H65" s="27">
        <v>3</v>
      </c>
      <c r="I65" s="26">
        <v>0</v>
      </c>
      <c r="J65" s="52">
        <f>SUM(H65:I65)</f>
        <v>3</v>
      </c>
      <c r="K65" s="52">
        <f t="shared" si="1"/>
        <v>0</v>
      </c>
      <c r="L65" s="52">
        <f t="shared" si="2"/>
        <v>0</v>
      </c>
      <c r="M65" s="19"/>
    </row>
    <row r="66" spans="1:13" ht="118.5" customHeight="1">
      <c r="A66" s="45" t="s">
        <v>50</v>
      </c>
      <c r="B66" s="17" t="s">
        <v>70</v>
      </c>
      <c r="C66" s="15" t="s">
        <v>41</v>
      </c>
      <c r="D66" s="23" t="s">
        <v>72</v>
      </c>
      <c r="E66" s="27">
        <v>7</v>
      </c>
      <c r="F66" s="26">
        <v>0</v>
      </c>
      <c r="G66" s="52">
        <f t="shared" si="0"/>
        <v>7</v>
      </c>
      <c r="H66" s="27">
        <v>7</v>
      </c>
      <c r="I66" s="26">
        <v>0</v>
      </c>
      <c r="J66" s="52">
        <f>SUM(H66:I66)</f>
        <v>7</v>
      </c>
      <c r="K66" s="52">
        <f t="shared" si="1"/>
        <v>0</v>
      </c>
      <c r="L66" s="52">
        <f t="shared" si="2"/>
        <v>0</v>
      </c>
      <c r="M66" s="19"/>
    </row>
    <row r="67" spans="1:13" ht="117" customHeight="1">
      <c r="A67" s="45" t="s">
        <v>43</v>
      </c>
      <c r="B67" s="17" t="s">
        <v>71</v>
      </c>
      <c r="C67" s="15" t="s">
        <v>41</v>
      </c>
      <c r="D67" s="30" t="s">
        <v>73</v>
      </c>
      <c r="E67" s="25">
        <v>0</v>
      </c>
      <c r="F67" s="25">
        <v>1</v>
      </c>
      <c r="G67" s="52">
        <f t="shared" si="0"/>
        <v>1</v>
      </c>
      <c r="H67" s="25">
        <v>0</v>
      </c>
      <c r="I67" s="25">
        <v>1</v>
      </c>
      <c r="J67" s="52">
        <f>SUM(H67:I67)</f>
        <v>1</v>
      </c>
      <c r="K67" s="52">
        <f t="shared" si="1"/>
        <v>0</v>
      </c>
      <c r="L67" s="52">
        <f t="shared" si="2"/>
        <v>0</v>
      </c>
      <c r="M67" s="19"/>
    </row>
    <row r="68" spans="1:13" ht="24.75" customHeight="1">
      <c r="A68" s="107" t="s">
        <v>116</v>
      </c>
      <c r="B68" s="107"/>
      <c r="C68" s="107"/>
      <c r="D68" s="107"/>
      <c r="E68" s="107"/>
      <c r="F68" s="107"/>
      <c r="G68" s="107"/>
      <c r="H68" s="107"/>
      <c r="I68" s="107"/>
      <c r="J68" s="107"/>
      <c r="K68" s="107"/>
      <c r="L68" s="108"/>
      <c r="M68" s="19"/>
    </row>
    <row r="69" spans="1:13" ht="15.75">
      <c r="A69" s="72"/>
      <c r="B69" s="28" t="s">
        <v>20</v>
      </c>
      <c r="C69" s="45"/>
      <c r="D69" s="45"/>
      <c r="E69" s="24"/>
      <c r="F69" s="24"/>
      <c r="G69" s="19"/>
      <c r="H69" s="24"/>
      <c r="I69" s="24"/>
      <c r="J69" s="19"/>
      <c r="K69" s="19"/>
      <c r="L69" s="19"/>
      <c r="M69" s="19"/>
    </row>
    <row r="70" spans="1:13" ht="87.75" customHeight="1">
      <c r="A70" s="45" t="s">
        <v>4</v>
      </c>
      <c r="B70" s="39" t="s">
        <v>74</v>
      </c>
      <c r="C70" s="12" t="s">
        <v>54</v>
      </c>
      <c r="D70" s="30" t="s">
        <v>76</v>
      </c>
      <c r="E70" s="42">
        <f>SUM(E59/E64)</f>
        <v>67749.442</v>
      </c>
      <c r="F70" s="35" t="s">
        <v>53</v>
      </c>
      <c r="G70" s="29">
        <f t="shared" si="0"/>
        <v>67749.442</v>
      </c>
      <c r="H70" s="42">
        <f>SUM(H59/H64)</f>
        <v>67749.442</v>
      </c>
      <c r="I70" s="35" t="s">
        <v>53</v>
      </c>
      <c r="J70" s="29">
        <f>SUM(H70:I70)</f>
        <v>67749.442</v>
      </c>
      <c r="K70" s="19">
        <f t="shared" si="1"/>
        <v>0</v>
      </c>
      <c r="L70" s="19">
        <f t="shared" si="2"/>
        <v>0</v>
      </c>
      <c r="M70" s="19"/>
    </row>
    <row r="71" spans="1:13" ht="85.5" customHeight="1">
      <c r="A71" s="45" t="s">
        <v>44</v>
      </c>
      <c r="B71" s="17" t="s">
        <v>75</v>
      </c>
      <c r="C71" s="12" t="s">
        <v>41</v>
      </c>
      <c r="D71" s="30" t="s">
        <v>72</v>
      </c>
      <c r="E71" s="27">
        <v>5</v>
      </c>
      <c r="F71" s="27">
        <v>0</v>
      </c>
      <c r="G71" s="52">
        <f t="shared" si="0"/>
        <v>5</v>
      </c>
      <c r="H71" s="27">
        <v>5</v>
      </c>
      <c r="I71" s="27">
        <v>0</v>
      </c>
      <c r="J71" s="68">
        <f>SUM(H71:I71)</f>
        <v>5</v>
      </c>
      <c r="K71" s="52">
        <f t="shared" si="1"/>
        <v>0</v>
      </c>
      <c r="L71" s="52">
        <f t="shared" si="2"/>
        <v>0</v>
      </c>
      <c r="M71" s="19"/>
    </row>
    <row r="72" spans="1:13" ht="82.5" customHeight="1">
      <c r="A72" s="45" t="s">
        <v>45</v>
      </c>
      <c r="B72" s="17" t="s">
        <v>85</v>
      </c>
      <c r="C72" s="12" t="s">
        <v>54</v>
      </c>
      <c r="D72" s="30" t="s">
        <v>82</v>
      </c>
      <c r="E72" s="42">
        <f>SUM(E77/E59)</f>
        <v>8.446593552755756</v>
      </c>
      <c r="F72" s="35">
        <f>SUM(F59/E60)</f>
        <v>0</v>
      </c>
      <c r="G72" s="19">
        <f t="shared" si="0"/>
        <v>8.446593552755756</v>
      </c>
      <c r="H72" s="42">
        <f>SUM(H77/H59)</f>
        <v>8.446593552755756</v>
      </c>
      <c r="I72" s="35">
        <f>SUM(I59/H60)</f>
        <v>0</v>
      </c>
      <c r="J72" s="57">
        <f>SUM(H72:I72)</f>
        <v>8.446593552755756</v>
      </c>
      <c r="K72" s="19">
        <f t="shared" si="1"/>
        <v>0</v>
      </c>
      <c r="L72" s="19">
        <f t="shared" si="2"/>
        <v>0</v>
      </c>
      <c r="M72" s="21"/>
    </row>
    <row r="73" spans="1:13" ht="335.25" customHeight="1">
      <c r="A73" s="45" t="s">
        <v>46</v>
      </c>
      <c r="B73" s="17" t="s">
        <v>88</v>
      </c>
      <c r="C73" s="16" t="s">
        <v>54</v>
      </c>
      <c r="D73" s="30" t="s">
        <v>86</v>
      </c>
      <c r="E73" s="35">
        <v>0</v>
      </c>
      <c r="F73" s="35">
        <f>SUM(F61/F67)</f>
        <v>2199500</v>
      </c>
      <c r="G73" s="29">
        <f t="shared" si="0"/>
        <v>2199500</v>
      </c>
      <c r="H73" s="35">
        <v>0</v>
      </c>
      <c r="I73" s="35">
        <f>SUM(I61/I67)</f>
        <v>199496</v>
      </c>
      <c r="J73" s="40">
        <f>SUM(H73:I73)</f>
        <v>199496</v>
      </c>
      <c r="K73" s="19">
        <f t="shared" si="1"/>
        <v>0</v>
      </c>
      <c r="L73" s="19">
        <f t="shared" si="2"/>
        <v>-2000004</v>
      </c>
      <c r="M73" s="21"/>
    </row>
    <row r="74" spans="1:13" ht="39" customHeight="1">
      <c r="A74" s="107" t="s">
        <v>114</v>
      </c>
      <c r="B74" s="107"/>
      <c r="C74" s="107"/>
      <c r="D74" s="107"/>
      <c r="E74" s="107"/>
      <c r="F74" s="107"/>
      <c r="G74" s="107"/>
      <c r="H74" s="107"/>
      <c r="I74" s="107"/>
      <c r="J74" s="107"/>
      <c r="K74" s="107"/>
      <c r="L74" s="108"/>
      <c r="M74" s="21"/>
    </row>
    <row r="75" spans="1:13" ht="15.75">
      <c r="A75" s="45"/>
      <c r="B75" s="28" t="s">
        <v>21</v>
      </c>
      <c r="C75" s="45"/>
      <c r="D75" s="45"/>
      <c r="E75" s="45"/>
      <c r="F75" s="45"/>
      <c r="G75" s="19"/>
      <c r="H75" s="45"/>
      <c r="I75" s="45"/>
      <c r="J75" s="57"/>
      <c r="K75" s="19"/>
      <c r="L75" s="19"/>
      <c r="M75" s="8"/>
    </row>
    <row r="76" spans="1:13" ht="83.25" customHeight="1">
      <c r="A76" s="45" t="s">
        <v>6</v>
      </c>
      <c r="B76" s="17" t="s">
        <v>77</v>
      </c>
      <c r="C76" s="20" t="s">
        <v>54</v>
      </c>
      <c r="D76" s="20" t="s">
        <v>83</v>
      </c>
      <c r="E76" s="40">
        <v>4768766.67</v>
      </c>
      <c r="F76" s="29">
        <v>0</v>
      </c>
      <c r="G76" s="19">
        <f t="shared" si="0"/>
        <v>4768766.67</v>
      </c>
      <c r="H76" s="40">
        <v>4768766.67</v>
      </c>
      <c r="I76" s="29">
        <v>0</v>
      </c>
      <c r="J76" s="57">
        <f>SUM(H76:I76)</f>
        <v>4768766.67</v>
      </c>
      <c r="K76" s="19">
        <f t="shared" si="1"/>
        <v>0</v>
      </c>
      <c r="L76" s="19">
        <f t="shared" si="2"/>
        <v>0</v>
      </c>
      <c r="M76" s="18"/>
    </row>
    <row r="77" spans="1:13" ht="376.5" customHeight="1">
      <c r="A77" s="45" t="s">
        <v>47</v>
      </c>
      <c r="B77" s="17" t="s">
        <v>91</v>
      </c>
      <c r="C77" s="20" t="s">
        <v>54</v>
      </c>
      <c r="D77" s="23" t="s">
        <v>72</v>
      </c>
      <c r="E77" s="40">
        <v>14306300</v>
      </c>
      <c r="F77" s="29">
        <v>0</v>
      </c>
      <c r="G77" s="29">
        <f t="shared" si="0"/>
        <v>14306300</v>
      </c>
      <c r="H77" s="40">
        <v>14306300</v>
      </c>
      <c r="I77" s="29">
        <v>0</v>
      </c>
      <c r="J77" s="40">
        <f>SUM(H77:I77)</f>
        <v>14306300</v>
      </c>
      <c r="K77" s="19">
        <f t="shared" si="1"/>
        <v>0</v>
      </c>
      <c r="L77" s="19">
        <f t="shared" si="2"/>
        <v>0</v>
      </c>
      <c r="M77" s="18"/>
    </row>
    <row r="78" spans="1:13" ht="122.25" customHeight="1">
      <c r="A78" s="45" t="s">
        <v>48</v>
      </c>
      <c r="B78" s="17" t="s">
        <v>78</v>
      </c>
      <c r="C78" s="20" t="s">
        <v>41</v>
      </c>
      <c r="D78" s="23" t="s">
        <v>72</v>
      </c>
      <c r="E78" s="41">
        <v>3</v>
      </c>
      <c r="F78" s="45">
        <v>0</v>
      </c>
      <c r="G78" s="52">
        <f t="shared" si="0"/>
        <v>3</v>
      </c>
      <c r="H78" s="68">
        <v>3</v>
      </c>
      <c r="I78" s="52">
        <v>0</v>
      </c>
      <c r="J78" s="68">
        <f>SUM(H78:I78)</f>
        <v>3</v>
      </c>
      <c r="K78" s="52">
        <f t="shared" si="1"/>
        <v>0</v>
      </c>
      <c r="L78" s="52">
        <f t="shared" si="2"/>
        <v>0</v>
      </c>
      <c r="M78" s="18"/>
    </row>
    <row r="79" spans="1:13" ht="100.5" customHeight="1">
      <c r="A79" s="45" t="s">
        <v>49</v>
      </c>
      <c r="B79" s="17" t="s">
        <v>79</v>
      </c>
      <c r="C79" s="20" t="s">
        <v>80</v>
      </c>
      <c r="D79" s="30" t="s">
        <v>81</v>
      </c>
      <c r="E79" s="45">
        <v>0</v>
      </c>
      <c r="F79" s="45">
        <v>1</v>
      </c>
      <c r="G79" s="52">
        <f t="shared" si="0"/>
        <v>1</v>
      </c>
      <c r="H79" s="69">
        <v>0</v>
      </c>
      <c r="I79" s="45">
        <v>1</v>
      </c>
      <c r="J79" s="68">
        <f>SUM(H79:I79)</f>
        <v>1</v>
      </c>
      <c r="K79" s="52">
        <f t="shared" si="1"/>
        <v>0</v>
      </c>
      <c r="L79" s="52">
        <f t="shared" si="2"/>
        <v>0</v>
      </c>
      <c r="M79" s="18"/>
    </row>
    <row r="80" spans="1:13" ht="23.25" customHeight="1">
      <c r="A80" s="86" t="s">
        <v>110</v>
      </c>
      <c r="B80" s="87"/>
      <c r="C80" s="87"/>
      <c r="D80" s="87"/>
      <c r="E80" s="87"/>
      <c r="F80" s="87"/>
      <c r="G80" s="87"/>
      <c r="H80" s="87"/>
      <c r="I80" s="87"/>
      <c r="J80" s="87"/>
      <c r="K80" s="87"/>
      <c r="L80" s="87"/>
      <c r="M80" s="88"/>
    </row>
    <row r="81" spans="1:13" ht="103.5" customHeight="1">
      <c r="A81" s="86" t="s">
        <v>117</v>
      </c>
      <c r="B81" s="87"/>
      <c r="C81" s="87"/>
      <c r="D81" s="87"/>
      <c r="E81" s="87"/>
      <c r="F81" s="87"/>
      <c r="G81" s="87"/>
      <c r="H81" s="87"/>
      <c r="I81" s="87"/>
      <c r="J81" s="87"/>
      <c r="K81" s="87"/>
      <c r="L81" s="87"/>
      <c r="M81" s="88"/>
    </row>
    <row r="82" ht="15.75">
      <c r="A82" s="4"/>
    </row>
    <row r="83" spans="1:12" ht="213.75" customHeight="1">
      <c r="A83" s="67" t="s">
        <v>15</v>
      </c>
      <c r="B83" s="96" t="s">
        <v>118</v>
      </c>
      <c r="C83" s="96"/>
      <c r="D83" s="96"/>
      <c r="E83" s="96"/>
      <c r="F83" s="96"/>
      <c r="G83" s="96"/>
      <c r="H83" s="96"/>
      <c r="I83" s="96"/>
      <c r="J83" s="96"/>
      <c r="K83" s="96"/>
      <c r="L83" s="96"/>
    </row>
    <row r="84" ht="15.75">
      <c r="A84" s="4"/>
    </row>
    <row r="85" ht="15.75">
      <c r="A85" s="4"/>
    </row>
    <row r="86" ht="15.75">
      <c r="A86" s="4"/>
    </row>
    <row r="87" spans="1:13" ht="15.75">
      <c r="A87" s="80" t="s">
        <v>111</v>
      </c>
      <c r="B87" s="80"/>
      <c r="C87" s="80"/>
      <c r="D87" s="80"/>
      <c r="E87" s="80"/>
      <c r="F87" s="80"/>
      <c r="G87" s="80"/>
      <c r="H87" s="10"/>
      <c r="J87" s="94" t="s">
        <v>112</v>
      </c>
      <c r="K87" s="94"/>
      <c r="L87" s="94"/>
      <c r="M87" s="94"/>
    </row>
    <row r="88" spans="1:13" ht="15.75">
      <c r="A88" s="1"/>
      <c r="B88" s="3"/>
      <c r="C88" s="3"/>
      <c r="D88" s="1"/>
      <c r="H88" s="9" t="s">
        <v>22</v>
      </c>
      <c r="J88" s="75" t="s">
        <v>23</v>
      </c>
      <c r="K88" s="75"/>
      <c r="L88" s="75"/>
      <c r="M88" s="75"/>
    </row>
    <row r="89" spans="1:4" ht="15" customHeight="1">
      <c r="A89" s="2"/>
      <c r="D89" s="1"/>
    </row>
    <row r="90" spans="1:13" ht="15.75">
      <c r="A90" s="80" t="s">
        <v>55</v>
      </c>
      <c r="B90" s="80"/>
      <c r="C90" s="80"/>
      <c r="D90" s="80"/>
      <c r="E90" s="80"/>
      <c r="F90" s="80"/>
      <c r="G90" s="80"/>
      <c r="H90" s="10"/>
      <c r="J90" s="94" t="s">
        <v>56</v>
      </c>
      <c r="K90" s="94"/>
      <c r="L90" s="94"/>
      <c r="M90" s="94"/>
    </row>
    <row r="91" spans="1:13" ht="15.75" customHeight="1">
      <c r="A91" s="1"/>
      <c r="B91" s="1"/>
      <c r="C91" s="1"/>
      <c r="D91" s="1"/>
      <c r="E91" s="1"/>
      <c r="F91" s="1"/>
      <c r="G91" s="1"/>
      <c r="H91" s="9" t="s">
        <v>22</v>
      </c>
      <c r="J91" s="75" t="s">
        <v>23</v>
      </c>
      <c r="K91" s="75"/>
      <c r="L91" s="75"/>
      <c r="M91" s="75"/>
    </row>
  </sheetData>
  <sheetProtection/>
  <mergeCells count="56">
    <mergeCell ref="A68:L68"/>
    <mergeCell ref="A74:L74"/>
    <mergeCell ref="E54:G55"/>
    <mergeCell ref="B16:J16"/>
    <mergeCell ref="B27:M27"/>
    <mergeCell ref="B37:B38"/>
    <mergeCell ref="C37:E37"/>
    <mergeCell ref="B25:K25"/>
    <mergeCell ref="B29:K29"/>
    <mergeCell ref="A62:L62"/>
    <mergeCell ref="D54:D56"/>
    <mergeCell ref="H54:J55"/>
    <mergeCell ref="F37:H37"/>
    <mergeCell ref="I37:K37"/>
    <mergeCell ref="B54:B56"/>
    <mergeCell ref="B35:M35"/>
    <mergeCell ref="A10:A11"/>
    <mergeCell ref="A12:A13"/>
    <mergeCell ref="A14:A15"/>
    <mergeCell ref="A16:A17"/>
    <mergeCell ref="B17:D17"/>
    <mergeCell ref="B30:K30"/>
    <mergeCell ref="B20:J20"/>
    <mergeCell ref="E12:M12"/>
    <mergeCell ref="E13:M13"/>
    <mergeCell ref="E15:M15"/>
    <mergeCell ref="A8:M8"/>
    <mergeCell ref="A9:M9"/>
    <mergeCell ref="K54:M55"/>
    <mergeCell ref="B43:K43"/>
    <mergeCell ref="B52:M52"/>
    <mergeCell ref="B33:K33"/>
    <mergeCell ref="B31:K31"/>
    <mergeCell ref="B32:K32"/>
    <mergeCell ref="E10:M10"/>
    <mergeCell ref="E11:M11"/>
    <mergeCell ref="E14:N14"/>
    <mergeCell ref="A54:A56"/>
    <mergeCell ref="J87:M87"/>
    <mergeCell ref="J88:M88"/>
    <mergeCell ref="A87:G87"/>
    <mergeCell ref="J90:M90"/>
    <mergeCell ref="I47:K47"/>
    <mergeCell ref="B45:K45"/>
    <mergeCell ref="B83:L83"/>
    <mergeCell ref="B21:J21"/>
    <mergeCell ref="J91:M91"/>
    <mergeCell ref="A90:G90"/>
    <mergeCell ref="C54:C56"/>
    <mergeCell ref="A80:M80"/>
    <mergeCell ref="A81:M81"/>
    <mergeCell ref="A37:A38"/>
    <mergeCell ref="A47:A48"/>
    <mergeCell ref="B47:B48"/>
    <mergeCell ref="C47:E47"/>
    <mergeCell ref="F47:H47"/>
  </mergeCells>
  <printOptions/>
  <pageMargins left="0.1968503937007874" right="0.1968503937007874" top="0.5118110236220472" bottom="0.31496062992125984" header="0.31496062992125984" footer="0.31496062992125984"/>
  <pageSetup horizontalDpi="600" verticalDpi="600" orientation="landscape" paperSize="9" scale="78" r:id="rId1"/>
  <rowBreaks count="3" manualBreakCount="3">
    <brk id="34" max="255" man="1"/>
    <brk id="44"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2020-01-21T13:23:37Z</cp:lastPrinted>
  <dcterms:created xsi:type="dcterms:W3CDTF">2018-12-28T08:43:53Z</dcterms:created>
  <dcterms:modified xsi:type="dcterms:W3CDTF">2020-05-14T12:57:00Z</dcterms:modified>
  <cp:category/>
  <cp:version/>
  <cp:contentType/>
  <cp:contentStatus/>
</cp:coreProperties>
</file>