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зві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1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<sst xmlns="http://schemas.openxmlformats.org/spreadsheetml/2006/main" count="314" uniqueCount="156">
  <si>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</si>
  <si>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</si>
  <si>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</si>
  <si>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</si>
  <si>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</si>
  <si>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</si>
  <si>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</si>
  <si>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</si>
  <si>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</si>
  <si>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</t>
  </si>
  <si>
    <t>8.</t>
  </si>
  <si>
    <t>Усього</t>
  </si>
  <si>
    <t>9.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</si>
  <si>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</si>
  <si>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</si>
  <si>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</si>
  <si>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</si>
  <si>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</si>
  <si>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</si>
  <si>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</si>
  <si>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</si>
  <si>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</si>
  <si>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</si>
  <si>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</si>
  <si>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</si>
  <si>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</si>
  <si>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</si>
  <si>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</si>
  <si>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</si>
  <si>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</si>
  <si>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</si>
  <si>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Результативні показники бюджетної програми та аналіз їх виконання:</t>
  </si>
  <si>
    <t>Показники</t>
  </si>
  <si>
    <t>Пояснення щодо причин розбіжностей між затвердженими та досягнутими результативними показниками</t>
  </si>
  <si>
    <t>N
 з/п</t>
  </si>
  <si>
    <t>Головний бухгалтер установи головного розпорядника бюджетних коштів</t>
  </si>
  <si>
    <t>Виконавчий комітет Житомирської міської ради Житомирської області</t>
  </si>
  <si>
    <t>1.1.</t>
  </si>
  <si>
    <t>2.1.</t>
  </si>
  <si>
    <t>3.1.</t>
  </si>
  <si>
    <t>4.1.</t>
  </si>
  <si>
    <t>грн.</t>
  </si>
  <si>
    <t>шт.</t>
  </si>
  <si>
    <t>%</t>
  </si>
  <si>
    <t>розрахункові показники</t>
  </si>
  <si>
    <t>2.2.</t>
  </si>
  <si>
    <t>2.3.</t>
  </si>
  <si>
    <t>Ціль державної політики</t>
  </si>
  <si>
    <t>0200000</t>
  </si>
  <si>
    <t>0210000</t>
  </si>
  <si>
    <t>гривень</t>
  </si>
  <si>
    <t>№ з/п</t>
  </si>
  <si>
    <t>Наказ Міністерства фінансів України</t>
  </si>
  <si>
    <t>(у редакції наказу Міністерства фінансів України</t>
  </si>
  <si>
    <t>(код)</t>
  </si>
  <si>
    <t>26 серпня 2014 року №836</t>
  </si>
  <si>
    <t>від 29 грудня 2018 року №1209)</t>
  </si>
  <si>
    <t>Завдання бюджетної програми</t>
  </si>
  <si>
    <t>Видатки (надані кредити з бюджету) та напрями використання бюджетних коштів за бюджетною програмою:</t>
  </si>
  <si>
    <t>№
з/п</t>
  </si>
  <si>
    <t>Напрями використання  бюджетних коштів*</t>
  </si>
  <si>
    <t>Касові видатки (надані кредити з бюджету)</t>
  </si>
  <si>
    <t>Видатки (надані кредити з бюджету) на реалізацію місцевих/регіональних програм, які виконуються в межах бюджетної програми:</t>
  </si>
  <si>
    <t>Фактичні результативні показники, досягнуті за рахунок касових видатків (наданих кредитів з бюджету)</t>
  </si>
  <si>
    <t xml:space="preserve">10. </t>
  </si>
  <si>
    <t>* Зазначаються всі напрями використання бюджетних коштів, затверджені у паспорті бюджетної програми</t>
  </si>
  <si>
    <t>Керівник установи - головного розпорядника бюджетних коштів</t>
  </si>
  <si>
    <t>рішення міської ради від 18.12.2018  № 1297 (зі змінами)</t>
  </si>
  <si>
    <t>0210180</t>
  </si>
  <si>
    <t>0133</t>
  </si>
  <si>
    <t>Інша діяльність у сфері державного управління</t>
  </si>
  <si>
    <t>Якісні управлінські послуги, забезпечення життєдіяльності громадян, ефективна діяльність органу місцевого самоврядування тощо.</t>
  </si>
  <si>
    <t>Залучати людей до справи і завдяки цьому нівелювати соціальне та політичне напруження, викликати у людей почуття гідності, гордості та віри в себе.</t>
  </si>
  <si>
    <t>Захист прав та інтересів дітей різних категорій, створення сприятливого середовища для їх виховання, навчання, соціального захисту, розвитку сімейних форм виховання, запобігання соціальному сирітству.</t>
  </si>
  <si>
    <t>Задоволення соціально-правових потреб громадян міста</t>
  </si>
  <si>
    <t>Мета бюджетної програми: 1)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влади; 2) забезпечення діяльності комунальної установи, 3) створення належних умов для зберігання документів ліквідованих підприємств міста; 4) забезпечення реалізації державної політики щодо захисту прав та інтересів дітей різних категорій.</t>
  </si>
  <si>
    <t>Забезпечити депутатам матеріально-технічними засобами</t>
  </si>
  <si>
    <t>Стимулювати до активної громадської позиції та ефективної роботи трудові колективи установ, організацій та окремих громадян</t>
  </si>
  <si>
    <t>Забезпечити проведення просвітницької роботи серед населення міста</t>
  </si>
  <si>
    <t>Забезпечити зберігання документів ліквідованих підприємств міста</t>
  </si>
  <si>
    <t>Превентивна робота щодо запобігання соціальному сирітству, подолання бездоглядності, безпритульності серед дітей та жорстокого поводження з ними</t>
  </si>
  <si>
    <t>Придбання та впровадження ISO 372121</t>
  </si>
  <si>
    <t>Придбання послуг та товарів</t>
  </si>
  <si>
    <t>Забезпечення процесу нагородження відзнаками (нагородами, подарунками) міської ради: почесні відзнаки, годинники, бланки тощо.</t>
  </si>
  <si>
    <t>Інформування населення з питань соціальних проблем, шляхів їх подолання, розвитку сімейних форм виховання та напрямів діяльності служби у справах дітей міської ради.</t>
  </si>
  <si>
    <t>Проведення заходу до Дня усиновлення "Коли сміється дитина-посміхається небо"</t>
  </si>
  <si>
    <t>Проведення зустрічі керівництва міської ради з дітьми-сиротами та дітьми, позбавленими батьківського піклування-випускниками загальноосвітніх шкіл.</t>
  </si>
  <si>
    <t>Утримання установи (оплата енергоносіїв, заробітна плата працівників)</t>
  </si>
  <si>
    <t>Придбання речей першої необхідності (одяг, взуття, засобів особистої гігієни тощо) дітям, які перебувають у палатах для термінового влаштування</t>
  </si>
  <si>
    <t>Технічний супровід впровадження ISO 372121</t>
  </si>
  <si>
    <t>Міська цільова програма «Ефективна влада. Конкурентне місто» Житомирської міської об'єднаної територіальної громади на 2018-2020 роки» (зі змінами)</t>
  </si>
  <si>
    <t>«Програма забезпечення зберігання документів для соціально-правового захисту громадян у місті Житомирі на 2017-2019 роки»</t>
  </si>
  <si>
    <t>"Програма забезпечення та захисту прав дітей Житомирської міської об'єднаної територіальної громади на 2019-2021 роки»</t>
  </si>
  <si>
    <t>Забезпечення депутатів матеріально-технічним засобами</t>
  </si>
  <si>
    <t>Обсяг видатків на забезпечення  депутатів матеріально-технічним засобами</t>
  </si>
  <si>
    <t>Кількість проведених закупівель</t>
  </si>
  <si>
    <t>розрахунок до кошторису</t>
  </si>
  <si>
    <t>Середні видатки на оплату однієї закупівлі</t>
  </si>
  <si>
    <t>грн</t>
  </si>
  <si>
    <t>п.1.1./п.2.1.</t>
  </si>
  <si>
    <t>Відсоток використаних матеріально-технічних засобів</t>
  </si>
  <si>
    <t>Стимулювати до активної громадської позиції та ефективної роботи трудові колективи установ, організацій та окремих громадян.</t>
  </si>
  <si>
    <t>Обсяг видатків на забезпечення процесу нагородження відзнаками міської ради</t>
  </si>
  <si>
    <t>Кількість осіб/колективів, що нагороджені відзнаками міської ради</t>
  </si>
  <si>
    <t>особа/колектив</t>
  </si>
  <si>
    <t>журнал реєстрації</t>
  </si>
  <si>
    <t>Середні видатки на організацію  нагородження відзнакою міської ради однієї особи/колективу</t>
  </si>
  <si>
    <t>Відсоток нагороджених осіб, які стали активними партнерами міської ради</t>
  </si>
  <si>
    <t>Видатки на виконання Програми за рахунок бюджету</t>
  </si>
  <si>
    <t>Кількість проведених заходів</t>
  </si>
  <si>
    <t>графік проведення заходів</t>
  </si>
  <si>
    <t>Підвищення рівня проінформованості учасників заходів усіх категорій</t>
  </si>
  <si>
    <t>осіб</t>
  </si>
  <si>
    <t>план роботи</t>
  </si>
  <si>
    <t>Динаміка кількості проведених заходів та учасників заходів (порівняно з початковим показником)</t>
  </si>
  <si>
    <t>Забезпечення зберігання документів ліквідованих підприємств міста.</t>
  </si>
  <si>
    <t>Видатки на утримання установи (оплата комунальних послуг та енергоносіїв, заробітна плата працівників, оплата послуг (крім комунальних))</t>
  </si>
  <si>
    <t>1.2.</t>
  </si>
  <si>
    <t>Кількість штатних одиниць</t>
  </si>
  <si>
    <t>од.</t>
  </si>
  <si>
    <t>штатний розпис</t>
  </si>
  <si>
    <t>1.3.</t>
  </si>
  <si>
    <t>Площа архівосховищ</t>
  </si>
  <si>
    <t>кв. м.</t>
  </si>
  <si>
    <t>договір оренди</t>
  </si>
  <si>
    <t>Кількість справ на зберіганні</t>
  </si>
  <si>
    <t>книга реєстрації</t>
  </si>
  <si>
    <t>Кількість запитів юридичних та фізичних осіб</t>
  </si>
  <si>
    <t>Кількість довідок, копій, витягів</t>
  </si>
  <si>
    <t>Кількість запитів на одного фахового спеціаліста</t>
  </si>
  <si>
    <t>п.2.2./п.1.2. (2 од.)</t>
  </si>
  <si>
    <t>Відсоток осіб, які отримали довідки, у загальній кількості осіб, які звернулись</t>
  </si>
  <si>
    <t>Кількість дітей, які перебувають у палатах для термінового влаштування</t>
  </si>
  <si>
    <t>статистичні дані Управління охорони здоров'я Житомирської міської ради</t>
  </si>
  <si>
    <t>Середні витрати на одну дитину</t>
  </si>
  <si>
    <t>Питома вага дітей, які будуть забезпечені речами першої необхідності під час перебування у палатах для термінового влаштування</t>
  </si>
  <si>
    <t>планові показники відносно до фактичних показників</t>
  </si>
  <si>
    <t>Обсяг видатків на здійснення технічного супроводу</t>
  </si>
  <si>
    <t>Кількість проведених технічних наглядів за системою управління якістю відповідно до ліцензійної угоди</t>
  </si>
  <si>
    <t>ліцензійна угода</t>
  </si>
  <si>
    <t>Середня вартість проведення одного  технічного нагляду</t>
  </si>
  <si>
    <t xml:space="preserve">Відсоток зменшення виявлених невідповідностей по основним процесам щодо надання послуг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</si>
  <si>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</si>
  <si>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Пояснення щодо причин розбіжностей між затвердженими та досягнутими результативними показниками: економія коштів виникла у зв'язку зі зменшенням очікуваної вартості комплекту годинника.</t>
  </si>
  <si>
    <t>про виконання паспорта бюджетної програми місцевого бюджету на 01 січня 2020  року</t>
  </si>
  <si>
    <t>Цілі державної політики, на досягнення яких спрямовано реалізацію бюджетної програми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</si>
  <si>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економія коштів виникла у зв'язку зі зменшенням очікуваної вартості комплекту годинника</t>
  </si>
  <si>
    <t>Пояснення щодо причин розбіжностей між затвердженими та досягнутими результативними показниками: відхилення виникло у зв'язку з тим, що збільшилася кількість запитів від громадян, а кількість фахівців КУ "Архів м. Житомира" ЖМР не збільшилася.</t>
  </si>
  <si>
    <t>розрахунково</t>
  </si>
  <si>
    <t>Пояснення щодо причин розбіжностей між затвердженими та досягнутими результативними показниками: показник зріс, порівняно з запланованим, але є випадки, коли при надходженні запитів, в архіві КУ "Трудовий архів м. Житомира" Житомирської міської ради не завжди наявні документи</t>
  </si>
  <si>
    <t>Н.В.Борецька</t>
  </si>
  <si>
    <t xml:space="preserve">Аналіз стану виконання результативних показників: показник затрат - досягнуто 100% виконання; при розгляді інших показників спостерігається відхилення в більшу сторону лише в Завданні 4. Забезпечення зберігання документів ліквідованих підприємств міста: показнк продукту на 22,0%, показник ефективності на 23,4%, показник якості на 1,9% (пояснення причин відхилень наведені вище), за всіма іншими завданнями показники виконані на 100%.    </t>
  </si>
  <si>
    <t>О.М.Пашко</t>
  </si>
  <si>
    <t>Пояснення щодо причин розбіжностей між затвердженими та досягнутими результативними показниками: показник якості виявився меншим, що пов'язано із тим, що не всі нагороджені, які є професіоналами у своїй діяльності, мають хист до публічних виступів та роботи з дітьми.</t>
  </si>
  <si>
    <t xml:space="preserve">Пояснення щодо причин розбіжностей між затвердженими та досягнутими результативними показниками: у зв'язку зі збільшенням кількості ліквідованих об'єктів господарювання кількість справ зросла на 673 одиниці. Разом з тим збільшилася кількість осіб, документи яких поступили на зберігання і кількість запитів від них. Кількість довідок перевищує кількість запитів у зв'язку з тим, що по одному запиту надавалося по декілька довідок по вимозі запиту.  
</t>
  </si>
  <si>
    <t xml:space="preserve">Узагальнений висновок про виконання бюджетної програми. 1) Завданням бюджетної програми було забезпечення депутатів Житомирської міської ради 7 скликання матеріально-технічними засобами протягом 2019 року з метою якісного виконання ними своїх депутатських повноважень. Завдання виконано в повному обсязі. За 2019 рік було скликано 17 сесій та проведено 176 засідань Постійних комісій, на яких опрацьовано 409 проєктів рішень та надано 1577 рекомендацій.; 2) Завдання Програми в даному пункті виправдовує себе у контексті стимулювання осіб до більш ефективної та продуктивної діяльності на благо громади Житомирської міської об'єнаної територіальної громади. Завдання виконується у відповідності до встановлених норм Положення про відзнаки Житомирської міської ради.; 3,5) Службою (управлінням) у справах дітей Житомирської міської ради продовжується робота по забезпеченню реалізації державної політики щодо захисту прав та інтересів дітей різних категорій, розвитку сімейних форм виховання, запобігання соціальному сирітству.; 4) Реалізація запланованих Програмою заходів дозволила створити умови для гарантованого зберігання документів з кадрових питань (особового складу) ліквідованих підприємств, установ, організацій та забезпечило надання юридичним особам, фізичним особам архівних довідок, копій витягів з документів, необхідних їм для задоволення їх соціально-правового захисту і законних інтересів.; 6) Впровадження системи управління якістю, розробленої на основі стандарту ISO 9001:2015, сприяє спрощенню системи надання послуг та підвищенню їх якості, встановленню налагодженого зворотного зв'язку зі споживачами, покращенню робочого клімату, забезпеченню стабільної роботи в умовах плинності персоналу, прийняттю раціональних та ефективних рішень на основі фактів.  Результат - діяльність стає більш зрозумілою та прозорою, в ній встановлюється чіткий розподіл відповідальності, підвищується рівень внутрішньої організованості та зменшується кількість помилок. 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</si>
</sst>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justify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16" fontId="46" fillId="0" borderId="10" xfId="0" applyNumberFormat="1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8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justify" vertical="center" wrapText="1"/>
    </xf>
    <xf numFmtId="0" fontId="2" fillId="0" borderId="15" xfId="0" applyFont="1" applyBorder="1" applyAlignment="1">
      <alignment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7" fontId="7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46" fillId="0" borderId="2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zoomScalePageLayoutView="0" workbookViewId="0" topLeftCell="B1">
      <selection activeCell="E148" sqref="E148"/>
    </sheetView>
  </sheetViews>
  <sheetFormatPr defaultColWidth="13.7109375" defaultRowHeight="15"/>
  <cols>
    <col min="1" max="1" width="5.8515625" style="0" customWidth="1"/>
    <col min="2" max="2" width="30.00390625" style="0" customWidth="1"/>
    <col min="3" max="4" width="13.7109375" style="0" customWidth="1"/>
    <col min="5" max="5" width="16.8515625" style="0" customWidth="1"/>
  </cols>
  <sheetData>
    <row r="1" spans="10:12" ht="15.75">
      <c r="J1" s="36" t="s">
        <v>0</v>
      </c>
      <c r="K1" s="26"/>
      <c r="L1" s="26"/>
    </row>
    <row r="2" spans="10:12" ht="15.75">
      <c r="J2" s="36" t="s">
        <v>52</v>
      </c>
      <c r="K2" s="26"/>
      <c r="L2" s="26"/>
    </row>
    <row r="3" spans="10:12" ht="15.75">
      <c r="J3" s="36" t="s">
        <v>55</v>
      </c>
      <c r="K3" s="26"/>
      <c r="L3" s="26"/>
    </row>
    <row r="4" spans="10:12" ht="15.75">
      <c r="J4" s="36" t="s">
        <v>53</v>
      </c>
      <c r="K4" s="26"/>
      <c r="L4" s="26"/>
    </row>
    <row r="5" spans="10:12" ht="15.75">
      <c r="J5" s="36" t="s">
        <v>56</v>
      </c>
      <c r="K5" s="26"/>
      <c r="L5" s="26"/>
    </row>
    <row r="7" spans="1:13" ht="15.75">
      <c r="A7" s="82" t="s">
        <v>25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ht="15.75">
      <c r="A8" s="82" t="s">
        <v>144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ht="15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5.75">
      <c r="A10" s="95" t="s">
        <v>1</v>
      </c>
      <c r="B10" s="11" t="s">
        <v>48</v>
      </c>
      <c r="C10" s="1"/>
      <c r="E10" s="77" t="s">
        <v>36</v>
      </c>
      <c r="F10" s="78"/>
      <c r="G10" s="78"/>
      <c r="H10" s="78"/>
      <c r="I10" s="78"/>
      <c r="J10" s="78"/>
      <c r="K10" s="78"/>
      <c r="L10" s="78"/>
      <c r="M10" s="78"/>
    </row>
    <row r="11" spans="1:13" ht="15" customHeight="1">
      <c r="A11" s="95"/>
      <c r="B11" s="5" t="s">
        <v>54</v>
      </c>
      <c r="C11" s="1"/>
      <c r="E11" s="80" t="s">
        <v>23</v>
      </c>
      <c r="F11" s="80"/>
      <c r="G11" s="80"/>
      <c r="H11" s="80"/>
      <c r="I11" s="80"/>
      <c r="J11" s="80"/>
      <c r="K11" s="80"/>
      <c r="L11" s="80"/>
      <c r="M11" s="80"/>
    </row>
    <row r="12" spans="1:13" ht="15.75">
      <c r="A12" s="95" t="s">
        <v>2</v>
      </c>
      <c r="B12" s="11" t="s">
        <v>49</v>
      </c>
      <c r="C12" s="1"/>
      <c r="E12" s="77" t="s">
        <v>36</v>
      </c>
      <c r="F12" s="78"/>
      <c r="G12" s="78"/>
      <c r="H12" s="78"/>
      <c r="I12" s="78"/>
      <c r="J12" s="78"/>
      <c r="K12" s="78"/>
      <c r="L12" s="78"/>
      <c r="M12" s="78"/>
    </row>
    <row r="13" spans="1:13" ht="15" customHeight="1">
      <c r="A13" s="95"/>
      <c r="B13" s="5" t="s">
        <v>54</v>
      </c>
      <c r="C13" s="1"/>
      <c r="E13" s="79" t="s">
        <v>22</v>
      </c>
      <c r="F13" s="79"/>
      <c r="G13" s="79"/>
      <c r="H13" s="79"/>
      <c r="I13" s="79"/>
      <c r="J13" s="79"/>
      <c r="K13" s="79"/>
      <c r="L13" s="79"/>
      <c r="M13" s="79"/>
    </row>
    <row r="14" spans="1:13" ht="15.75">
      <c r="A14" s="95" t="s">
        <v>3</v>
      </c>
      <c r="B14" s="11" t="s">
        <v>68</v>
      </c>
      <c r="C14" s="11" t="s">
        <v>69</v>
      </c>
      <c r="E14" s="77" t="s">
        <v>70</v>
      </c>
      <c r="F14" s="77"/>
      <c r="G14" s="77"/>
      <c r="H14" s="77"/>
      <c r="I14" s="77"/>
      <c r="J14" s="77"/>
      <c r="K14" s="77"/>
      <c r="L14" s="77"/>
      <c r="M14" s="77"/>
    </row>
    <row r="15" spans="1:13" ht="15" customHeight="1">
      <c r="A15" s="95"/>
      <c r="B15" s="6" t="s">
        <v>54</v>
      </c>
      <c r="C15" s="6" t="s">
        <v>4</v>
      </c>
      <c r="E15" s="80" t="s">
        <v>24</v>
      </c>
      <c r="F15" s="80"/>
      <c r="G15" s="80"/>
      <c r="H15" s="80"/>
      <c r="I15" s="80"/>
      <c r="J15" s="80"/>
      <c r="K15" s="80"/>
      <c r="L15" s="80"/>
      <c r="M15" s="80"/>
    </row>
    <row r="16" spans="1:13" ht="15" customHeight="1">
      <c r="A16" s="3"/>
      <c r="B16" s="6"/>
      <c r="C16" s="6"/>
      <c r="E16" s="5"/>
      <c r="F16" s="5"/>
      <c r="G16" s="5"/>
      <c r="H16" s="5"/>
      <c r="I16" s="5"/>
      <c r="J16" s="5"/>
      <c r="K16" s="5"/>
      <c r="L16" s="5"/>
      <c r="M16" s="5"/>
    </row>
    <row r="17" spans="1:13" ht="15" customHeight="1">
      <c r="A17" s="3" t="s">
        <v>5</v>
      </c>
      <c r="B17" s="84" t="s">
        <v>145</v>
      </c>
      <c r="C17" s="84"/>
      <c r="D17" s="84"/>
      <c r="E17" s="84"/>
      <c r="F17" s="84"/>
      <c r="G17" s="84"/>
      <c r="H17" s="85"/>
      <c r="I17" s="85"/>
      <c r="J17" s="85"/>
      <c r="K17" s="85"/>
      <c r="L17" s="85"/>
      <c r="M17" s="85"/>
    </row>
    <row r="18" spans="1:13" ht="39.75" customHeight="1">
      <c r="A18" s="7" t="s">
        <v>51</v>
      </c>
      <c r="B18" s="68" t="s">
        <v>47</v>
      </c>
      <c r="C18" s="68"/>
      <c r="D18" s="68"/>
      <c r="E18" s="68"/>
      <c r="F18" s="68"/>
      <c r="G18" s="68"/>
      <c r="H18" s="96"/>
      <c r="I18" s="96"/>
      <c r="J18" s="96"/>
      <c r="K18" s="96"/>
      <c r="L18" s="96"/>
      <c r="M18" s="96"/>
    </row>
    <row r="19" spans="1:13" ht="20.25" customHeight="1">
      <c r="A19" s="7" t="s">
        <v>1</v>
      </c>
      <c r="B19" s="89" t="s">
        <v>71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1"/>
    </row>
    <row r="20" spans="1:13" ht="20.25" customHeight="1">
      <c r="A20" s="7" t="s">
        <v>2</v>
      </c>
      <c r="B20" s="89" t="s">
        <v>72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1:13" ht="36" customHeight="1">
      <c r="A21" s="7" t="s">
        <v>3</v>
      </c>
      <c r="B21" s="89" t="s">
        <v>73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1:13" ht="25.5" customHeight="1">
      <c r="A22" s="7" t="s">
        <v>5</v>
      </c>
      <c r="B22" s="97" t="s">
        <v>74</v>
      </c>
      <c r="C22" s="97"/>
      <c r="D22" s="97"/>
      <c r="E22" s="97"/>
      <c r="F22" s="97"/>
      <c r="G22" s="97"/>
      <c r="H22" s="93"/>
      <c r="I22" s="93"/>
      <c r="J22" s="93"/>
      <c r="K22" s="93"/>
      <c r="L22" s="93"/>
      <c r="M22" s="93"/>
    </row>
    <row r="23" spans="1:13" ht="15" customHeight="1">
      <c r="A23" s="3"/>
      <c r="B23" s="6"/>
      <c r="C23" s="6"/>
      <c r="E23" s="5"/>
      <c r="F23" s="5"/>
      <c r="G23" s="5"/>
      <c r="H23" s="5"/>
      <c r="I23" s="5"/>
      <c r="J23" s="5"/>
      <c r="K23" s="5"/>
      <c r="L23" s="5"/>
      <c r="M23" s="5"/>
    </row>
    <row r="24" spans="1:13" ht="57.75" customHeight="1">
      <c r="A24" s="3" t="s">
        <v>6</v>
      </c>
      <c r="B24" s="98" t="s">
        <v>75</v>
      </c>
      <c r="C24" s="98"/>
      <c r="D24" s="98"/>
      <c r="E24" s="98"/>
      <c r="F24" s="98"/>
      <c r="G24" s="98"/>
      <c r="H24" s="85"/>
      <c r="I24" s="85"/>
      <c r="J24" s="85"/>
      <c r="K24" s="85"/>
      <c r="L24" s="85"/>
      <c r="M24" s="85"/>
    </row>
    <row r="25" spans="1:13" ht="15" customHeight="1">
      <c r="A25" s="3"/>
      <c r="B25" s="6"/>
      <c r="C25" s="6"/>
      <c r="E25" s="5"/>
      <c r="F25" s="5"/>
      <c r="G25" s="5"/>
      <c r="H25" s="5"/>
      <c r="I25" s="5"/>
      <c r="J25" s="5"/>
      <c r="K25" s="5"/>
      <c r="L25" s="5"/>
      <c r="M25" s="5"/>
    </row>
    <row r="26" spans="1:13" ht="15" customHeight="1">
      <c r="A26" s="3" t="s">
        <v>7</v>
      </c>
      <c r="B26" s="94" t="s">
        <v>57</v>
      </c>
      <c r="C26" s="94"/>
      <c r="D26" s="94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33.75" customHeight="1">
      <c r="A27" s="21" t="s">
        <v>51</v>
      </c>
      <c r="B27" s="100" t="s">
        <v>9</v>
      </c>
      <c r="C27" s="100"/>
      <c r="D27" s="100"/>
      <c r="E27" s="100"/>
      <c r="F27" s="100"/>
      <c r="G27" s="100"/>
      <c r="H27" s="96"/>
      <c r="I27" s="96"/>
      <c r="J27" s="96"/>
      <c r="K27" s="96"/>
      <c r="L27" s="96"/>
      <c r="M27" s="96"/>
    </row>
    <row r="28" spans="1:13" ht="18" customHeight="1">
      <c r="A28" s="21" t="s">
        <v>1</v>
      </c>
      <c r="B28" s="92" t="s">
        <v>76</v>
      </c>
      <c r="C28" s="92"/>
      <c r="D28" s="92"/>
      <c r="E28" s="92"/>
      <c r="F28" s="92"/>
      <c r="G28" s="92"/>
      <c r="H28" s="93"/>
      <c r="I28" s="93"/>
      <c r="J28" s="93"/>
      <c r="K28" s="93"/>
      <c r="L28" s="93"/>
      <c r="M28" s="93"/>
    </row>
    <row r="29" spans="1:13" ht="19.5" customHeight="1">
      <c r="A29" s="21" t="s">
        <v>2</v>
      </c>
      <c r="B29" s="92" t="s">
        <v>77</v>
      </c>
      <c r="C29" s="92"/>
      <c r="D29" s="92"/>
      <c r="E29" s="92"/>
      <c r="F29" s="92"/>
      <c r="G29" s="92"/>
      <c r="H29" s="93"/>
      <c r="I29" s="93"/>
      <c r="J29" s="93"/>
      <c r="K29" s="93"/>
      <c r="L29" s="93"/>
      <c r="M29" s="93"/>
    </row>
    <row r="30" spans="1:13" ht="18" customHeight="1">
      <c r="A30" s="21" t="s">
        <v>3</v>
      </c>
      <c r="B30" s="92" t="s">
        <v>78</v>
      </c>
      <c r="C30" s="92"/>
      <c r="D30" s="92"/>
      <c r="E30" s="92"/>
      <c r="F30" s="92"/>
      <c r="G30" s="92"/>
      <c r="H30" s="93"/>
      <c r="I30" s="93"/>
      <c r="J30" s="93"/>
      <c r="K30" s="93"/>
      <c r="L30" s="93"/>
      <c r="M30" s="93"/>
    </row>
    <row r="31" spans="1:13" ht="18" customHeight="1">
      <c r="A31" s="37" t="s">
        <v>5</v>
      </c>
      <c r="B31" s="103" t="s">
        <v>79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2"/>
    </row>
    <row r="32" spans="1:13" ht="18" customHeight="1">
      <c r="A32" s="37" t="s">
        <v>6</v>
      </c>
      <c r="B32" s="103" t="s">
        <v>80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</row>
    <row r="33" spans="1:13" ht="18" customHeight="1">
      <c r="A33" s="7" t="s">
        <v>7</v>
      </c>
      <c r="B33" s="97" t="s">
        <v>81</v>
      </c>
      <c r="C33" s="97"/>
      <c r="D33" s="97"/>
      <c r="E33" s="97"/>
      <c r="F33" s="97"/>
      <c r="G33" s="97"/>
      <c r="H33" s="93"/>
      <c r="I33" s="93"/>
      <c r="J33" s="93"/>
      <c r="K33" s="93"/>
      <c r="L33" s="93"/>
      <c r="M33" s="93"/>
    </row>
    <row r="34" spans="1:13" ht="15" customHeight="1">
      <c r="A34" s="3"/>
      <c r="B34" s="6"/>
      <c r="C34" s="6"/>
      <c r="E34" s="5"/>
      <c r="F34" s="5"/>
      <c r="G34" s="5"/>
      <c r="H34" s="5"/>
      <c r="I34" s="5"/>
      <c r="J34" s="5"/>
      <c r="K34" s="5"/>
      <c r="L34" s="5"/>
      <c r="M34" s="5"/>
    </row>
    <row r="35" spans="1:13" ht="25.5" customHeight="1">
      <c r="A35" s="95" t="s">
        <v>8</v>
      </c>
      <c r="B35" s="94" t="s">
        <v>58</v>
      </c>
      <c r="C35" s="94"/>
      <c r="D35" s="94"/>
      <c r="E35" s="99"/>
      <c r="F35" s="99"/>
      <c r="G35" s="99"/>
      <c r="H35" s="99"/>
      <c r="I35" s="99"/>
      <c r="J35" s="99"/>
      <c r="K35" s="99"/>
      <c r="L35" s="99"/>
      <c r="M35" s="99"/>
    </row>
    <row r="36" spans="1:15" ht="15.75">
      <c r="A36" s="95"/>
      <c r="B36" s="94"/>
      <c r="C36" s="94"/>
      <c r="D36" s="94"/>
      <c r="K36" s="1" t="s">
        <v>50</v>
      </c>
      <c r="M36" s="1"/>
      <c r="N36" s="1"/>
      <c r="O36" s="1"/>
    </row>
    <row r="37" spans="1:11" ht="35.25" customHeight="1">
      <c r="A37" s="68" t="s">
        <v>59</v>
      </c>
      <c r="B37" s="68" t="s">
        <v>60</v>
      </c>
      <c r="C37" s="68" t="s">
        <v>26</v>
      </c>
      <c r="D37" s="68"/>
      <c r="E37" s="68"/>
      <c r="F37" s="68" t="s">
        <v>61</v>
      </c>
      <c r="G37" s="68"/>
      <c r="H37" s="68"/>
      <c r="I37" s="68" t="s">
        <v>27</v>
      </c>
      <c r="J37" s="68"/>
      <c r="K37" s="68"/>
    </row>
    <row r="38" spans="1:11" ht="31.5">
      <c r="A38" s="68"/>
      <c r="B38" s="68"/>
      <c r="C38" s="7" t="s">
        <v>28</v>
      </c>
      <c r="D38" s="7" t="s">
        <v>29</v>
      </c>
      <c r="E38" s="7" t="s">
        <v>30</v>
      </c>
      <c r="F38" s="7" t="s">
        <v>28</v>
      </c>
      <c r="G38" s="7" t="s">
        <v>29</v>
      </c>
      <c r="H38" s="7" t="s">
        <v>30</v>
      </c>
      <c r="I38" s="7" t="s">
        <v>28</v>
      </c>
      <c r="J38" s="7" t="s">
        <v>29</v>
      </c>
      <c r="K38" s="7" t="s">
        <v>30</v>
      </c>
    </row>
    <row r="39" spans="1:11" ht="15.75">
      <c r="A39" s="7">
        <v>1</v>
      </c>
      <c r="B39" s="7">
        <v>2</v>
      </c>
      <c r="C39" s="7">
        <v>3</v>
      </c>
      <c r="D39" s="7">
        <v>4</v>
      </c>
      <c r="E39" s="7">
        <v>5</v>
      </c>
      <c r="F39" s="7">
        <v>6</v>
      </c>
      <c r="G39" s="7">
        <v>7</v>
      </c>
      <c r="H39" s="7">
        <v>8</v>
      </c>
      <c r="I39" s="7">
        <v>9</v>
      </c>
      <c r="J39" s="7">
        <v>10</v>
      </c>
      <c r="K39" s="7">
        <v>11</v>
      </c>
    </row>
    <row r="40" spans="1:11" ht="20.25" customHeight="1">
      <c r="A40" s="24" t="s">
        <v>1</v>
      </c>
      <c r="B40" s="39" t="s">
        <v>82</v>
      </c>
      <c r="C40" s="17">
        <v>53454.63</v>
      </c>
      <c r="D40" s="32">
        <v>0</v>
      </c>
      <c r="E40" s="32">
        <f aca="true" t="shared" si="0" ref="E40:E46">C40+D40</f>
        <v>53454.63</v>
      </c>
      <c r="F40" s="17">
        <v>53454.63</v>
      </c>
      <c r="G40" s="32">
        <v>0</v>
      </c>
      <c r="H40" s="32">
        <f aca="true" t="shared" si="1" ref="H40:H46">F40+G40</f>
        <v>53454.63</v>
      </c>
      <c r="I40" s="32">
        <f>F40-C40</f>
        <v>0</v>
      </c>
      <c r="J40" s="32">
        <v>0</v>
      </c>
      <c r="K40" s="32">
        <v>0</v>
      </c>
    </row>
    <row r="41" spans="1:11" ht="94.5">
      <c r="A41" s="24" t="s">
        <v>2</v>
      </c>
      <c r="B41" s="39" t="s">
        <v>83</v>
      </c>
      <c r="C41" s="17">
        <v>114900</v>
      </c>
      <c r="D41" s="32">
        <v>0</v>
      </c>
      <c r="E41" s="32">
        <f t="shared" si="0"/>
        <v>114900</v>
      </c>
      <c r="F41" s="17">
        <v>114899.6</v>
      </c>
      <c r="G41" s="32">
        <v>0</v>
      </c>
      <c r="H41" s="32">
        <f t="shared" si="1"/>
        <v>114899.6</v>
      </c>
      <c r="I41" s="32">
        <f>F41-C41</f>
        <v>-0.39999999999417923</v>
      </c>
      <c r="J41" s="32">
        <v>0</v>
      </c>
      <c r="K41" s="32">
        <f>I41+J41</f>
        <v>-0.39999999999417923</v>
      </c>
    </row>
    <row r="42" spans="1:11" ht="126">
      <c r="A42" s="24" t="s">
        <v>3</v>
      </c>
      <c r="B42" s="39" t="s">
        <v>84</v>
      </c>
      <c r="C42" s="17">
        <v>10000</v>
      </c>
      <c r="D42" s="32">
        <v>0</v>
      </c>
      <c r="E42" s="32">
        <f t="shared" si="0"/>
        <v>10000</v>
      </c>
      <c r="F42" s="17">
        <v>10000</v>
      </c>
      <c r="G42" s="32">
        <v>0</v>
      </c>
      <c r="H42" s="32">
        <f t="shared" si="1"/>
        <v>10000</v>
      </c>
      <c r="I42" s="32">
        <f aca="true" t="shared" si="2" ref="I42:I47">F42-C42</f>
        <v>0</v>
      </c>
      <c r="J42" s="32">
        <v>0</v>
      </c>
      <c r="K42" s="32">
        <v>0</v>
      </c>
    </row>
    <row r="43" spans="1:11" ht="52.5" customHeight="1">
      <c r="A43" s="24" t="s">
        <v>5</v>
      </c>
      <c r="B43" s="39" t="s">
        <v>85</v>
      </c>
      <c r="C43" s="17">
        <v>5000</v>
      </c>
      <c r="D43" s="32">
        <v>0</v>
      </c>
      <c r="E43" s="32">
        <f t="shared" si="0"/>
        <v>5000</v>
      </c>
      <c r="F43" s="17">
        <v>5000</v>
      </c>
      <c r="G43" s="32">
        <v>0</v>
      </c>
      <c r="H43" s="32">
        <f t="shared" si="1"/>
        <v>5000</v>
      </c>
      <c r="I43" s="32">
        <f t="shared" si="2"/>
        <v>0</v>
      </c>
      <c r="J43" s="32">
        <v>0</v>
      </c>
      <c r="K43" s="32">
        <v>0</v>
      </c>
    </row>
    <row r="44" spans="1:11" ht="96.75" customHeight="1">
      <c r="A44" s="24" t="s">
        <v>6</v>
      </c>
      <c r="B44" s="12" t="s">
        <v>86</v>
      </c>
      <c r="C44" s="17">
        <v>15000</v>
      </c>
      <c r="D44" s="32">
        <v>0</v>
      </c>
      <c r="E44" s="32">
        <f t="shared" si="0"/>
        <v>15000</v>
      </c>
      <c r="F44" s="17">
        <v>15000</v>
      </c>
      <c r="G44" s="32">
        <v>0</v>
      </c>
      <c r="H44" s="32">
        <f t="shared" si="1"/>
        <v>15000</v>
      </c>
      <c r="I44" s="32">
        <f t="shared" si="2"/>
        <v>0</v>
      </c>
      <c r="J44" s="32">
        <v>0</v>
      </c>
      <c r="K44" s="32">
        <v>0</v>
      </c>
    </row>
    <row r="45" spans="1:11" ht="51" customHeight="1">
      <c r="A45" s="24" t="s">
        <v>7</v>
      </c>
      <c r="B45" s="39" t="s">
        <v>87</v>
      </c>
      <c r="C45" s="17">
        <v>565951.18</v>
      </c>
      <c r="D45" s="32">
        <v>0</v>
      </c>
      <c r="E45" s="32">
        <f t="shared" si="0"/>
        <v>565951.18</v>
      </c>
      <c r="F45" s="17">
        <v>565951.18</v>
      </c>
      <c r="G45" s="32">
        <v>0</v>
      </c>
      <c r="H45" s="32">
        <f t="shared" si="1"/>
        <v>565951.18</v>
      </c>
      <c r="I45" s="32">
        <f t="shared" si="2"/>
        <v>0</v>
      </c>
      <c r="J45" s="32">
        <v>0</v>
      </c>
      <c r="K45" s="32">
        <v>0</v>
      </c>
    </row>
    <row r="46" spans="1:11" ht="97.5" customHeight="1">
      <c r="A46" s="15" t="s">
        <v>8</v>
      </c>
      <c r="B46" s="60" t="s">
        <v>88</v>
      </c>
      <c r="C46" s="19">
        <v>6307.72</v>
      </c>
      <c r="D46" s="32">
        <v>0</v>
      </c>
      <c r="E46" s="32">
        <f t="shared" si="0"/>
        <v>6307.72</v>
      </c>
      <c r="F46" s="19">
        <v>6307.72</v>
      </c>
      <c r="G46" s="32">
        <v>0</v>
      </c>
      <c r="H46" s="32">
        <f t="shared" si="1"/>
        <v>6307.72</v>
      </c>
      <c r="I46" s="32">
        <f t="shared" si="2"/>
        <v>0</v>
      </c>
      <c r="J46" s="32">
        <v>0</v>
      </c>
      <c r="K46" s="32">
        <v>0</v>
      </c>
    </row>
    <row r="47" spans="1:11" ht="36.75" customHeight="1">
      <c r="A47" s="24" t="s">
        <v>10</v>
      </c>
      <c r="B47" s="61" t="s">
        <v>89</v>
      </c>
      <c r="C47" s="20">
        <v>16146</v>
      </c>
      <c r="D47" s="32">
        <v>0</v>
      </c>
      <c r="E47" s="32">
        <f>C47+D47</f>
        <v>16146</v>
      </c>
      <c r="F47" s="20">
        <v>16146</v>
      </c>
      <c r="G47" s="32">
        <v>0</v>
      </c>
      <c r="H47" s="32">
        <f>F47+G47</f>
        <v>16146</v>
      </c>
      <c r="I47" s="32">
        <f t="shared" si="2"/>
        <v>0</v>
      </c>
      <c r="J47" s="32">
        <v>0</v>
      </c>
      <c r="K47" s="32">
        <v>0</v>
      </c>
    </row>
    <row r="48" spans="1:11" ht="23.25" customHeight="1">
      <c r="A48" s="7"/>
      <c r="B48" s="8" t="s">
        <v>11</v>
      </c>
      <c r="C48" s="18">
        <f aca="true" t="shared" si="3" ref="C48:J48">SUM(C40:C47)</f>
        <v>786759.53</v>
      </c>
      <c r="D48" s="18">
        <f t="shared" si="3"/>
        <v>0</v>
      </c>
      <c r="E48" s="18">
        <f t="shared" si="3"/>
        <v>786759.53</v>
      </c>
      <c r="F48" s="18">
        <f t="shared" si="3"/>
        <v>786759.13</v>
      </c>
      <c r="G48" s="18">
        <f t="shared" si="3"/>
        <v>0</v>
      </c>
      <c r="H48" s="18">
        <f t="shared" si="3"/>
        <v>786759.13</v>
      </c>
      <c r="I48" s="18">
        <f t="shared" si="3"/>
        <v>-0.39999999999417923</v>
      </c>
      <c r="J48" s="18">
        <f t="shared" si="3"/>
        <v>0</v>
      </c>
      <c r="K48" s="18">
        <f>I48+J48</f>
        <v>-0.39999999999417923</v>
      </c>
    </row>
    <row r="49" spans="1:11" ht="44.25" customHeight="1">
      <c r="A49" s="89" t="s">
        <v>146</v>
      </c>
      <c r="B49" s="90"/>
      <c r="C49" s="90"/>
      <c r="D49" s="90"/>
      <c r="E49" s="90"/>
      <c r="F49" s="90"/>
      <c r="G49" s="90"/>
      <c r="H49" s="90"/>
      <c r="I49" s="90"/>
      <c r="J49" s="90"/>
      <c r="K49" s="91"/>
    </row>
    <row r="50" ht="15.75">
      <c r="A50" s="4"/>
    </row>
    <row r="51" spans="1:13" ht="15.75">
      <c r="A51" s="27" t="s">
        <v>10</v>
      </c>
      <c r="B51" s="76" t="s">
        <v>62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5.75">
      <c r="A52" s="4"/>
      <c r="K52" s="1" t="s">
        <v>50</v>
      </c>
      <c r="M52" s="1"/>
    </row>
    <row r="53" spans="1:13" ht="15.75">
      <c r="A53" s="68" t="s">
        <v>59</v>
      </c>
      <c r="B53" s="68" t="s">
        <v>13</v>
      </c>
      <c r="C53" s="83" t="s">
        <v>26</v>
      </c>
      <c r="D53" s="83"/>
      <c r="E53" s="83"/>
      <c r="F53" s="83" t="s">
        <v>61</v>
      </c>
      <c r="G53" s="83"/>
      <c r="H53" s="83"/>
      <c r="I53" s="83" t="s">
        <v>27</v>
      </c>
      <c r="J53" s="83"/>
      <c r="K53" s="83"/>
      <c r="M53" s="1"/>
    </row>
    <row r="54" spans="1:13" ht="31.5">
      <c r="A54" s="68"/>
      <c r="B54" s="68"/>
      <c r="C54" s="7" t="s">
        <v>28</v>
      </c>
      <c r="D54" s="7" t="s">
        <v>29</v>
      </c>
      <c r="E54" s="7" t="s">
        <v>30</v>
      </c>
      <c r="F54" s="7" t="s">
        <v>28</v>
      </c>
      <c r="G54" s="7" t="s">
        <v>29</v>
      </c>
      <c r="H54" s="7" t="s">
        <v>30</v>
      </c>
      <c r="I54" s="7" t="s">
        <v>28</v>
      </c>
      <c r="J54" s="7" t="s">
        <v>29</v>
      </c>
      <c r="K54" s="7" t="s">
        <v>30</v>
      </c>
      <c r="M54" s="1"/>
    </row>
    <row r="55" spans="1:13" ht="15.75">
      <c r="A55" s="7">
        <v>1</v>
      </c>
      <c r="B55" s="7">
        <v>2</v>
      </c>
      <c r="C55" s="28">
        <v>3</v>
      </c>
      <c r="D55" s="28">
        <v>4</v>
      </c>
      <c r="E55" s="28">
        <v>5</v>
      </c>
      <c r="F55" s="28">
        <v>6</v>
      </c>
      <c r="G55" s="28">
        <v>7</v>
      </c>
      <c r="H55" s="28">
        <v>8</v>
      </c>
      <c r="I55" s="28">
        <v>9</v>
      </c>
      <c r="J55" s="28">
        <v>10</v>
      </c>
      <c r="K55" s="28">
        <v>11</v>
      </c>
      <c r="M55" s="1"/>
    </row>
    <row r="56" spans="1:13" ht="116.25" customHeight="1">
      <c r="A56" s="62" t="s">
        <v>1</v>
      </c>
      <c r="B56" s="63" t="s">
        <v>90</v>
      </c>
      <c r="C56" s="64">
        <f>1007100-495000-35000-27000-25200-62545.37-190000-4000+16146</f>
        <v>184500.63</v>
      </c>
      <c r="D56" s="64">
        <v>0</v>
      </c>
      <c r="E56" s="65">
        <f>C56+D56</f>
        <v>184500.63</v>
      </c>
      <c r="F56" s="66">
        <f>F40+F41+F47</f>
        <v>184500.23</v>
      </c>
      <c r="G56" s="66">
        <v>0</v>
      </c>
      <c r="H56" s="67">
        <f>F56+G56</f>
        <v>184500.23</v>
      </c>
      <c r="I56" s="66">
        <f>F56-C56</f>
        <v>-0.39999999999417923</v>
      </c>
      <c r="J56" s="66">
        <v>0</v>
      </c>
      <c r="K56" s="67">
        <f>I56+J56</f>
        <v>-0.39999999999417923</v>
      </c>
      <c r="M56" s="1"/>
    </row>
    <row r="57" spans="1:13" ht="85.5" customHeight="1">
      <c r="A57" s="7" t="s">
        <v>2</v>
      </c>
      <c r="B57" s="40" t="s">
        <v>91</v>
      </c>
      <c r="C57" s="41">
        <f>566711.83-455.91-192.69-112.05</f>
        <v>565951.1799999999</v>
      </c>
      <c r="D57" s="41">
        <v>0</v>
      </c>
      <c r="E57" s="22">
        <f>C57+D57</f>
        <v>565951.1799999999</v>
      </c>
      <c r="F57" s="41">
        <f>566711.83-455.91-192.69-112.05</f>
        <v>565951.1799999999</v>
      </c>
      <c r="G57" s="41">
        <v>0</v>
      </c>
      <c r="H57" s="22">
        <f>F57+G57</f>
        <v>565951.1799999999</v>
      </c>
      <c r="I57" s="18">
        <f>F57-C57</f>
        <v>0</v>
      </c>
      <c r="J57" s="18">
        <v>0</v>
      </c>
      <c r="K57" s="33">
        <f>I57+J57</f>
        <v>0</v>
      </c>
      <c r="M57" s="1"/>
    </row>
    <row r="58" spans="1:13" ht="93" customHeight="1">
      <c r="A58" s="7" t="s">
        <v>3</v>
      </c>
      <c r="B58" s="40" t="s">
        <v>92</v>
      </c>
      <c r="C58" s="41">
        <f>30000+10000-3692.28</f>
        <v>36307.72</v>
      </c>
      <c r="D58" s="41">
        <v>0</v>
      </c>
      <c r="E58" s="22">
        <f>C58+D58</f>
        <v>36307.72</v>
      </c>
      <c r="F58" s="41">
        <f>30000+10000-3692.28</f>
        <v>36307.72</v>
      </c>
      <c r="G58" s="41">
        <v>0</v>
      </c>
      <c r="H58" s="22">
        <f>F58+G58</f>
        <v>36307.72</v>
      </c>
      <c r="I58" s="18">
        <f>F58-C58</f>
        <v>0</v>
      </c>
      <c r="J58" s="42">
        <v>0</v>
      </c>
      <c r="K58" s="33">
        <f>I58+J58</f>
        <v>0</v>
      </c>
      <c r="M58" s="1"/>
    </row>
    <row r="59" spans="1:13" ht="15.75">
      <c r="A59" s="4"/>
      <c r="M59" s="1"/>
    </row>
    <row r="60" spans="1:13" ht="15.75">
      <c r="A60" s="3" t="s">
        <v>12</v>
      </c>
      <c r="B60" s="76" t="s">
        <v>31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31.5" customHeight="1">
      <c r="A61" s="68" t="s">
        <v>34</v>
      </c>
      <c r="B61" s="68" t="s">
        <v>32</v>
      </c>
      <c r="C61" s="68" t="s">
        <v>14</v>
      </c>
      <c r="D61" s="68" t="s">
        <v>15</v>
      </c>
      <c r="E61" s="68" t="s">
        <v>26</v>
      </c>
      <c r="F61" s="68"/>
      <c r="G61" s="68"/>
      <c r="H61" s="68" t="s">
        <v>63</v>
      </c>
      <c r="I61" s="68"/>
      <c r="J61" s="68"/>
      <c r="K61" s="68" t="s">
        <v>27</v>
      </c>
      <c r="L61" s="68"/>
      <c r="M61" s="68"/>
    </row>
    <row r="62" spans="1:13" ht="15.7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1:13" ht="31.5">
      <c r="A63" s="68"/>
      <c r="B63" s="68"/>
      <c r="C63" s="68"/>
      <c r="D63" s="68"/>
      <c r="E63" s="7" t="s">
        <v>28</v>
      </c>
      <c r="F63" s="7" t="s">
        <v>29</v>
      </c>
      <c r="G63" s="7" t="s">
        <v>30</v>
      </c>
      <c r="H63" s="7" t="s">
        <v>28</v>
      </c>
      <c r="I63" s="7" t="s">
        <v>29</v>
      </c>
      <c r="J63" s="7" t="s">
        <v>30</v>
      </c>
      <c r="K63" s="7" t="s">
        <v>28</v>
      </c>
      <c r="L63" s="7" t="s">
        <v>29</v>
      </c>
      <c r="M63" s="7" t="s">
        <v>30</v>
      </c>
    </row>
    <row r="64" spans="1:13" ht="15.75">
      <c r="A64" s="7">
        <v>1</v>
      </c>
      <c r="B64" s="7">
        <v>2</v>
      </c>
      <c r="C64" s="7">
        <v>3</v>
      </c>
      <c r="D64" s="7">
        <v>4</v>
      </c>
      <c r="E64" s="7">
        <v>5</v>
      </c>
      <c r="F64" s="7">
        <v>6</v>
      </c>
      <c r="G64" s="7">
        <v>7</v>
      </c>
      <c r="H64" s="7">
        <v>8</v>
      </c>
      <c r="I64" s="7">
        <v>9</v>
      </c>
      <c r="J64" s="7">
        <v>10</v>
      </c>
      <c r="K64" s="7">
        <v>11</v>
      </c>
      <c r="L64" s="7">
        <v>12</v>
      </c>
      <c r="M64" s="7">
        <v>13</v>
      </c>
    </row>
    <row r="65" spans="1:13" ht="15.75">
      <c r="A65" s="35" t="s">
        <v>1</v>
      </c>
      <c r="B65" s="69" t="s">
        <v>93</v>
      </c>
      <c r="C65" s="70"/>
      <c r="D65" s="70"/>
      <c r="E65" s="71"/>
      <c r="F65" s="71"/>
      <c r="G65" s="71"/>
      <c r="H65" s="71"/>
      <c r="I65" s="71"/>
      <c r="J65" s="71"/>
      <c r="K65" s="71"/>
      <c r="L65" s="71"/>
      <c r="M65" s="72"/>
    </row>
    <row r="66" spans="1:13" ht="15.75">
      <c r="A66" s="7">
        <v>1</v>
      </c>
      <c r="B66" s="8" t="s">
        <v>16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94.5">
      <c r="A67" s="7" t="s">
        <v>37</v>
      </c>
      <c r="B67" s="46" t="s">
        <v>94</v>
      </c>
      <c r="C67" s="44" t="s">
        <v>41</v>
      </c>
      <c r="D67" s="44" t="s">
        <v>67</v>
      </c>
      <c r="E67" s="22">
        <f>116000-62545.37</f>
        <v>53454.63</v>
      </c>
      <c r="F67" s="22">
        <v>0</v>
      </c>
      <c r="G67" s="22">
        <f>E67+F67</f>
        <v>53454.63</v>
      </c>
      <c r="H67" s="22">
        <v>53454.63</v>
      </c>
      <c r="I67" s="22">
        <v>0</v>
      </c>
      <c r="J67" s="22">
        <f>H67+I67</f>
        <v>53454.63</v>
      </c>
      <c r="K67" s="32">
        <f>H67-E67</f>
        <v>0</v>
      </c>
      <c r="L67" s="32">
        <v>0</v>
      </c>
      <c r="M67" s="32">
        <v>0</v>
      </c>
    </row>
    <row r="68" spans="1:13" ht="15.75">
      <c r="A68" s="68" t="s">
        <v>33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1:13" ht="15.75">
      <c r="A69" s="7">
        <v>2</v>
      </c>
      <c r="B69" s="8" t="s">
        <v>17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47.25">
      <c r="A70" s="7" t="s">
        <v>38</v>
      </c>
      <c r="B70" s="45" t="s">
        <v>95</v>
      </c>
      <c r="C70" s="44" t="s">
        <v>42</v>
      </c>
      <c r="D70" s="44" t="s">
        <v>96</v>
      </c>
      <c r="E70" s="7">
        <v>8</v>
      </c>
      <c r="F70" s="7">
        <v>0</v>
      </c>
      <c r="G70" s="7">
        <f>E70+F70</f>
        <v>8</v>
      </c>
      <c r="H70" s="7">
        <v>8</v>
      </c>
      <c r="I70" s="7">
        <v>0</v>
      </c>
      <c r="J70" s="7">
        <f>H70+I70</f>
        <v>8</v>
      </c>
      <c r="K70" s="7">
        <f>H70-E70</f>
        <v>0</v>
      </c>
      <c r="L70" s="7">
        <v>0</v>
      </c>
      <c r="M70" s="7">
        <v>0</v>
      </c>
    </row>
    <row r="71" spans="1:13" ht="15.75">
      <c r="A71" s="68" t="s">
        <v>33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ht="15.75">
      <c r="A72" s="7">
        <v>3</v>
      </c>
      <c r="B72" s="8" t="s">
        <v>18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31.5">
      <c r="A73" s="7" t="s">
        <v>39</v>
      </c>
      <c r="B73" s="46" t="s">
        <v>97</v>
      </c>
      <c r="C73" s="44" t="s">
        <v>98</v>
      </c>
      <c r="D73" s="44" t="s">
        <v>99</v>
      </c>
      <c r="E73" s="32">
        <v>6681.83</v>
      </c>
      <c r="F73" s="32">
        <v>0</v>
      </c>
      <c r="G73" s="32">
        <f>E73+F73</f>
        <v>6681.83</v>
      </c>
      <c r="H73" s="32">
        <v>6681.83</v>
      </c>
      <c r="I73" s="32">
        <v>0</v>
      </c>
      <c r="J73" s="32">
        <f>H73+I73</f>
        <v>6681.83</v>
      </c>
      <c r="K73" s="32">
        <f>H73-E73</f>
        <v>0</v>
      </c>
      <c r="L73" s="32">
        <v>0</v>
      </c>
      <c r="M73" s="32">
        <v>0</v>
      </c>
    </row>
    <row r="74" spans="1:13" ht="15.75">
      <c r="A74" s="68" t="s">
        <v>33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1:13" ht="15.75">
      <c r="A75" s="7">
        <v>4</v>
      </c>
      <c r="B75" s="8" t="s">
        <v>19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47.25">
      <c r="A76" s="7" t="s">
        <v>40</v>
      </c>
      <c r="B76" s="46" t="s">
        <v>100</v>
      </c>
      <c r="C76" s="44" t="s">
        <v>43</v>
      </c>
      <c r="D76" s="44" t="s">
        <v>44</v>
      </c>
      <c r="E76" s="34">
        <v>85</v>
      </c>
      <c r="F76" s="34">
        <v>0</v>
      </c>
      <c r="G76" s="34">
        <f>E76+F76</f>
        <v>85</v>
      </c>
      <c r="H76" s="34">
        <v>85</v>
      </c>
      <c r="I76" s="34">
        <v>0</v>
      </c>
      <c r="J76" s="34">
        <f>H76+I76</f>
        <v>85</v>
      </c>
      <c r="K76" s="34">
        <f>H76-E76</f>
        <v>0</v>
      </c>
      <c r="L76" s="34">
        <v>0</v>
      </c>
      <c r="M76" s="34">
        <f>J76-G76</f>
        <v>0</v>
      </c>
    </row>
    <row r="77" spans="1:13" ht="15.75">
      <c r="A77" s="68" t="s">
        <v>142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1:13" ht="15.75">
      <c r="A78" s="35" t="s">
        <v>2</v>
      </c>
      <c r="B78" s="69" t="s">
        <v>101</v>
      </c>
      <c r="C78" s="70"/>
      <c r="D78" s="70"/>
      <c r="E78" s="71"/>
      <c r="F78" s="71"/>
      <c r="G78" s="71"/>
      <c r="H78" s="71"/>
      <c r="I78" s="71"/>
      <c r="J78" s="71"/>
      <c r="K78" s="71"/>
      <c r="L78" s="71"/>
      <c r="M78" s="72"/>
    </row>
    <row r="79" spans="1:13" ht="15.75">
      <c r="A79" s="7">
        <v>1</v>
      </c>
      <c r="B79" s="8" t="s">
        <v>16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94.5">
      <c r="A80" s="7" t="s">
        <v>37</v>
      </c>
      <c r="B80" s="46" t="s">
        <v>102</v>
      </c>
      <c r="C80" s="44" t="s">
        <v>41</v>
      </c>
      <c r="D80" s="44" t="s">
        <v>67</v>
      </c>
      <c r="E80" s="22">
        <f>140100-25200</f>
        <v>114900</v>
      </c>
      <c r="F80" s="22">
        <v>0</v>
      </c>
      <c r="G80" s="22">
        <f>E80+F80</f>
        <v>114900</v>
      </c>
      <c r="H80" s="22">
        <v>114899.6</v>
      </c>
      <c r="I80" s="22">
        <v>0</v>
      </c>
      <c r="J80" s="22">
        <f>H80+I80</f>
        <v>114899.6</v>
      </c>
      <c r="K80" s="32">
        <f>H80-E80</f>
        <v>-0.39999999999417923</v>
      </c>
      <c r="L80" s="32">
        <v>0</v>
      </c>
      <c r="M80" s="32">
        <f>K80+L80</f>
        <v>-0.39999999999417923</v>
      </c>
    </row>
    <row r="81" spans="1:13" ht="35.25" customHeight="1">
      <c r="A81" s="68" t="s">
        <v>143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5.75">
      <c r="A82" s="7">
        <v>2</v>
      </c>
      <c r="B82" s="8" t="s">
        <v>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50.25" customHeight="1">
      <c r="A83" s="24" t="s">
        <v>38</v>
      </c>
      <c r="B83" s="43" t="s">
        <v>103</v>
      </c>
      <c r="C83" s="44" t="s">
        <v>104</v>
      </c>
      <c r="D83" s="44" t="s">
        <v>105</v>
      </c>
      <c r="E83" s="47">
        <v>39</v>
      </c>
      <c r="F83" s="47">
        <v>0</v>
      </c>
      <c r="G83" s="47">
        <f>E83+F83</f>
        <v>39</v>
      </c>
      <c r="H83" s="48">
        <v>39</v>
      </c>
      <c r="I83" s="48">
        <v>0</v>
      </c>
      <c r="J83" s="48">
        <f>H83+I83</f>
        <v>39</v>
      </c>
      <c r="K83" s="49">
        <f>H83-E83</f>
        <v>0</v>
      </c>
      <c r="L83" s="49">
        <v>0</v>
      </c>
      <c r="M83" s="49">
        <f>K83+L83</f>
        <v>0</v>
      </c>
    </row>
    <row r="84" spans="1:13" ht="15.75">
      <c r="A84" s="68" t="s">
        <v>33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1:13" ht="15.75">
      <c r="A85" s="7">
        <v>3</v>
      </c>
      <c r="B85" s="8" t="s">
        <v>18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78.75">
      <c r="A86" s="24" t="s">
        <v>39</v>
      </c>
      <c r="B86" s="43" t="s">
        <v>106</v>
      </c>
      <c r="C86" s="44" t="s">
        <v>98</v>
      </c>
      <c r="D86" s="44" t="s">
        <v>99</v>
      </c>
      <c r="E86" s="22">
        <v>2946.16</v>
      </c>
      <c r="F86" s="22">
        <v>0</v>
      </c>
      <c r="G86" s="22">
        <f>E86+F86</f>
        <v>2946.16</v>
      </c>
      <c r="H86" s="32">
        <v>2946.14</v>
      </c>
      <c r="I86" s="32">
        <v>0</v>
      </c>
      <c r="J86" s="32">
        <f>H86+I86</f>
        <v>2946.14</v>
      </c>
      <c r="K86" s="32">
        <f>H86-E86</f>
        <v>-0.01999999999998181</v>
      </c>
      <c r="L86" s="32">
        <v>0</v>
      </c>
      <c r="M86" s="32">
        <f>K86+L86</f>
        <v>-0.01999999999998181</v>
      </c>
    </row>
    <row r="87" spans="1:13" ht="15.75">
      <c r="A87" s="68" t="s">
        <v>33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1:13" ht="15.75">
      <c r="A88" s="7">
        <v>4</v>
      </c>
      <c r="B88" s="8" t="s">
        <v>19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54" customHeight="1">
      <c r="A89" s="15" t="s">
        <v>40</v>
      </c>
      <c r="B89" s="43" t="s">
        <v>107</v>
      </c>
      <c r="C89" s="44" t="s">
        <v>43</v>
      </c>
      <c r="D89" s="44" t="s">
        <v>44</v>
      </c>
      <c r="E89" s="50">
        <v>50</v>
      </c>
      <c r="F89" s="50">
        <v>0</v>
      </c>
      <c r="G89" s="50">
        <f>E89+F89</f>
        <v>50</v>
      </c>
      <c r="H89" s="34">
        <v>26</v>
      </c>
      <c r="I89" s="34">
        <v>0</v>
      </c>
      <c r="J89" s="34">
        <f>H89+I89</f>
        <v>26</v>
      </c>
      <c r="K89" s="34">
        <f>H89-E89</f>
        <v>-24</v>
      </c>
      <c r="L89" s="34">
        <v>0</v>
      </c>
      <c r="M89" s="34">
        <f>K89+L89</f>
        <v>-24</v>
      </c>
    </row>
    <row r="90" spans="1:13" ht="42" customHeight="1">
      <c r="A90" s="68" t="s">
        <v>153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1:13" ht="15.75">
      <c r="A91" s="35" t="s">
        <v>3</v>
      </c>
      <c r="B91" s="69" t="s">
        <v>78</v>
      </c>
      <c r="C91" s="70"/>
      <c r="D91" s="70"/>
      <c r="E91" s="71"/>
      <c r="F91" s="71"/>
      <c r="G91" s="71"/>
      <c r="H91" s="71"/>
      <c r="I91" s="71"/>
      <c r="J91" s="71"/>
      <c r="K91" s="71"/>
      <c r="L91" s="71"/>
      <c r="M91" s="72"/>
    </row>
    <row r="92" spans="1:13" ht="15.75">
      <c r="A92" s="7">
        <v>1</v>
      </c>
      <c r="B92" s="8" t="s">
        <v>16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94.5">
      <c r="A93" s="7" t="s">
        <v>37</v>
      </c>
      <c r="B93" s="14" t="s">
        <v>108</v>
      </c>
      <c r="C93" s="13" t="s">
        <v>41</v>
      </c>
      <c r="D93" s="13" t="s">
        <v>67</v>
      </c>
      <c r="E93" s="22">
        <v>30000</v>
      </c>
      <c r="F93" s="22">
        <v>0</v>
      </c>
      <c r="G93" s="22">
        <f>E93+F93</f>
        <v>30000</v>
      </c>
      <c r="H93" s="22">
        <v>30000</v>
      </c>
      <c r="I93" s="22">
        <v>0</v>
      </c>
      <c r="J93" s="22">
        <f>H93+I93</f>
        <v>30000</v>
      </c>
      <c r="K93" s="32">
        <v>0</v>
      </c>
      <c r="L93" s="32">
        <v>0</v>
      </c>
      <c r="M93" s="32">
        <v>0</v>
      </c>
    </row>
    <row r="94" spans="1:13" ht="15.75">
      <c r="A94" s="68" t="s">
        <v>33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1:13" ht="15.75">
      <c r="A95" s="7">
        <v>2</v>
      </c>
      <c r="B95" s="8" t="s">
        <v>17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51" customHeight="1">
      <c r="A96" s="24" t="s">
        <v>38</v>
      </c>
      <c r="B96" s="46" t="s">
        <v>109</v>
      </c>
      <c r="C96" s="44" t="s">
        <v>42</v>
      </c>
      <c r="D96" s="44" t="s">
        <v>110</v>
      </c>
      <c r="E96" s="7">
        <v>85</v>
      </c>
      <c r="F96" s="7">
        <v>0</v>
      </c>
      <c r="G96" s="7">
        <f>E96+F96</f>
        <v>85</v>
      </c>
      <c r="H96" s="7">
        <v>85</v>
      </c>
      <c r="I96" s="7">
        <v>0</v>
      </c>
      <c r="J96" s="7">
        <f>H96+I96</f>
        <v>85</v>
      </c>
      <c r="K96" s="7">
        <v>0</v>
      </c>
      <c r="L96" s="7">
        <v>0</v>
      </c>
      <c r="M96" s="7">
        <v>0</v>
      </c>
    </row>
    <row r="97" spans="1:13" ht="15.75">
      <c r="A97" s="68" t="s">
        <v>33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1:13" ht="15.75">
      <c r="A98" s="7">
        <v>3</v>
      </c>
      <c r="B98" s="8" t="s">
        <v>18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50.25" customHeight="1">
      <c r="A99" s="24" t="s">
        <v>39</v>
      </c>
      <c r="B99" s="46" t="s">
        <v>111</v>
      </c>
      <c r="C99" s="44" t="s">
        <v>112</v>
      </c>
      <c r="D99" s="44" t="s">
        <v>113</v>
      </c>
      <c r="E99" s="51">
        <v>2160</v>
      </c>
      <c r="F99" s="51">
        <v>0</v>
      </c>
      <c r="G99" s="51">
        <f>E99+F99</f>
        <v>2160</v>
      </c>
      <c r="H99" s="51">
        <v>2160</v>
      </c>
      <c r="I99" s="51">
        <v>0</v>
      </c>
      <c r="J99" s="51">
        <f>H99+I99</f>
        <v>2160</v>
      </c>
      <c r="K99" s="7">
        <v>0</v>
      </c>
      <c r="L99" s="7">
        <v>0</v>
      </c>
      <c r="M99" s="7">
        <v>0</v>
      </c>
    </row>
    <row r="100" spans="1:13" ht="15.75">
      <c r="A100" s="68" t="s">
        <v>33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1:13" ht="15.75">
      <c r="A101" s="7">
        <v>4</v>
      </c>
      <c r="B101" s="8" t="s">
        <v>19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69.75" customHeight="1">
      <c r="A102" s="24" t="s">
        <v>40</v>
      </c>
      <c r="B102" s="46" t="s">
        <v>114</v>
      </c>
      <c r="C102" s="44" t="s">
        <v>43</v>
      </c>
      <c r="D102" s="44" t="s">
        <v>44</v>
      </c>
      <c r="E102" s="50">
        <v>201.49</v>
      </c>
      <c r="F102" s="50">
        <v>0</v>
      </c>
      <c r="G102" s="50">
        <f>E102+F102</f>
        <v>201.49</v>
      </c>
      <c r="H102" s="50">
        <v>201.49</v>
      </c>
      <c r="I102" s="50">
        <v>0</v>
      </c>
      <c r="J102" s="50">
        <f>H102+I102</f>
        <v>201.49</v>
      </c>
      <c r="K102" s="50">
        <v>0</v>
      </c>
      <c r="L102" s="50">
        <v>0</v>
      </c>
      <c r="M102" s="50">
        <v>0</v>
      </c>
    </row>
    <row r="103" spans="1:13" ht="15.75">
      <c r="A103" s="68" t="s">
        <v>33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1:13" ht="15.75">
      <c r="A104" s="35" t="s">
        <v>5</v>
      </c>
      <c r="B104" s="69" t="s">
        <v>115</v>
      </c>
      <c r="C104" s="70"/>
      <c r="D104" s="70"/>
      <c r="E104" s="71"/>
      <c r="F104" s="71"/>
      <c r="G104" s="71"/>
      <c r="H104" s="71"/>
      <c r="I104" s="71"/>
      <c r="J104" s="71"/>
      <c r="K104" s="71"/>
      <c r="L104" s="71"/>
      <c r="M104" s="72"/>
    </row>
    <row r="105" spans="1:13" ht="15.75">
      <c r="A105" s="7">
        <v>1</v>
      </c>
      <c r="B105" s="8" t="s">
        <v>16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99.75" customHeight="1">
      <c r="A106" s="7" t="s">
        <v>37</v>
      </c>
      <c r="B106" s="8" t="s">
        <v>116</v>
      </c>
      <c r="C106" s="7" t="s">
        <v>41</v>
      </c>
      <c r="D106" s="7" t="s">
        <v>67</v>
      </c>
      <c r="E106" s="22">
        <f>566711.83-455.91-192.69-112.05</f>
        <v>565951.1799999999</v>
      </c>
      <c r="F106" s="22">
        <v>0</v>
      </c>
      <c r="G106" s="22">
        <f>E106+F106</f>
        <v>565951.1799999999</v>
      </c>
      <c r="H106" s="22">
        <f>566711.83-455.91-192.69-112.05</f>
        <v>565951.1799999999</v>
      </c>
      <c r="I106" s="22">
        <v>0</v>
      </c>
      <c r="J106" s="22">
        <f>H106+I106</f>
        <v>565951.1799999999</v>
      </c>
      <c r="K106" s="32">
        <f>H106-E106</f>
        <v>0</v>
      </c>
      <c r="L106" s="32">
        <v>0</v>
      </c>
      <c r="M106" s="32">
        <f>K106+L106</f>
        <v>0</v>
      </c>
    </row>
    <row r="107" spans="1:13" ht="36.75" customHeight="1">
      <c r="A107" s="7" t="s">
        <v>117</v>
      </c>
      <c r="B107" s="8" t="s">
        <v>118</v>
      </c>
      <c r="C107" s="7" t="s">
        <v>119</v>
      </c>
      <c r="D107" s="7" t="s">
        <v>120</v>
      </c>
      <c r="E107" s="49">
        <v>4</v>
      </c>
      <c r="F107" s="49">
        <v>0</v>
      </c>
      <c r="G107" s="49">
        <f>E107+F107</f>
        <v>4</v>
      </c>
      <c r="H107" s="49">
        <v>4</v>
      </c>
      <c r="I107" s="49">
        <v>0</v>
      </c>
      <c r="J107" s="49">
        <f>H107+I107</f>
        <v>4</v>
      </c>
      <c r="K107" s="49">
        <f>H107-E107</f>
        <v>0</v>
      </c>
      <c r="L107" s="49">
        <v>0</v>
      </c>
      <c r="M107" s="49">
        <f>K107+L107</f>
        <v>0</v>
      </c>
    </row>
    <row r="108" spans="1:13" ht="31.5">
      <c r="A108" s="7" t="s">
        <v>121</v>
      </c>
      <c r="B108" s="8" t="s">
        <v>122</v>
      </c>
      <c r="C108" s="7" t="s">
        <v>123</v>
      </c>
      <c r="D108" s="7" t="s">
        <v>124</v>
      </c>
      <c r="E108" s="52">
        <v>238.2</v>
      </c>
      <c r="F108" s="52">
        <v>0</v>
      </c>
      <c r="G108" s="52">
        <f>E108+F108</f>
        <v>238.2</v>
      </c>
      <c r="H108" s="58">
        <v>238.2</v>
      </c>
      <c r="I108" s="58">
        <v>0</v>
      </c>
      <c r="J108" s="58">
        <f>I108+H108</f>
        <v>238.2</v>
      </c>
      <c r="K108" s="52">
        <f>H108-E108</f>
        <v>0</v>
      </c>
      <c r="L108" s="52">
        <v>0</v>
      </c>
      <c r="M108" s="52">
        <v>0</v>
      </c>
    </row>
    <row r="109" spans="1:13" ht="15.75">
      <c r="A109" s="68" t="s">
        <v>33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1:13" ht="15.75">
      <c r="A110" s="7">
        <v>2</v>
      </c>
      <c r="B110" s="8" t="s">
        <v>17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34.5" customHeight="1">
      <c r="A111" s="15" t="s">
        <v>38</v>
      </c>
      <c r="B111" s="46" t="s">
        <v>125</v>
      </c>
      <c r="C111" s="44" t="s">
        <v>42</v>
      </c>
      <c r="D111" s="44" t="s">
        <v>126</v>
      </c>
      <c r="E111" s="51">
        <v>16430</v>
      </c>
      <c r="F111" s="51">
        <v>0</v>
      </c>
      <c r="G111" s="51">
        <f>E111+F111</f>
        <v>16430</v>
      </c>
      <c r="H111" s="51">
        <v>17103</v>
      </c>
      <c r="I111" s="51">
        <v>0</v>
      </c>
      <c r="J111" s="51">
        <f>H111+I111</f>
        <v>17103</v>
      </c>
      <c r="K111" s="51">
        <f>H111-E111</f>
        <v>673</v>
      </c>
      <c r="L111" s="51">
        <v>0</v>
      </c>
      <c r="M111" s="51">
        <f>K111+L111</f>
        <v>673</v>
      </c>
    </row>
    <row r="112" spans="1:13" ht="35.25" customHeight="1">
      <c r="A112" s="16" t="s">
        <v>45</v>
      </c>
      <c r="B112" s="53" t="s">
        <v>127</v>
      </c>
      <c r="C112" s="44" t="s">
        <v>42</v>
      </c>
      <c r="D112" s="44" t="s">
        <v>126</v>
      </c>
      <c r="E112" s="51">
        <v>862</v>
      </c>
      <c r="F112" s="51">
        <v>0</v>
      </c>
      <c r="G112" s="51">
        <f>E112+F112</f>
        <v>862</v>
      </c>
      <c r="H112" s="51">
        <v>1064</v>
      </c>
      <c r="I112" s="51">
        <v>0</v>
      </c>
      <c r="J112" s="51">
        <f>H112+I112</f>
        <v>1064</v>
      </c>
      <c r="K112" s="51">
        <f>H112-E112</f>
        <v>202</v>
      </c>
      <c r="L112" s="51">
        <v>0</v>
      </c>
      <c r="M112" s="51">
        <f>K112+L112</f>
        <v>202</v>
      </c>
    </row>
    <row r="113" spans="1:13" ht="35.25" customHeight="1">
      <c r="A113" s="16" t="s">
        <v>46</v>
      </c>
      <c r="B113" s="46" t="s">
        <v>128</v>
      </c>
      <c r="C113" s="44" t="s">
        <v>42</v>
      </c>
      <c r="D113" s="44" t="s">
        <v>126</v>
      </c>
      <c r="E113" s="51">
        <v>828</v>
      </c>
      <c r="F113" s="51">
        <v>0</v>
      </c>
      <c r="G113" s="51">
        <f>E113+F113</f>
        <v>828</v>
      </c>
      <c r="H113" s="59">
        <v>1148</v>
      </c>
      <c r="I113" s="59">
        <v>0</v>
      </c>
      <c r="J113" s="51">
        <f>H113+I113</f>
        <v>1148</v>
      </c>
      <c r="K113" s="51">
        <f>H113-E113</f>
        <v>320</v>
      </c>
      <c r="L113" s="51">
        <v>0</v>
      </c>
      <c r="M113" s="51">
        <f>K113+L113</f>
        <v>320</v>
      </c>
    </row>
    <row r="114" spans="1:13" ht="52.5" customHeight="1">
      <c r="A114" s="86" t="s">
        <v>154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8"/>
    </row>
    <row r="115" spans="1:13" ht="15.75">
      <c r="A115" s="7">
        <v>3</v>
      </c>
      <c r="B115" s="8" t="s">
        <v>18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35.25" customHeight="1">
      <c r="A116" s="24" t="s">
        <v>39</v>
      </c>
      <c r="B116" s="46" t="s">
        <v>129</v>
      </c>
      <c r="C116" s="44" t="s">
        <v>42</v>
      </c>
      <c r="D116" s="44" t="s">
        <v>130</v>
      </c>
      <c r="E116" s="51">
        <v>431</v>
      </c>
      <c r="F116" s="51">
        <v>0</v>
      </c>
      <c r="G116" s="51">
        <f>E116+F116</f>
        <v>431</v>
      </c>
      <c r="H116" s="7">
        <v>532</v>
      </c>
      <c r="I116" s="7">
        <v>0</v>
      </c>
      <c r="J116" s="7">
        <f>H116+I116</f>
        <v>532</v>
      </c>
      <c r="K116" s="51">
        <f>H116-G116</f>
        <v>101</v>
      </c>
      <c r="L116" s="7">
        <v>0</v>
      </c>
      <c r="M116" s="51">
        <f>K116+L116</f>
        <v>101</v>
      </c>
    </row>
    <row r="117" spans="1:13" ht="45.75" customHeight="1">
      <c r="A117" s="86" t="s">
        <v>147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8"/>
    </row>
    <row r="118" spans="1:13" ht="15.75">
      <c r="A118" s="7">
        <v>4</v>
      </c>
      <c r="B118" s="8" t="s">
        <v>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53.25" customHeight="1">
      <c r="A119" s="7" t="s">
        <v>40</v>
      </c>
      <c r="B119" s="46" t="s">
        <v>131</v>
      </c>
      <c r="C119" s="44" t="s">
        <v>43</v>
      </c>
      <c r="D119" s="44" t="s">
        <v>148</v>
      </c>
      <c r="E119" s="34">
        <v>96.1</v>
      </c>
      <c r="F119" s="34">
        <v>0</v>
      </c>
      <c r="G119" s="52">
        <f>E119+F119</f>
        <v>96.1</v>
      </c>
      <c r="H119" s="52">
        <v>98</v>
      </c>
      <c r="I119" s="52">
        <v>0</v>
      </c>
      <c r="J119" s="52">
        <f>H119+I119</f>
        <v>98</v>
      </c>
      <c r="K119" s="52">
        <f>H119-E119</f>
        <v>1.9000000000000057</v>
      </c>
      <c r="L119" s="52">
        <v>0</v>
      </c>
      <c r="M119" s="52">
        <f>K119+L119</f>
        <v>1.9000000000000057</v>
      </c>
    </row>
    <row r="120" spans="1:13" ht="37.5" customHeight="1">
      <c r="A120" s="86" t="s">
        <v>149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8"/>
    </row>
    <row r="121" spans="1:13" ht="15.75">
      <c r="A121" s="35" t="s">
        <v>6</v>
      </c>
      <c r="B121" s="69" t="s">
        <v>80</v>
      </c>
      <c r="C121" s="70"/>
      <c r="D121" s="70"/>
      <c r="E121" s="71"/>
      <c r="F121" s="71"/>
      <c r="G121" s="71"/>
      <c r="H121" s="71"/>
      <c r="I121" s="71"/>
      <c r="J121" s="71"/>
      <c r="K121" s="71"/>
      <c r="L121" s="71"/>
      <c r="M121" s="72"/>
    </row>
    <row r="122" spans="1:13" ht="15.75">
      <c r="A122" s="7">
        <v>1</v>
      </c>
      <c r="B122" s="8" t="s">
        <v>16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94.5">
      <c r="A123" s="7" t="s">
        <v>37</v>
      </c>
      <c r="B123" s="54" t="s">
        <v>108</v>
      </c>
      <c r="C123" s="55" t="s">
        <v>41</v>
      </c>
      <c r="D123" s="55" t="s">
        <v>67</v>
      </c>
      <c r="E123" s="22">
        <f>10000-3692.28</f>
        <v>6307.719999999999</v>
      </c>
      <c r="F123" s="22">
        <v>0</v>
      </c>
      <c r="G123" s="22">
        <f>E123+F123</f>
        <v>6307.719999999999</v>
      </c>
      <c r="H123" s="22">
        <f>10000-3692.28</f>
        <v>6307.719999999999</v>
      </c>
      <c r="I123" s="22">
        <v>0</v>
      </c>
      <c r="J123" s="22">
        <f>H123+I123</f>
        <v>6307.719999999999</v>
      </c>
      <c r="K123" s="32">
        <v>0</v>
      </c>
      <c r="L123" s="32">
        <v>0</v>
      </c>
      <c r="M123" s="32">
        <v>0</v>
      </c>
    </row>
    <row r="124" spans="1:13" ht="15.75">
      <c r="A124" s="68" t="s">
        <v>33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</row>
    <row r="125" spans="1:13" ht="15.75">
      <c r="A125" s="7">
        <v>2</v>
      </c>
      <c r="B125" s="8" t="s">
        <v>17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26">
      <c r="A126" s="38" t="s">
        <v>38</v>
      </c>
      <c r="B126" s="54" t="s">
        <v>132</v>
      </c>
      <c r="C126" s="55" t="s">
        <v>112</v>
      </c>
      <c r="D126" s="56" t="s">
        <v>133</v>
      </c>
      <c r="E126" s="47">
        <v>12</v>
      </c>
      <c r="F126" s="47">
        <v>0</v>
      </c>
      <c r="G126" s="47">
        <f>E126+F126</f>
        <v>12</v>
      </c>
      <c r="H126" s="47">
        <v>12</v>
      </c>
      <c r="I126" s="47">
        <v>0</v>
      </c>
      <c r="J126" s="47">
        <f>H126+I126</f>
        <v>12</v>
      </c>
      <c r="K126" s="7">
        <v>0</v>
      </c>
      <c r="L126" s="7">
        <v>0</v>
      </c>
      <c r="M126" s="7">
        <v>0</v>
      </c>
    </row>
    <row r="127" spans="1:13" ht="15.75">
      <c r="A127" s="68" t="s">
        <v>33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</row>
    <row r="128" spans="1:13" ht="15.75">
      <c r="A128" s="7">
        <v>3</v>
      </c>
      <c r="B128" s="8" t="s">
        <v>18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35.25" customHeight="1">
      <c r="A129" s="38" t="s">
        <v>39</v>
      </c>
      <c r="B129" s="54" t="s">
        <v>134</v>
      </c>
      <c r="C129" s="55" t="s">
        <v>41</v>
      </c>
      <c r="D129" s="55" t="s">
        <v>99</v>
      </c>
      <c r="E129" s="22">
        <v>525.64</v>
      </c>
      <c r="F129" s="22">
        <v>0</v>
      </c>
      <c r="G129" s="22">
        <f>E129+F129</f>
        <v>525.64</v>
      </c>
      <c r="H129" s="22">
        <v>525.64</v>
      </c>
      <c r="I129" s="22">
        <v>0</v>
      </c>
      <c r="J129" s="22">
        <f>H129+I129</f>
        <v>525.64</v>
      </c>
      <c r="K129" s="22">
        <v>0</v>
      </c>
      <c r="L129" s="22">
        <v>0</v>
      </c>
      <c r="M129" s="22">
        <v>0</v>
      </c>
    </row>
    <row r="130" spans="1:13" ht="15.75">
      <c r="A130" s="68" t="s">
        <v>33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</row>
    <row r="131" spans="1:13" ht="15.75">
      <c r="A131" s="7">
        <v>4</v>
      </c>
      <c r="B131" s="8" t="s">
        <v>19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83.25" customHeight="1">
      <c r="A132" s="38" t="s">
        <v>40</v>
      </c>
      <c r="B132" s="54" t="s">
        <v>135</v>
      </c>
      <c r="C132" s="55" t="s">
        <v>43</v>
      </c>
      <c r="D132" s="55" t="s">
        <v>136</v>
      </c>
      <c r="E132" s="50">
        <v>100</v>
      </c>
      <c r="F132" s="50">
        <v>0</v>
      </c>
      <c r="G132" s="50">
        <f>E132+F132</f>
        <v>100</v>
      </c>
      <c r="H132" s="50">
        <v>100</v>
      </c>
      <c r="I132" s="50">
        <v>0</v>
      </c>
      <c r="J132" s="50">
        <f>H132+I132</f>
        <v>100</v>
      </c>
      <c r="K132" s="50">
        <v>0</v>
      </c>
      <c r="L132" s="50">
        <v>0</v>
      </c>
      <c r="M132" s="50">
        <v>0</v>
      </c>
    </row>
    <row r="133" spans="1:13" ht="15.75">
      <c r="A133" s="68" t="s">
        <v>33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</row>
    <row r="134" spans="1:13" ht="15.75">
      <c r="A134" s="35" t="s">
        <v>7</v>
      </c>
      <c r="B134" s="69" t="s">
        <v>81</v>
      </c>
      <c r="C134" s="70"/>
      <c r="D134" s="70"/>
      <c r="E134" s="71"/>
      <c r="F134" s="71"/>
      <c r="G134" s="71"/>
      <c r="H134" s="71"/>
      <c r="I134" s="71"/>
      <c r="J134" s="71"/>
      <c r="K134" s="71"/>
      <c r="L134" s="71"/>
      <c r="M134" s="72"/>
    </row>
    <row r="135" spans="1:13" ht="15.75">
      <c r="A135" s="7">
        <v>1</v>
      </c>
      <c r="B135" s="8" t="s">
        <v>16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00.5" customHeight="1">
      <c r="A136" s="7" t="s">
        <v>37</v>
      </c>
      <c r="B136" s="54" t="s">
        <v>137</v>
      </c>
      <c r="C136" s="55" t="s">
        <v>41</v>
      </c>
      <c r="D136" s="55" t="s">
        <v>67</v>
      </c>
      <c r="E136" s="22">
        <v>16146</v>
      </c>
      <c r="F136" s="22">
        <v>0</v>
      </c>
      <c r="G136" s="22">
        <f>E136+F136</f>
        <v>16146</v>
      </c>
      <c r="H136" s="22">
        <v>16146</v>
      </c>
      <c r="I136" s="22">
        <v>0</v>
      </c>
      <c r="J136" s="22">
        <f>H136+I136</f>
        <v>16146</v>
      </c>
      <c r="K136" s="32">
        <v>0</v>
      </c>
      <c r="L136" s="32">
        <v>0</v>
      </c>
      <c r="M136" s="32">
        <v>0</v>
      </c>
    </row>
    <row r="137" spans="1:13" ht="15.75">
      <c r="A137" s="68" t="s">
        <v>33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</row>
    <row r="138" spans="1:13" ht="15.75">
      <c r="A138" s="7">
        <v>2</v>
      </c>
      <c r="B138" s="8" t="s">
        <v>17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78.75">
      <c r="A139" s="38" t="s">
        <v>38</v>
      </c>
      <c r="B139" s="54" t="s">
        <v>138</v>
      </c>
      <c r="C139" s="55" t="s">
        <v>42</v>
      </c>
      <c r="D139" s="55" t="s">
        <v>139</v>
      </c>
      <c r="E139" s="47">
        <v>1</v>
      </c>
      <c r="F139" s="47">
        <v>0</v>
      </c>
      <c r="G139" s="47">
        <f>E139+F139</f>
        <v>1</v>
      </c>
      <c r="H139" s="47">
        <v>1</v>
      </c>
      <c r="I139" s="47">
        <v>0</v>
      </c>
      <c r="J139" s="47">
        <f>H139+I139</f>
        <v>1</v>
      </c>
      <c r="K139" s="7">
        <v>0</v>
      </c>
      <c r="L139" s="7">
        <v>0</v>
      </c>
      <c r="M139" s="7">
        <v>0</v>
      </c>
    </row>
    <row r="140" spans="1:13" ht="15.75">
      <c r="A140" s="68" t="s">
        <v>33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</row>
    <row r="141" spans="1:13" ht="15.75">
      <c r="A141" s="7">
        <v>3</v>
      </c>
      <c r="B141" s="8" t="s">
        <v>18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47.25">
      <c r="A142" s="38" t="s">
        <v>39</v>
      </c>
      <c r="B142" s="46" t="s">
        <v>140</v>
      </c>
      <c r="C142" s="44" t="s">
        <v>41</v>
      </c>
      <c r="D142" s="44" t="s">
        <v>99</v>
      </c>
      <c r="E142" s="32">
        <v>16146</v>
      </c>
      <c r="F142" s="32">
        <v>0</v>
      </c>
      <c r="G142" s="32">
        <f>E142+F142</f>
        <v>16146</v>
      </c>
      <c r="H142" s="32">
        <v>16146</v>
      </c>
      <c r="I142" s="32">
        <v>0</v>
      </c>
      <c r="J142" s="32">
        <f>H142+I142</f>
        <v>16146</v>
      </c>
      <c r="K142" s="57">
        <v>0</v>
      </c>
      <c r="L142" s="57">
        <v>0</v>
      </c>
      <c r="M142" s="57">
        <v>0</v>
      </c>
    </row>
    <row r="143" spans="1:13" ht="15.75">
      <c r="A143" s="68" t="s">
        <v>33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</row>
    <row r="144" spans="1:13" ht="15.75">
      <c r="A144" s="7">
        <v>4</v>
      </c>
      <c r="B144" s="8" t="s">
        <v>19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63">
      <c r="A145" s="38" t="s">
        <v>40</v>
      </c>
      <c r="B145" s="46" t="s">
        <v>141</v>
      </c>
      <c r="C145" s="44" t="s">
        <v>43</v>
      </c>
      <c r="D145" s="44" t="s">
        <v>44</v>
      </c>
      <c r="E145" s="34">
        <v>100</v>
      </c>
      <c r="F145" s="34">
        <v>0</v>
      </c>
      <c r="G145" s="34">
        <f>E145+F145</f>
        <v>100</v>
      </c>
      <c r="H145" s="34">
        <v>100</v>
      </c>
      <c r="I145" s="34">
        <v>0</v>
      </c>
      <c r="J145" s="34">
        <f>H145+I145</f>
        <v>100</v>
      </c>
      <c r="K145" s="34">
        <f>H145-E145</f>
        <v>0</v>
      </c>
      <c r="L145" s="34">
        <f>I145-F145</f>
        <v>0</v>
      </c>
      <c r="M145" s="34">
        <f>J145-G145</f>
        <v>0</v>
      </c>
    </row>
    <row r="146" spans="1:13" ht="15.75">
      <c r="A146" s="68" t="s">
        <v>33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</row>
    <row r="147" spans="1:13" ht="59.25" customHeight="1">
      <c r="A147" s="89" t="s">
        <v>151</v>
      </c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1"/>
    </row>
    <row r="148" ht="15.75">
      <c r="A148" s="4"/>
    </row>
    <row r="149" spans="1:13" s="30" customFormat="1" ht="216.75" customHeight="1">
      <c r="A149" s="29" t="s">
        <v>64</v>
      </c>
      <c r="B149" s="73" t="s">
        <v>155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</row>
    <row r="150" spans="1:2" ht="15.75">
      <c r="A150" s="4"/>
      <c r="B150" s="25"/>
    </row>
    <row r="151" spans="1:2" ht="15.75">
      <c r="A151" s="4"/>
      <c r="B151" s="31" t="s">
        <v>65</v>
      </c>
    </row>
    <row r="152" ht="15.75">
      <c r="A152" s="4"/>
    </row>
    <row r="153" spans="1:13" ht="15.75">
      <c r="A153" s="76" t="s">
        <v>66</v>
      </c>
      <c r="B153" s="76"/>
      <c r="C153" s="76"/>
      <c r="D153" s="76"/>
      <c r="E153" s="76"/>
      <c r="F153" s="76"/>
      <c r="G153" s="76"/>
      <c r="H153" s="10"/>
      <c r="J153" s="81" t="s">
        <v>152</v>
      </c>
      <c r="K153" s="81"/>
      <c r="L153" s="81"/>
      <c r="M153" s="81"/>
    </row>
    <row r="154" spans="1:13" ht="15.75">
      <c r="A154" s="1"/>
      <c r="B154" s="3"/>
      <c r="C154" s="3"/>
      <c r="D154" s="1"/>
      <c r="H154" s="9" t="s">
        <v>20</v>
      </c>
      <c r="J154" s="75" t="s">
        <v>21</v>
      </c>
      <c r="K154" s="75"/>
      <c r="L154" s="75"/>
      <c r="M154" s="75"/>
    </row>
    <row r="155" spans="1:4" ht="15" customHeight="1">
      <c r="A155" s="2"/>
      <c r="D155" s="1"/>
    </row>
    <row r="156" spans="1:13" ht="15.75">
      <c r="A156" s="76" t="s">
        <v>35</v>
      </c>
      <c r="B156" s="76"/>
      <c r="C156" s="76"/>
      <c r="D156" s="76"/>
      <c r="E156" s="76"/>
      <c r="F156" s="76"/>
      <c r="G156" s="76"/>
      <c r="H156" s="10"/>
      <c r="J156" s="74" t="s">
        <v>150</v>
      </c>
      <c r="K156" s="74"/>
      <c r="L156" s="74"/>
      <c r="M156" s="74"/>
    </row>
    <row r="157" spans="1:13" ht="15.75" customHeight="1">
      <c r="A157" s="1"/>
      <c r="B157" s="1"/>
      <c r="C157" s="1"/>
      <c r="D157" s="1"/>
      <c r="E157" s="1"/>
      <c r="F157" s="1"/>
      <c r="G157" s="1"/>
      <c r="H157" s="9" t="s">
        <v>20</v>
      </c>
      <c r="J157" s="75" t="s">
        <v>21</v>
      </c>
      <c r="K157" s="75"/>
      <c r="L157" s="75"/>
      <c r="M157" s="75"/>
    </row>
  </sheetData>
  <sheetProtection/>
  <mergeCells count="87">
    <mergeCell ref="B20:M20"/>
    <mergeCell ref="B21:M21"/>
    <mergeCell ref="B31:M31"/>
    <mergeCell ref="B32:M32"/>
    <mergeCell ref="B33:M33"/>
    <mergeCell ref="A49:K49"/>
    <mergeCell ref="A37:A38"/>
    <mergeCell ref="B37:B38"/>
    <mergeCell ref="C37:E37"/>
    <mergeCell ref="F37:H37"/>
    <mergeCell ref="I37:K37"/>
    <mergeCell ref="B18:M18"/>
    <mergeCell ref="B19:M19"/>
    <mergeCell ref="B22:M22"/>
    <mergeCell ref="B24:M24"/>
    <mergeCell ref="B35:M35"/>
    <mergeCell ref="B26:M26"/>
    <mergeCell ref="B27:M27"/>
    <mergeCell ref="B28:M28"/>
    <mergeCell ref="B29:M29"/>
    <mergeCell ref="B30:M30"/>
    <mergeCell ref="A109:M109"/>
    <mergeCell ref="A114:M114"/>
    <mergeCell ref="A117:M117"/>
    <mergeCell ref="B36:D36"/>
    <mergeCell ref="A10:A11"/>
    <mergeCell ref="A12:A13"/>
    <mergeCell ref="A14:A15"/>
    <mergeCell ref="A35:A36"/>
    <mergeCell ref="B51:M51"/>
    <mergeCell ref="B53:B54"/>
    <mergeCell ref="B91:M91"/>
    <mergeCell ref="A94:M94"/>
    <mergeCell ref="A97:M97"/>
    <mergeCell ref="A100:M100"/>
    <mergeCell ref="A103:M103"/>
    <mergeCell ref="A74:M74"/>
    <mergeCell ref="I53:K53"/>
    <mergeCell ref="A53:A54"/>
    <mergeCell ref="B104:M104"/>
    <mergeCell ref="A120:M120"/>
    <mergeCell ref="A147:M147"/>
    <mergeCell ref="D61:D63"/>
    <mergeCell ref="C61:C63"/>
    <mergeCell ref="B61:B63"/>
    <mergeCell ref="A61:A63"/>
    <mergeCell ref="E61:G62"/>
    <mergeCell ref="H61:J62"/>
    <mergeCell ref="A71:M71"/>
    <mergeCell ref="A7:M7"/>
    <mergeCell ref="A8:M8"/>
    <mergeCell ref="K61:M62"/>
    <mergeCell ref="A68:M68"/>
    <mergeCell ref="B60:M60"/>
    <mergeCell ref="E10:M10"/>
    <mergeCell ref="E11:M11"/>
    <mergeCell ref="C53:E53"/>
    <mergeCell ref="F53:H53"/>
    <mergeCell ref="B17:M17"/>
    <mergeCell ref="J156:M156"/>
    <mergeCell ref="J157:M157"/>
    <mergeCell ref="A156:G156"/>
    <mergeCell ref="E12:M12"/>
    <mergeCell ref="E13:M13"/>
    <mergeCell ref="E14:M14"/>
    <mergeCell ref="E15:M15"/>
    <mergeCell ref="J153:M153"/>
    <mergeCell ref="J154:M154"/>
    <mergeCell ref="A153:G153"/>
    <mergeCell ref="B149:M149"/>
    <mergeCell ref="B65:M65"/>
    <mergeCell ref="A77:M77"/>
    <mergeCell ref="B78:M78"/>
    <mergeCell ref="A81:M81"/>
    <mergeCell ref="A84:M84"/>
    <mergeCell ref="A87:M87"/>
    <mergeCell ref="A90:M90"/>
    <mergeCell ref="B121:M121"/>
    <mergeCell ref="A124:M124"/>
    <mergeCell ref="A143:M143"/>
    <mergeCell ref="A146:M146"/>
    <mergeCell ref="A127:M127"/>
    <mergeCell ref="A130:M130"/>
    <mergeCell ref="A133:M133"/>
    <mergeCell ref="B134:M134"/>
    <mergeCell ref="A137:M137"/>
    <mergeCell ref="A140:M140"/>
  </mergeCells>
  <printOptions horizontalCentered="1"/>
  <pageMargins left="0.1968503937007874" right="0.1968503937007874" top="0.5118110236220472" bottom="0.31496062992125984" header="0.31496062992125984" footer="0.31496062992125984"/>
  <pageSetup horizontalDpi="600" verticalDpi="600" orientation="landscape" paperSize="9" scale="70" r:id="rId3"/>
  <rowBreaks count="5" manualBreakCount="5">
    <brk id="34" max="255" man="1"/>
    <brk id="48" max="12" man="1"/>
    <brk id="95" max="12" man="1"/>
    <brk id="117" max="255" man="1"/>
    <brk id="13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2020-01-21T15:28:38Z</cp:lastPrinted>
  <dcterms:created xsi:type="dcterms:W3CDTF">2018-12-28T08:43:53Z</dcterms:created>
  <dcterms:modified xsi:type="dcterms:W3CDTF">2020-05-14T13:00:55Z</dcterms:modified>
  <cp:category/>
  <cp:version/>
  <cp:contentType/>
  <cp:contentStatus/>
</cp:coreProperties>
</file>