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19440" windowHeight="11760" activeTab="0"/>
  </bookViews>
  <sheets>
    <sheet name="звіт" sheetId="1" r:id="rId1"/>
  </sheets>
  <definedNames/>
  <calcPr fullCalcOnLoad="1"/>
</workbook>
</file>

<file path=xl/sharedStrings.xml><?xml version="1.0" encoding="utf-8"?>
<sst xmlns="http://schemas.openxmlformats.org/spreadsheetml/2006/main" count="307" uniqueCount="174">
  <si>
    <t>ЗАТВЕРДЖЕНО</t>
  </si>
  <si>
    <t>1.</t>
  </si>
  <si>
    <t>2.</t>
  </si>
  <si>
    <t>3.</t>
  </si>
  <si>
    <t>(КФКВК)</t>
  </si>
  <si>
    <t>4.</t>
  </si>
  <si>
    <t>5.</t>
  </si>
  <si>
    <t>6.</t>
  </si>
  <si>
    <t>7.</t>
  </si>
  <si>
    <t>Завдання</t>
  </si>
  <si>
    <t>8.</t>
  </si>
  <si>
    <t>Усього</t>
  </si>
  <si>
    <t>9.</t>
  </si>
  <si>
    <t>Найменування місцевої / регіональної програми</t>
  </si>
  <si>
    <t>Одиниця виміру</t>
  </si>
  <si>
    <t>Джерело інформації</t>
  </si>
  <si>
    <t>затрат</t>
  </si>
  <si>
    <t>продукту</t>
  </si>
  <si>
    <t>ефективності</t>
  </si>
  <si>
    <t>якості</t>
  </si>
  <si>
    <t>(підпис)</t>
  </si>
  <si>
    <t>(ініціали та прізвище)</t>
  </si>
  <si>
    <t>(найменування відповідального виконавця)</t>
  </si>
  <si>
    <t>(найменування головного розпорядника)</t>
  </si>
  <si>
    <t>(найменування бюджетної програми)</t>
  </si>
  <si>
    <t>Звіт</t>
  </si>
  <si>
    <t>Затверджено у паспорті бюджетної програми</t>
  </si>
  <si>
    <t>Відхилення</t>
  </si>
  <si>
    <t>загальний фонд</t>
  </si>
  <si>
    <t>спеціальний фонд</t>
  </si>
  <si>
    <t>усього</t>
  </si>
  <si>
    <t>Результативні показники бюджетної програми та аналіз їх виконання:</t>
  </si>
  <si>
    <t>Показники</t>
  </si>
  <si>
    <t>Пояснення щодо причин розбіжностей між затвердженими та досягнутими результативними показниками</t>
  </si>
  <si>
    <t>N
 з/п</t>
  </si>
  <si>
    <t>Головний бухгалтер установи головного розпорядника бюджетних коштів</t>
  </si>
  <si>
    <t>Виконавчий комітет Житомирської міської ради Житомирської області</t>
  </si>
  <si>
    <t>1.1.</t>
  </si>
  <si>
    <t>2.1.</t>
  </si>
  <si>
    <t>3.1.</t>
  </si>
  <si>
    <t>4.1.</t>
  </si>
  <si>
    <t>грн.</t>
  </si>
  <si>
    <t>%</t>
  </si>
  <si>
    <t>Ціль державної політики</t>
  </si>
  <si>
    <t>0200000</t>
  </si>
  <si>
    <t>0210000</t>
  </si>
  <si>
    <t>гривень</t>
  </si>
  <si>
    <t>№ з/п</t>
  </si>
  <si>
    <t>Наказ Міністерства фінансів України</t>
  </si>
  <si>
    <t>(у редакції наказу Міністерства фінансів України</t>
  </si>
  <si>
    <t>(код)</t>
  </si>
  <si>
    <t>26 серпня 2014 року №836</t>
  </si>
  <si>
    <t>від 29 грудня 2018 року №1209)</t>
  </si>
  <si>
    <t>Завдання бюджетної програми</t>
  </si>
  <si>
    <t>Видатки (надані кредити з бюджету) та напрями використання бюджетних коштів за бюджетною програмою:</t>
  </si>
  <si>
    <t>№
з/п</t>
  </si>
  <si>
    <t>Напрями використання  бюджетних коштів*</t>
  </si>
  <si>
    <t>Касові видатки (надані кредити з бюджету)</t>
  </si>
  <si>
    <t>Видатки (надані кредити з бюджету) на реалізацію місцевих/регіональних програм, які виконуються в межах бюджетної програми:</t>
  </si>
  <si>
    <t>Фактичні результативні показники, досягнуті за рахунок касових видатків (наданих кредитів з бюджету)</t>
  </si>
  <si>
    <t xml:space="preserve">10. </t>
  </si>
  <si>
    <t>* Зазначаються всі напрями використання бюджетних коштів, затверджені у паспорті бюджетної програми</t>
  </si>
  <si>
    <t>Керівник установи - головного розпорядника бюджетних коштів</t>
  </si>
  <si>
    <t>розрахунок до кошторису</t>
  </si>
  <si>
    <t>грн</t>
  </si>
  <si>
    <t>п.1.1./п.2.1.</t>
  </si>
  <si>
    <t>1.2.</t>
  </si>
  <si>
    <t>од.</t>
  </si>
  <si>
    <t>0217640</t>
  </si>
  <si>
    <t>0470</t>
  </si>
  <si>
    <t>Заходи з енергозбереження</t>
  </si>
  <si>
    <t>Свідоме та енергоефективне суспільство</t>
  </si>
  <si>
    <t>Енергетична незалежність, надійність та стабільність ПЕК</t>
  </si>
  <si>
    <t>Інвестиційна привабливість</t>
  </si>
  <si>
    <t xml:space="preserve">Мета бюджетної програми: формування екологічної свідомості та поведінки для збереження енергоресурсів та їх економного використання  </t>
  </si>
  <si>
    <t>Сформувати експертне середовище для реалізації цілей енерго-збереження в житловому секторі</t>
  </si>
  <si>
    <t>Забезпечити обмін кращими практиками імплементації проектів, обмін ноу-хау з іншими містами</t>
  </si>
  <si>
    <t>Стимулювати впровадження енерго-ефективних заходів населенням та суб'єктами господарювання</t>
  </si>
  <si>
    <t>Забезпечити виконання зобов'язань перед донорами та кредиторами, в т.ч. міжнародними фінансовими організаціями</t>
  </si>
  <si>
    <t>Популяризація створення ОСББ, налагодження регулярної співпраці з ОСББ, ЖБК, організація та проведення навчань для управителів багатоквартирних житлових будинків</t>
  </si>
  <si>
    <t>Участь міста Житомира в Асоціації «Енергоефективні міста України» (сплата членськиї внесків)</t>
  </si>
  <si>
    <t>«Енергетичне побратимство» міст на національному та міжнародному рівнях-прийом офіційних делегацій, міжнародних та вітчизняних партнерів, супроводжуючих осіб (оплата послуг проживання, харчування, перевезення тощо)</t>
  </si>
  <si>
    <t>Відшкодування відсотків/частини тіла кредиту на впровадження енерго-ефективних заходів у житлових будівлях (ОСББ та ЖБК)</t>
  </si>
  <si>
    <t>Оплата ліцензії за користування програмним продуктом «Європейська Енергетична Відзнака», оплата послуг з аудиту, оплата послуг процесуального агента та пов’язаних з цим послуг</t>
  </si>
  <si>
    <t>«Муніципальний енергетичний план території Житомирської міської об'єднаної територіальної громади на 2017-2020 роки» (зі змінами)</t>
  </si>
  <si>
    <t>Обсяг видатків на проведення навчання управителів житлових будинків</t>
  </si>
  <si>
    <t>Загальна кількість управителів, які потребують навчання</t>
  </si>
  <si>
    <t>чол.</t>
  </si>
  <si>
    <t>перелік ОСББ</t>
  </si>
  <si>
    <t>2.2.</t>
  </si>
  <si>
    <t>Кількість управителів, навчання яких планується провести</t>
  </si>
  <si>
    <t>план  проведення навчань на 2019 рік</t>
  </si>
  <si>
    <t>Середні витрати на навчання 1 управителя</t>
  </si>
  <si>
    <t>п.1.1./п.2.2.</t>
  </si>
  <si>
    <t>Питома вага управителів, навчання яких планується провести до загальної потреби</t>
  </si>
  <si>
    <t>(п.2.2./п.2.1.)*100</t>
  </si>
  <si>
    <t>Обсяг видатків на забезпечення обміном (участь міста Житомира в Асоціації "Енергоефективні міста України" (сплата членських внесків)</t>
  </si>
  <si>
    <t>Обсяг видатків на забезпечення "Енергетичне побратимство" міст на національному та міжнародному рівнях-прийом офіційних делегацій, міжнародних та вітчизняних партнерів, супроводжуючих осіб (оплата послуг проживання, харчування, перевезення тощо)</t>
  </si>
  <si>
    <t>2.3.</t>
  </si>
  <si>
    <t>2.4.</t>
  </si>
  <si>
    <t>2.5.</t>
  </si>
  <si>
    <t>Кількість заходів АЕМУ, участь у яких планується прийняти в т.ч. кількість заходів на яких презентовано досвід міста</t>
  </si>
  <si>
    <t>план заходів Асоціації "Енергоефективні міста України"</t>
  </si>
  <si>
    <t>Кількість навчань проведених за результатами відвідувань заходів АЕМУ</t>
  </si>
  <si>
    <t>програма навчань</t>
  </si>
  <si>
    <t>Кількість імплементованих практик в місті за результатами відвідувань заходів АЕМУ</t>
  </si>
  <si>
    <t>квартальний звіт МЦП «МЕП»</t>
  </si>
  <si>
    <t>Кількість організованих заходів за участю «Енергетичного побратимства»</t>
  </si>
  <si>
    <t xml:space="preserve">програма заходів </t>
  </si>
  <si>
    <t>Кількість учасників заходів «Енергетичного побратимства»</t>
  </si>
  <si>
    <t xml:space="preserve">список реєстрації </t>
  </si>
  <si>
    <t xml:space="preserve">розрахунок до кошторису </t>
  </si>
  <si>
    <t>Середні витрати за участь в 1 семінарі Асоціації "Енергоефективні міста України"</t>
  </si>
  <si>
    <t xml:space="preserve"> грн</t>
  </si>
  <si>
    <t>3.2.</t>
  </si>
  <si>
    <t>Середні витрати за результатами навчання на 1 особу</t>
  </si>
  <si>
    <t>3.3.</t>
  </si>
  <si>
    <t>Середні витрати на імплементацію 1 заходу</t>
  </si>
  <si>
    <t>п.1.1./п.2.3.</t>
  </si>
  <si>
    <t>3.4.</t>
  </si>
  <si>
    <t>Середні витрати на 1 захід "Енергетичне побратимство"</t>
  </si>
  <si>
    <t>п.1.2./п.2.4.</t>
  </si>
  <si>
    <t>3.5.</t>
  </si>
  <si>
    <t>Середні витрати за результатами заходів «Енергетичного побратимства» на 1 особу</t>
  </si>
  <si>
    <t>п.1.2./п.2.5.</t>
  </si>
  <si>
    <t>Кількість наданих консультацій за результатами заходів АЕМУ</t>
  </si>
  <si>
    <t>реєстрація консультацій</t>
  </si>
  <si>
    <t>4.2.</t>
  </si>
  <si>
    <t>Кількість спільно організованих заходів в т.ч. поданих проектів з АЕМУ</t>
  </si>
  <si>
    <t>програма заходу, перелік проектів</t>
  </si>
  <si>
    <t>Обсяг витрат на відшкодування відсотків/частини тіла кредиту на впровадження енергоефективних заходів у житлових будинках (ОСББ та ЖБК)</t>
  </si>
  <si>
    <t>Загальна кількість ОСББ та ЖБК</t>
  </si>
  <si>
    <t>єдиний реєстр юридичних та фізичних осіб</t>
  </si>
  <si>
    <t>Кількість ОСББ (ЖБК), які уклали договори на компенсацію відсотків або частини тіла кредиту за залученими кредитами</t>
  </si>
  <si>
    <t>Загальна вартість оформлених «теплих» кредитів</t>
  </si>
  <si>
    <t>тис. грн.</t>
  </si>
  <si>
    <t>договори між ОСББ та банком</t>
  </si>
  <si>
    <t>Кількість проведених заходів  з питань енергозбереження та енергоефективності</t>
  </si>
  <si>
    <t>програма заходу</t>
  </si>
  <si>
    <t>Кількість учасників заходів  з питань енергозбереження та енергоефективності</t>
  </si>
  <si>
    <t>список реєстрації</t>
  </si>
  <si>
    <t>2.6.</t>
  </si>
  <si>
    <t>Кількість учасників, які мають намір впроваджувати заходи з енергозбереження за результатами заходу</t>
  </si>
  <si>
    <t>анкетування</t>
  </si>
  <si>
    <t>Середній обсяг витрат на відшкодування відсотків або частини тіла кредита за 1 договором</t>
  </si>
  <si>
    <t>Питома вага ОСББ та ЖБК, що уклали договори на компенсацію відсотків або частини тіла кредиту  до загальної кількості ОСББ та ЖБК</t>
  </si>
  <si>
    <t>Відсоток від  додатково залучених коштів за результатами оформлення «теплих» кредитів</t>
  </si>
  <si>
    <t>(п.1.1./п.2.3.)*100</t>
  </si>
  <si>
    <t>Обсяг видатків на виконання зобов'язань перед донорами та міжнародними фінансовими організаціями (оплата ліцензії за користування програмним продуктом "Європейська Енергетична Відзнака")</t>
  </si>
  <si>
    <t>Право користування програмним продуктом  «Європейська Енергетична Відзнака»</t>
  </si>
  <si>
    <t>доступ до платформи</t>
  </si>
  <si>
    <t>Кількість аудитів 1 раз на 4 роки</t>
  </si>
  <si>
    <t>каталог заходів ЄЕВ</t>
  </si>
  <si>
    <t>Оцінка за результатами аудиту 1 раз на 4 роки (не менше 50,0%)</t>
  </si>
  <si>
    <t>Середній обсяг видатків на користування програмним продуктом  «Європейська Енергетична Відзнака» в т.ч. аудит</t>
  </si>
  <si>
    <t>Отримано  не менше 50% за результатами аудиту 1 раз на 4 роки</t>
  </si>
  <si>
    <t>бали</t>
  </si>
  <si>
    <t>про виконання паспорта бюджетної програми місцевого бюджету на 01 січня  2020  року</t>
  </si>
  <si>
    <t>Цілі державної політики, на досягнення яких спрямовано реалізацію бюджетної програми</t>
  </si>
  <si>
    <t>Пояснення щодо причин розбіжностей між затвердженими та досягнутими результативними показниками: відхилення виникло у зв'язку із створенням більшої кількості ОСББ, отже збільшилась кількість управителів, які потребують навчання.</t>
  </si>
  <si>
    <t>Пояснення щодо причин розбіжностей між затвердженими та досягнутими результативними показниками: відхилення виникло у зв'язку з тим, що кількість осіб, які потребують навчання визначається в межах фінансування заходу.</t>
  </si>
  <si>
    <t>Пояснення щодо причин розбіжностей між затвердженими та досягнутими результативними показниками: економія виникла у зв'язку з тим, що кошти використовувались відповідно до оновлених планів-графіків партнерів.</t>
  </si>
  <si>
    <t>Пояснення щодо причин розбіжностей між затвердженими та досягнутими результативними показниками: збільшення показників "Загальна кількість ОСББ та ЖБК" та "Кількість ОСББ (ЖБК), які уклали договори на компенсацію відсотків або частини тіла кредиту за залученими кредитами" пов'язано із створенням нових ОСББ, що виявили бажання впроваджувати заходи з енергоефективності"; збільшення показника "Загальна вартість оформлених «теплих» кредитів" також пов'язано зі збільшенням кількості ОСББ (ЖБК), які уклали договори на компенсацію відсотків або частини тіла кредиту за залученими кредитами; збільшення показника "Кількість учасників, які мають намір впроваджувати заходи з енергозбереження за результатами заходу" пов'язано із збільшенням кількості новостворених ОСББ, отже збільшилась кількість учасників, які мають намір впроваджувати заходи з енергозбереження.</t>
  </si>
  <si>
    <t>Пояснення щодо причин розбіжностей між затвердженими та досягнутими результативними показниками: відхилення показника виникло у зв'язку з тим, що оплата ліцензії здійснювалася в перерахунку на іноземну валюту (євро). Курс зменшився на момент сплати за ліцензію.</t>
  </si>
  <si>
    <t>Аналіз стану виконання результативних показників: Результативні показники, що характеризують виконання місцевої програми перевищують планові, зокрема: загальна вартість оформлених «теплих» кредитів збільшилась за рахунок збільшення попиту на заходи з енергозбереження та енергоефективності. Середні витрати за результатами заходів «Енергетичного побратимства» на 1 особу менші за рахунок ефективного використання коштів та  оновлених планів-графіків партнерів. У 2019 році видатки на: організацію та проведення навчань для управителів багатоквартрних житлових будинків; розробку, тиражування та поширення поліграфічної продукції навчального, довідкового, рекламного характеру; проведення креглих столів, семінарів, семінарів-тренінгів з питань енергозбереження та енергоефективності; участь міста Житомира в Асоціації «Енергоефективні міста України» (членські внески); організація та проведення семінарів, конференцій для працівників виконавчих органів міської ради, оплата ліцензії за користування програмним продуктом «Європейська Енергетична Відзнака»  були перерозподілені та спрямовані на виконання заходів Програми соціально-економічного і культурнорго розвитку території Житомирської міської об'єднаної територіальної громади на 2019 рік. Виконання результативних показників підтверджується фактом проходження міжнародного аудиту на основі каталогу заходів Європейської Енергетичної Відзнаки, що дало змогу Житомирській міській об'єднаній територіальній громаді отримати срібну Європейську Енергетичну Відзнаку за реалізацію енергетичної політики.</t>
  </si>
  <si>
    <t>Узагальнений висновок про виконання бюджетної програми. Виконання значної кількості заходів програми у 2019 році вдалося досягнути. Разом з тим, кошти місцевого бюджету  використовувались ефективно. Однак частина коштів не були використані завдяки залученню коштів від партнерських організацій.</t>
  </si>
  <si>
    <t>Н.В.Борецька</t>
  </si>
  <si>
    <t>Пояснення щодо причин розбіжностей між затвердженими та досягнутими результативними показниками: показник "Середні витрати на 1 захід "Енергетичне побратимство" виявився меншим за плановий, оскільки не виникла необхідність в одержанні транспортних послуг та послуг проживання (заходи проводилися терміном в 1 день), а ці витрати були закладені в планову вартість заходу; показник "Середні витрати за результатами заходів «Енергетичного побратимства» на 1 особу" теж має відхилення в меншу сторону по тим же причинам, що і відхилення попереднього показника.</t>
  </si>
  <si>
    <t>Пояснення щодо причин розбіжностей між затвердженими та досягнутими результативними показниками: показник "Кількість організованих заходів за участю «Енергетичного побратимства» зменшився, відповідно до оновлених планів-графіків партнерів; зменшення показника "Кількість учасників заходів «Енергетичного побратимства» відбулося відповідно до скорегованих планів учасників офіційних делегацій</t>
  </si>
  <si>
    <t>О.М.Пашко</t>
  </si>
  <si>
    <t>Пояснення щодо причин розбіжностей між затвердженими та досягнутими результативними показниками: показник "Питома вага ОСББ та ЖБК, що уклали договори на компенсацію відсотків або частини тіла кредиту  до загальної кількості ОСББ та ЖБК" зменшився, у зв'язку зі збільшенням кількості ОСББ (ЖБК), які уклали договори на компенсацію відсотків або частини тіла кредиту; показник "Відсоток від  додатково залучених коштів за результатами оформлення «теплих» кредитів" зменшився, у зв'язку із збільшенням попиту на оформлення "теплих" кредитів.</t>
  </si>
  <si>
    <t>Пояснення щодо причин розбіжностей між затвердженими та досягнутими результативними показниками: сума кредитів ОСББ була меншою від запланованої.</t>
  </si>
  <si>
    <t>Пояснення щодо причин розбіжностей між затвердженими та досягнутими результативними показниками: недостатня сума для фінансування чергового кредиту в повному обсязі.</t>
  </si>
  <si>
    <t>Пояснення щодо причин відхилення обсягів касових видатків (наданих кредитів з бюджету) за напрямом використання бюджетних коштів від обсягів, затверджених у паспорті бюджетної програми: відхилення пояснюються тим, що витрати проводились відповідно до потреби, для виконання зазначених у програмі напрямів використання  бюджетних коштів.</t>
  </si>
</sst>
</file>

<file path=xl/styles.xml><?xml version="1.0" encoding="utf-8"?>
<styleSheet xmlns="http://schemas.openxmlformats.org/spreadsheetml/2006/main">
  <numFmts count="32">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_-;\-* #,##0_-;_-* &quot;-&quot;_-;_-@_-"/>
    <numFmt numFmtId="173" formatCode="_-* #,##0.00_-;\-* #,##0.00_-;_-* &quot;-&quot;??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quot;Да&quot;;&quot;Да&quot;;&quot;Нет&quot;"/>
    <numFmt numFmtId="183" formatCode="&quot;Истина&quot;;&quot;Истина&quot;;&quot;Ложь&quot;"/>
    <numFmt numFmtId="184" formatCode="&quot;Вкл&quot;;&quot;Вкл&quot;;&quot;Выкл&quot;"/>
    <numFmt numFmtId="185" formatCode="[$€-2]\ ###,000_);[Red]\([$€-2]\ ###,000\)"/>
    <numFmt numFmtId="186" formatCode="#,##0.0"/>
    <numFmt numFmtId="187" formatCode="0.0"/>
  </numFmts>
  <fonts count="48">
    <font>
      <sz val="11"/>
      <color theme="1"/>
      <name val="Calibri"/>
      <family val="2"/>
    </font>
    <font>
      <sz val="11"/>
      <color indexed="8"/>
      <name val="Calibri"/>
      <family val="2"/>
    </font>
    <font>
      <sz val="12"/>
      <color indexed="8"/>
      <name val="Times New Roman"/>
      <family val="1"/>
    </font>
    <font>
      <sz val="11"/>
      <color indexed="8"/>
      <name val="Times New Roman"/>
      <family val="1"/>
    </font>
    <font>
      <sz val="8"/>
      <color indexed="8"/>
      <name val="Times New Roman"/>
      <family val="1"/>
    </font>
    <font>
      <sz val="10"/>
      <color indexed="8"/>
      <name val="Times New Roman"/>
      <family val="1"/>
    </font>
    <font>
      <b/>
      <sz val="12"/>
      <color indexed="8"/>
      <name val="Times New Roman"/>
      <family val="1"/>
    </font>
    <font>
      <sz val="8"/>
      <name val="Calibri"/>
      <family val="2"/>
    </font>
    <font>
      <sz val="12"/>
      <name val="Times New Roman"/>
      <family val="1"/>
    </font>
    <font>
      <b/>
      <sz val="11"/>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1"/>
      <name val="Times New Roman"/>
      <family val="1"/>
    </font>
    <font>
      <sz val="12"/>
      <color rgb="FF000000"/>
      <name val="Times New Roman"/>
      <family val="1"/>
    </font>
    <font>
      <sz val="12"/>
      <color theme="1"/>
      <name val="Calibri"/>
      <family val="2"/>
    </font>
    <font>
      <sz val="10"/>
      <color theme="1"/>
      <name val="Times New Roman"/>
      <family val="1"/>
    </font>
    <font>
      <sz val="11"/>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color indexed="63"/>
      </top>
      <bottom style="thin"/>
    </border>
    <border>
      <left style="thin">
        <color rgb="FF000000"/>
      </left>
      <right style="thin">
        <color rgb="FF000000"/>
      </right>
      <top style="thin">
        <color rgb="FF000000"/>
      </top>
      <bottom style="thin">
        <color rgb="FF000000"/>
      </bottom>
    </border>
    <border>
      <left style="thin">
        <color indexed="8"/>
      </left>
      <right style="thin">
        <color indexed="8"/>
      </right>
      <top style="thin">
        <color indexed="8"/>
      </top>
      <bottom style="thin">
        <color indexed="8"/>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0" fontId="30" fillId="27" borderId="1" applyNumberFormat="0" applyAlignment="0" applyProtection="0"/>
    <xf numFmtId="170" fontId="1" fillId="0" borderId="0" applyFont="0" applyFill="0" applyBorder="0" applyAlignment="0" applyProtection="0"/>
    <xf numFmtId="168" fontId="1"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8" borderId="7" applyNumberFormat="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30" borderId="0" applyNumberFormat="0" applyBorder="0" applyAlignment="0" applyProtection="0"/>
    <xf numFmtId="0" fontId="39"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42" fillId="32" borderId="0" applyNumberFormat="0" applyBorder="0" applyAlignment="0" applyProtection="0"/>
  </cellStyleXfs>
  <cellXfs count="103">
    <xf numFmtId="0" fontId="0" fillId="0" borderId="0" xfId="0" applyFont="1" applyAlignment="1">
      <alignment/>
    </xf>
    <xf numFmtId="0" fontId="2" fillId="0" borderId="0" xfId="0" applyFont="1" applyAlignment="1">
      <alignment vertical="center" wrapText="1"/>
    </xf>
    <xf numFmtId="0" fontId="0" fillId="0" borderId="0" xfId="0" applyAlignment="1">
      <alignment vertical="center" wrapText="1"/>
    </xf>
    <xf numFmtId="0" fontId="2" fillId="0" borderId="0" xfId="0" applyFont="1" applyAlignment="1">
      <alignment horizontal="center" vertical="center" wrapText="1"/>
    </xf>
    <xf numFmtId="0" fontId="2" fillId="0" borderId="0" xfId="0" applyFont="1" applyAlignment="1">
      <alignment/>
    </xf>
    <xf numFmtId="0" fontId="3" fillId="0" borderId="0" xfId="0" applyFont="1" applyAlignment="1">
      <alignment/>
    </xf>
    <xf numFmtId="0" fontId="4" fillId="0" borderId="0" xfId="0" applyFont="1" applyAlignment="1">
      <alignment horizontal="center" vertical="top" wrapText="1"/>
    </xf>
    <xf numFmtId="0" fontId="4" fillId="0" borderId="0" xfId="0" applyFont="1" applyAlignment="1">
      <alignment horizontal="center" vertical="center" wrapText="1"/>
    </xf>
    <xf numFmtId="0" fontId="2" fillId="0" borderId="10" xfId="0" applyFont="1" applyBorder="1" applyAlignment="1">
      <alignment horizontal="center" vertical="center" wrapText="1"/>
    </xf>
    <xf numFmtId="0" fontId="2" fillId="0" borderId="10" xfId="0" applyFont="1" applyBorder="1" applyAlignment="1">
      <alignment vertical="center" wrapText="1"/>
    </xf>
    <xf numFmtId="0" fontId="5" fillId="0" borderId="0" xfId="0" applyFont="1" applyAlignment="1">
      <alignment horizontal="center" vertical="top" wrapText="1"/>
    </xf>
    <xf numFmtId="0" fontId="0" fillId="0" borderId="11" xfId="0" applyBorder="1" applyAlignment="1">
      <alignment/>
    </xf>
    <xf numFmtId="49" fontId="2" fillId="0" borderId="11" xfId="0" applyNumberFormat="1" applyFont="1" applyBorder="1" applyAlignment="1">
      <alignment horizontal="center" vertical="center" wrapText="1"/>
    </xf>
    <xf numFmtId="4" fontId="43" fillId="0" borderId="12" xfId="0" applyNumberFormat="1" applyFont="1" applyBorder="1" applyAlignment="1">
      <alignment horizontal="center" vertical="center" wrapText="1"/>
    </xf>
    <xf numFmtId="4" fontId="44" fillId="0" borderId="10" xfId="0" applyNumberFormat="1" applyFont="1" applyBorder="1" applyAlignment="1">
      <alignment horizontal="center" vertical="center" wrapText="1"/>
    </xf>
    <xf numFmtId="0" fontId="44" fillId="0" borderId="10" xfId="0" applyFont="1" applyBorder="1" applyAlignment="1">
      <alignment horizontal="center" vertical="center" wrapText="1"/>
    </xf>
    <xf numFmtId="4" fontId="8" fillId="0" borderId="10" xfId="0" applyNumberFormat="1" applyFont="1" applyBorder="1" applyAlignment="1">
      <alignment horizontal="center" vertical="center" wrapText="1"/>
    </xf>
    <xf numFmtId="0" fontId="6" fillId="0" borderId="0" xfId="0" applyFont="1" applyAlignment="1">
      <alignment horizontal="center" vertical="center"/>
    </xf>
    <xf numFmtId="0" fontId="44" fillId="0" borderId="10" xfId="0" applyFont="1" applyBorder="1" applyAlignment="1">
      <alignment horizontal="center" vertical="center" wrapText="1"/>
    </xf>
    <xf numFmtId="0" fontId="0" fillId="0" borderId="11" xfId="0" applyBorder="1" applyAlignment="1">
      <alignment/>
    </xf>
    <xf numFmtId="0" fontId="45" fillId="0" borderId="0" xfId="0" applyFont="1" applyAlignment="1">
      <alignment/>
    </xf>
    <xf numFmtId="0" fontId="2" fillId="0" borderId="0" xfId="0" applyFont="1" applyBorder="1" applyAlignment="1">
      <alignment horizontal="left" vertical="center" wrapText="1"/>
    </xf>
    <xf numFmtId="0" fontId="0" fillId="0" borderId="0" xfId="0" applyAlignment="1">
      <alignment wrapText="1"/>
    </xf>
    <xf numFmtId="0" fontId="2" fillId="0" borderId="0" xfId="0" applyFont="1" applyAlignment="1">
      <alignment horizontal="center"/>
    </xf>
    <xf numFmtId="0" fontId="0" fillId="0" borderId="10" xfId="0" applyBorder="1" applyAlignment="1">
      <alignment horizontal="center"/>
    </xf>
    <xf numFmtId="0" fontId="2" fillId="0" borderId="0" xfId="0" applyFont="1" applyAlignment="1">
      <alignment horizontal="center" vertical="center"/>
    </xf>
    <xf numFmtId="0" fontId="0" fillId="0" borderId="0" xfId="0" applyAlignment="1">
      <alignment vertical="center"/>
    </xf>
    <xf numFmtId="0" fontId="46" fillId="0" borderId="0" xfId="0" applyFont="1" applyAlignment="1">
      <alignment/>
    </xf>
    <xf numFmtId="4" fontId="2" fillId="0" borderId="10" xfId="0" applyNumberFormat="1" applyFont="1" applyBorder="1" applyAlignment="1">
      <alignment horizontal="center" vertical="center" wrapText="1"/>
    </xf>
    <xf numFmtId="4" fontId="43" fillId="0" borderId="10" xfId="0" applyNumberFormat="1" applyFont="1" applyBorder="1" applyAlignment="1">
      <alignment horizontal="center" vertical="center"/>
    </xf>
    <xf numFmtId="187" fontId="2" fillId="0" borderId="10" xfId="0" applyNumberFormat="1" applyFont="1" applyBorder="1" applyAlignment="1">
      <alignment horizontal="center" vertical="center" wrapText="1"/>
    </xf>
    <xf numFmtId="0" fontId="6" fillId="0" borderId="10" xfId="0" applyFont="1" applyBorder="1" applyAlignment="1">
      <alignment horizontal="center" vertical="center" wrapText="1"/>
    </xf>
    <xf numFmtId="0" fontId="43" fillId="0" borderId="0" xfId="0" applyFont="1" applyAlignment="1">
      <alignment/>
    </xf>
    <xf numFmtId="0" fontId="44" fillId="0" borderId="10" xfId="0" applyFont="1" applyBorder="1" applyAlignment="1">
      <alignment horizontal="center" vertical="center" wrapText="1"/>
    </xf>
    <xf numFmtId="4" fontId="2" fillId="0" borderId="13" xfId="0" applyNumberFormat="1" applyFont="1" applyBorder="1" applyAlignment="1">
      <alignment horizontal="center" vertical="center" wrapText="1"/>
    </xf>
    <xf numFmtId="0" fontId="2" fillId="0" borderId="13" xfId="0" applyFont="1" applyBorder="1" applyAlignment="1">
      <alignment vertical="top" wrapText="1"/>
    </xf>
    <xf numFmtId="0" fontId="2" fillId="0" borderId="13" xfId="0" applyFont="1" applyBorder="1" applyAlignment="1">
      <alignment horizontal="center" vertical="center" wrapText="1"/>
    </xf>
    <xf numFmtId="0" fontId="2" fillId="0" borderId="13" xfId="0" applyFont="1" applyBorder="1" applyAlignment="1">
      <alignment vertical="center" wrapText="1"/>
    </xf>
    <xf numFmtId="1" fontId="8" fillId="0" borderId="10" xfId="0" applyNumberFormat="1" applyFont="1" applyBorder="1" applyAlignment="1">
      <alignment horizontal="center" vertical="center" wrapText="1"/>
    </xf>
    <xf numFmtId="1" fontId="2" fillId="0" borderId="10" xfId="0" applyNumberFormat="1" applyFont="1" applyBorder="1" applyAlignment="1">
      <alignment horizontal="center" vertical="center" wrapText="1"/>
    </xf>
    <xf numFmtId="0" fontId="8"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44" fillId="0" borderId="10" xfId="0" applyFont="1" applyBorder="1" applyAlignment="1">
      <alignment horizontal="center" vertical="center" wrapText="1"/>
    </xf>
    <xf numFmtId="0" fontId="2" fillId="0" borderId="13" xfId="0" applyFont="1" applyBorder="1" applyAlignment="1">
      <alignment horizontal="justify" vertical="center" wrapText="1"/>
    </xf>
    <xf numFmtId="0" fontId="2" fillId="0" borderId="13" xfId="0" applyFont="1" applyBorder="1" applyAlignment="1">
      <alignment horizontal="justify" vertical="top" wrapText="1"/>
    </xf>
    <xf numFmtId="0" fontId="43" fillId="0" borderId="13" xfId="0" applyFont="1" applyBorder="1" applyAlignment="1">
      <alignment horizontal="center" vertical="center" wrapText="1"/>
    </xf>
    <xf numFmtId="0" fontId="43" fillId="0" borderId="10" xfId="0" applyFont="1" applyBorder="1" applyAlignment="1">
      <alignment horizontal="center" vertical="center" wrapText="1"/>
    </xf>
    <xf numFmtId="186" fontId="2" fillId="0" borderId="10" xfId="0" applyNumberFormat="1" applyFont="1" applyBorder="1" applyAlignment="1">
      <alignment horizontal="center" vertical="center" wrapText="1"/>
    </xf>
    <xf numFmtId="186" fontId="2" fillId="0" borderId="13" xfId="0" applyNumberFormat="1" applyFont="1" applyBorder="1" applyAlignment="1">
      <alignment horizontal="center" vertical="center" wrapText="1"/>
    </xf>
    <xf numFmtId="0" fontId="2" fillId="0" borderId="14" xfId="0" applyFont="1" applyBorder="1" applyAlignment="1">
      <alignment vertical="center" wrapText="1"/>
    </xf>
    <xf numFmtId="186" fontId="43" fillId="0" borderId="10" xfId="0" applyNumberFormat="1" applyFont="1" applyBorder="1" applyAlignment="1">
      <alignment horizontal="center" vertical="center" wrapText="1"/>
    </xf>
    <xf numFmtId="3" fontId="43" fillId="0" borderId="13" xfId="0" applyNumberFormat="1" applyFont="1" applyBorder="1" applyAlignment="1">
      <alignment horizontal="center" vertical="center" wrapText="1"/>
    </xf>
    <xf numFmtId="3" fontId="43" fillId="0" borderId="10" xfId="0" applyNumberFormat="1" applyFont="1" applyBorder="1" applyAlignment="1">
      <alignment horizontal="center" vertical="center" wrapText="1"/>
    </xf>
    <xf numFmtId="186" fontId="8" fillId="0" borderId="13" xfId="0" applyNumberFormat="1" applyFont="1" applyBorder="1" applyAlignment="1">
      <alignment horizontal="center" vertical="center" wrapText="1"/>
    </xf>
    <xf numFmtId="186" fontId="8" fillId="0" borderId="10" xfId="0" applyNumberFormat="1" applyFont="1" applyBorder="1" applyAlignment="1">
      <alignment horizontal="center" vertical="center" wrapText="1"/>
    </xf>
    <xf numFmtId="4" fontId="43" fillId="0" borderId="13" xfId="0" applyNumberFormat="1" applyFont="1" applyBorder="1" applyAlignment="1">
      <alignment horizontal="center" vertical="center" wrapText="1"/>
    </xf>
    <xf numFmtId="187" fontId="43" fillId="0" borderId="13" xfId="0" applyNumberFormat="1" applyFont="1" applyBorder="1" applyAlignment="1">
      <alignment horizontal="center" vertical="center" wrapText="1"/>
    </xf>
    <xf numFmtId="0" fontId="8" fillId="0" borderId="10" xfId="0" applyFont="1" applyBorder="1" applyAlignment="1">
      <alignment horizontal="center" vertical="center" wrapText="1"/>
    </xf>
    <xf numFmtId="187" fontId="8" fillId="0" borderId="13" xfId="0" applyNumberFormat="1" applyFont="1" applyBorder="1" applyAlignment="1">
      <alignment horizontal="center" vertical="center" wrapText="1"/>
    </xf>
    <xf numFmtId="187" fontId="8" fillId="0" borderId="10" xfId="0" applyNumberFormat="1" applyFont="1" applyBorder="1" applyAlignment="1">
      <alignment horizontal="center" vertical="center" wrapText="1"/>
    </xf>
    <xf numFmtId="187" fontId="43" fillId="0" borderId="10" xfId="0" applyNumberFormat="1" applyFont="1" applyBorder="1" applyAlignment="1">
      <alignment horizontal="center" vertical="center" wrapText="1"/>
    </xf>
    <xf numFmtId="3" fontId="2" fillId="0" borderId="10" xfId="0" applyNumberFormat="1" applyFont="1" applyBorder="1" applyAlignment="1">
      <alignment horizontal="center" vertical="center" wrapText="1"/>
    </xf>
    <xf numFmtId="0" fontId="44" fillId="0" borderId="15" xfId="0" applyFont="1" applyBorder="1" applyAlignment="1">
      <alignment horizontal="left" vertical="center" wrapText="1"/>
    </xf>
    <xf numFmtId="0" fontId="0" fillId="0" borderId="16" xfId="0" applyBorder="1" applyAlignment="1">
      <alignment wrapText="1"/>
    </xf>
    <xf numFmtId="0" fontId="0" fillId="0" borderId="17" xfId="0" applyBorder="1" applyAlignment="1">
      <alignment wrapText="1"/>
    </xf>
    <xf numFmtId="0" fontId="2" fillId="0" borderId="15" xfId="0" applyFont="1" applyBorder="1" applyAlignment="1">
      <alignment horizontal="left" vertical="center" wrapText="1"/>
    </xf>
    <xf numFmtId="0" fontId="2" fillId="0" borderId="16" xfId="0" applyFont="1" applyBorder="1" applyAlignment="1">
      <alignment horizontal="left" vertical="center" wrapText="1"/>
    </xf>
    <xf numFmtId="0" fontId="2" fillId="0" borderId="17" xfId="0" applyFont="1" applyBorder="1" applyAlignment="1">
      <alignment horizontal="left" vertical="center" wrapText="1"/>
    </xf>
    <xf numFmtId="0" fontId="2" fillId="0" borderId="10" xfId="0" applyFont="1" applyBorder="1" applyAlignment="1">
      <alignment horizontal="center" vertical="center" wrapText="1"/>
    </xf>
    <xf numFmtId="0" fontId="2" fillId="0" borderId="0" xfId="0" applyFont="1" applyAlignment="1">
      <alignment vertical="center" wrapText="1"/>
    </xf>
    <xf numFmtId="0" fontId="2" fillId="0" borderId="0" xfId="0" applyFont="1" applyBorder="1" applyAlignment="1">
      <alignment horizontal="left" vertical="center" wrapText="1"/>
    </xf>
    <xf numFmtId="0" fontId="0" fillId="0" borderId="0" xfId="0" applyAlignment="1">
      <alignment wrapText="1"/>
    </xf>
    <xf numFmtId="0" fontId="0" fillId="0" borderId="0" xfId="0" applyAlignment="1">
      <alignment/>
    </xf>
    <xf numFmtId="0" fontId="44" fillId="0" borderId="10" xfId="0" applyFont="1" applyBorder="1" applyAlignment="1">
      <alignment horizontal="center" vertical="center" wrapText="1"/>
    </xf>
    <xf numFmtId="0" fontId="0" fillId="0" borderId="10" xfId="0" applyBorder="1" applyAlignment="1">
      <alignment horizontal="center" wrapText="1"/>
    </xf>
    <xf numFmtId="0" fontId="44" fillId="0" borderId="10" xfId="0" applyFont="1" applyBorder="1" applyAlignment="1">
      <alignment horizontal="left" vertical="center" wrapText="1"/>
    </xf>
    <xf numFmtId="0" fontId="0" fillId="0" borderId="10" xfId="0" applyBorder="1" applyAlignment="1">
      <alignment wrapText="1"/>
    </xf>
    <xf numFmtId="0" fontId="8" fillId="0" borderId="18" xfId="0" applyFont="1" applyBorder="1" applyAlignment="1">
      <alignment horizontal="left" vertical="center" wrapText="1"/>
    </xf>
    <xf numFmtId="0" fontId="8" fillId="0" borderId="11" xfId="0" applyFont="1" applyBorder="1" applyAlignment="1">
      <alignment horizontal="left" vertical="center" wrapText="1"/>
    </xf>
    <xf numFmtId="0" fontId="8" fillId="0" borderId="19" xfId="0" applyFont="1" applyBorder="1" applyAlignment="1">
      <alignment horizontal="left" vertical="center" wrapText="1"/>
    </xf>
    <xf numFmtId="0" fontId="2" fillId="0" borderId="0" xfId="0" applyFont="1" applyAlignment="1">
      <alignment horizontal="center" vertical="center" wrapText="1"/>
    </xf>
    <xf numFmtId="0" fontId="2" fillId="0" borderId="0" xfId="0" applyFont="1" applyAlignment="1">
      <alignment horizontal="left" vertical="center" wrapText="1"/>
    </xf>
    <xf numFmtId="0" fontId="44" fillId="0" borderId="0" xfId="0" applyFont="1" applyAlignment="1">
      <alignment horizontal="left" vertical="center" wrapText="1"/>
    </xf>
    <xf numFmtId="0" fontId="8" fillId="0" borderId="10" xfId="0" applyFont="1" applyBorder="1" applyAlignment="1">
      <alignment horizontal="center" vertical="center" wrapText="1"/>
    </xf>
    <xf numFmtId="0" fontId="6" fillId="0" borderId="15" xfId="0" applyFont="1" applyBorder="1" applyAlignment="1">
      <alignment horizontal="left" vertical="center" wrapText="1"/>
    </xf>
    <xf numFmtId="0" fontId="6" fillId="0" borderId="16" xfId="0" applyFont="1" applyBorder="1" applyAlignment="1">
      <alignment horizontal="left" vertical="center" wrapText="1"/>
    </xf>
    <xf numFmtId="0" fontId="34" fillId="0" borderId="16" xfId="0" applyFont="1" applyBorder="1" applyAlignment="1">
      <alignment horizontal="left" vertical="center" wrapText="1"/>
    </xf>
    <xf numFmtId="0" fontId="34" fillId="0" borderId="17" xfId="0" applyFont="1" applyBorder="1" applyAlignment="1">
      <alignment horizontal="left" vertical="center" wrapText="1"/>
    </xf>
    <xf numFmtId="0" fontId="2" fillId="0" borderId="18" xfId="0" applyFont="1" applyBorder="1" applyAlignment="1">
      <alignment horizontal="left" vertical="center" wrapText="1"/>
    </xf>
    <xf numFmtId="0" fontId="2" fillId="0" borderId="11" xfId="0" applyFont="1" applyBorder="1" applyAlignment="1">
      <alignment horizontal="left" vertical="center" wrapText="1"/>
    </xf>
    <xf numFmtId="0" fontId="2" fillId="0" borderId="19" xfId="0" applyFont="1" applyBorder="1" applyAlignment="1">
      <alignment horizontal="left" vertical="center" wrapText="1"/>
    </xf>
    <xf numFmtId="0" fontId="6" fillId="0" borderId="0" xfId="0" applyFont="1" applyAlignment="1">
      <alignment horizontal="center" vertical="center"/>
    </xf>
    <xf numFmtId="0" fontId="9" fillId="0" borderId="11" xfId="0" applyFont="1" applyBorder="1" applyAlignment="1">
      <alignment/>
    </xf>
    <xf numFmtId="0" fontId="47" fillId="0" borderId="11" xfId="0" applyFont="1" applyBorder="1" applyAlignment="1">
      <alignment/>
    </xf>
    <xf numFmtId="0" fontId="4" fillId="0" borderId="0" xfId="0" applyFont="1" applyAlignment="1">
      <alignment horizontal="center" vertical="top" wrapText="1"/>
    </xf>
    <xf numFmtId="0" fontId="47" fillId="0" borderId="10" xfId="0" applyFont="1" applyBorder="1" applyAlignment="1">
      <alignment horizontal="center" vertical="center"/>
    </xf>
    <xf numFmtId="0" fontId="4" fillId="0" borderId="0" xfId="0" applyFont="1" applyBorder="1" applyAlignment="1">
      <alignment horizontal="center" vertical="top" wrapText="1"/>
    </xf>
    <xf numFmtId="0" fontId="43" fillId="0" borderId="11" xfId="0" applyFont="1" applyBorder="1" applyAlignment="1">
      <alignment horizontal="center"/>
    </xf>
    <xf numFmtId="0" fontId="4" fillId="0" borderId="20" xfId="0" applyFont="1" applyBorder="1" applyAlignment="1">
      <alignment horizontal="center" vertical="top" wrapText="1"/>
    </xf>
    <xf numFmtId="0" fontId="8" fillId="0" borderId="0" xfId="0" applyFont="1" applyAlignment="1">
      <alignment vertical="center" wrapText="1"/>
    </xf>
    <xf numFmtId="0" fontId="8" fillId="0" borderId="15" xfId="0" applyFont="1" applyBorder="1" applyAlignment="1">
      <alignment horizontal="left" vertical="center" wrapText="1"/>
    </xf>
    <xf numFmtId="0" fontId="8" fillId="0" borderId="16" xfId="0" applyFont="1" applyBorder="1" applyAlignment="1">
      <alignment horizontal="left" vertical="center" wrapText="1"/>
    </xf>
    <xf numFmtId="0" fontId="8" fillId="0" borderId="17" xfId="0" applyFont="1" applyBorder="1" applyAlignment="1">
      <alignment horizontal="left"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142"/>
  <sheetViews>
    <sheetView tabSelected="1" zoomScale="93" zoomScaleNormal="93" zoomScalePageLayoutView="0" workbookViewId="0" topLeftCell="A24">
      <selection activeCell="B32" sqref="B32:M32"/>
    </sheetView>
  </sheetViews>
  <sheetFormatPr defaultColWidth="13.7109375" defaultRowHeight="15"/>
  <cols>
    <col min="1" max="1" width="5.8515625" style="0" customWidth="1"/>
    <col min="2" max="2" width="30.00390625" style="0" customWidth="1"/>
    <col min="3" max="4" width="13.7109375" style="0" customWidth="1"/>
    <col min="5" max="5" width="16.8515625" style="0" customWidth="1"/>
  </cols>
  <sheetData>
    <row r="1" spans="10:12" ht="15.75">
      <c r="J1" s="32" t="s">
        <v>0</v>
      </c>
      <c r="K1" s="20"/>
      <c r="L1" s="20"/>
    </row>
    <row r="2" spans="10:12" ht="15.75">
      <c r="J2" s="32" t="s">
        <v>48</v>
      </c>
      <c r="K2" s="20"/>
      <c r="L2" s="20"/>
    </row>
    <row r="3" spans="10:12" ht="15.75">
      <c r="J3" s="32" t="s">
        <v>51</v>
      </c>
      <c r="K3" s="20"/>
      <c r="L3" s="20"/>
    </row>
    <row r="4" spans="10:12" ht="15.75">
      <c r="J4" s="32" t="s">
        <v>49</v>
      </c>
      <c r="K4" s="20"/>
      <c r="L4" s="20"/>
    </row>
    <row r="5" spans="10:12" ht="15.75">
      <c r="J5" s="32" t="s">
        <v>52</v>
      </c>
      <c r="K5" s="20"/>
      <c r="L5" s="20"/>
    </row>
    <row r="7" spans="1:13" ht="15.75">
      <c r="A7" s="91" t="s">
        <v>25</v>
      </c>
      <c r="B7" s="91"/>
      <c r="C7" s="91"/>
      <c r="D7" s="91"/>
      <c r="E7" s="91"/>
      <c r="F7" s="91"/>
      <c r="G7" s="91"/>
      <c r="H7" s="91"/>
      <c r="I7" s="91"/>
      <c r="J7" s="91"/>
      <c r="K7" s="91"/>
      <c r="L7" s="91"/>
      <c r="M7" s="91"/>
    </row>
    <row r="8" spans="1:13" ht="15.75">
      <c r="A8" s="91" t="s">
        <v>157</v>
      </c>
      <c r="B8" s="91"/>
      <c r="C8" s="91"/>
      <c r="D8" s="91"/>
      <c r="E8" s="91"/>
      <c r="F8" s="91"/>
      <c r="G8" s="91"/>
      <c r="H8" s="91"/>
      <c r="I8" s="91"/>
      <c r="J8" s="91"/>
      <c r="K8" s="91"/>
      <c r="L8" s="91"/>
      <c r="M8" s="91"/>
    </row>
    <row r="9" spans="1:13" ht="15.75">
      <c r="A9" s="17"/>
      <c r="B9" s="17"/>
      <c r="C9" s="17"/>
      <c r="D9" s="17"/>
      <c r="E9" s="17"/>
      <c r="F9" s="17"/>
      <c r="G9" s="17"/>
      <c r="H9" s="17"/>
      <c r="I9" s="17"/>
      <c r="J9" s="17"/>
      <c r="K9" s="17"/>
      <c r="L9" s="17"/>
      <c r="M9" s="17"/>
    </row>
    <row r="10" spans="1:13" ht="15.75">
      <c r="A10" s="80" t="s">
        <v>1</v>
      </c>
      <c r="B10" s="12" t="s">
        <v>44</v>
      </c>
      <c r="C10" s="1"/>
      <c r="E10" s="92" t="s">
        <v>36</v>
      </c>
      <c r="F10" s="93"/>
      <c r="G10" s="93"/>
      <c r="H10" s="93"/>
      <c r="I10" s="93"/>
      <c r="J10" s="93"/>
      <c r="K10" s="93"/>
      <c r="L10" s="93"/>
      <c r="M10" s="93"/>
    </row>
    <row r="11" spans="1:13" ht="15" customHeight="1">
      <c r="A11" s="80"/>
      <c r="B11" s="6" t="s">
        <v>50</v>
      </c>
      <c r="C11" s="1"/>
      <c r="E11" s="94" t="s">
        <v>23</v>
      </c>
      <c r="F11" s="94"/>
      <c r="G11" s="94"/>
      <c r="H11" s="94"/>
      <c r="I11" s="94"/>
      <c r="J11" s="94"/>
      <c r="K11" s="94"/>
      <c r="L11" s="94"/>
      <c r="M11" s="94"/>
    </row>
    <row r="12" spans="1:13" ht="15.75">
      <c r="A12" s="80" t="s">
        <v>2</v>
      </c>
      <c r="B12" s="12" t="s">
        <v>45</v>
      </c>
      <c r="C12" s="1"/>
      <c r="E12" s="92" t="s">
        <v>36</v>
      </c>
      <c r="F12" s="93"/>
      <c r="G12" s="93"/>
      <c r="H12" s="93"/>
      <c r="I12" s="93"/>
      <c r="J12" s="93"/>
      <c r="K12" s="93"/>
      <c r="L12" s="93"/>
      <c r="M12" s="93"/>
    </row>
    <row r="13" spans="1:13" ht="15" customHeight="1">
      <c r="A13" s="80"/>
      <c r="B13" s="6" t="s">
        <v>50</v>
      </c>
      <c r="C13" s="1"/>
      <c r="E13" s="96" t="s">
        <v>22</v>
      </c>
      <c r="F13" s="96"/>
      <c r="G13" s="96"/>
      <c r="H13" s="96"/>
      <c r="I13" s="96"/>
      <c r="J13" s="96"/>
      <c r="K13" s="96"/>
      <c r="L13" s="96"/>
      <c r="M13" s="96"/>
    </row>
    <row r="14" spans="1:13" ht="15.75">
      <c r="A14" s="80" t="s">
        <v>3</v>
      </c>
      <c r="B14" s="12" t="s">
        <v>68</v>
      </c>
      <c r="C14" s="12" t="s">
        <v>69</v>
      </c>
      <c r="E14" s="92" t="s">
        <v>70</v>
      </c>
      <c r="F14" s="92"/>
      <c r="G14" s="92"/>
      <c r="H14" s="92"/>
      <c r="I14" s="92"/>
      <c r="J14" s="92"/>
      <c r="K14" s="92"/>
      <c r="L14" s="92"/>
      <c r="M14" s="92"/>
    </row>
    <row r="15" spans="1:13" ht="15" customHeight="1">
      <c r="A15" s="80"/>
      <c r="B15" s="7" t="s">
        <v>50</v>
      </c>
      <c r="C15" s="7" t="s">
        <v>4</v>
      </c>
      <c r="E15" s="94" t="s">
        <v>24</v>
      </c>
      <c r="F15" s="94"/>
      <c r="G15" s="94"/>
      <c r="H15" s="94"/>
      <c r="I15" s="94"/>
      <c r="J15" s="94"/>
      <c r="K15" s="94"/>
      <c r="L15" s="94"/>
      <c r="M15" s="94"/>
    </row>
    <row r="16" spans="1:13" ht="15" customHeight="1">
      <c r="A16" s="3"/>
      <c r="B16" s="7"/>
      <c r="C16" s="7"/>
      <c r="E16" s="6"/>
      <c r="F16" s="6"/>
      <c r="G16" s="6"/>
      <c r="H16" s="6"/>
      <c r="I16" s="6"/>
      <c r="J16" s="6"/>
      <c r="K16" s="6"/>
      <c r="L16" s="6"/>
      <c r="M16" s="6"/>
    </row>
    <row r="17" spans="1:13" ht="15" customHeight="1">
      <c r="A17" s="3" t="s">
        <v>5</v>
      </c>
      <c r="B17" s="70" t="s">
        <v>158</v>
      </c>
      <c r="C17" s="70"/>
      <c r="D17" s="70"/>
      <c r="E17" s="70"/>
      <c r="F17" s="70"/>
      <c r="G17" s="70"/>
      <c r="H17" s="71"/>
      <c r="I17" s="71"/>
      <c r="J17" s="71"/>
      <c r="K17" s="71"/>
      <c r="L17" s="71"/>
      <c r="M17" s="71"/>
    </row>
    <row r="18" spans="1:13" ht="15" customHeight="1">
      <c r="A18" s="3"/>
      <c r="B18" s="21"/>
      <c r="C18" s="21"/>
      <c r="D18" s="21"/>
      <c r="E18" s="21"/>
      <c r="F18" s="21"/>
      <c r="G18" s="21"/>
      <c r="H18" s="22"/>
      <c r="I18" s="22"/>
      <c r="J18" s="22"/>
      <c r="K18" s="22"/>
      <c r="L18" s="22"/>
      <c r="M18" s="22"/>
    </row>
    <row r="19" spans="1:13" ht="39.75" customHeight="1">
      <c r="A19" s="8" t="s">
        <v>47</v>
      </c>
      <c r="B19" s="68" t="s">
        <v>43</v>
      </c>
      <c r="C19" s="68"/>
      <c r="D19" s="68"/>
      <c r="E19" s="68"/>
      <c r="F19" s="68"/>
      <c r="G19" s="68"/>
      <c r="H19" s="74"/>
      <c r="I19" s="74"/>
      <c r="J19" s="74"/>
      <c r="K19" s="74"/>
      <c r="L19" s="74"/>
      <c r="M19" s="74"/>
    </row>
    <row r="20" spans="1:13" ht="22.5" customHeight="1">
      <c r="A20" s="8" t="s">
        <v>1</v>
      </c>
      <c r="B20" s="65" t="s">
        <v>71</v>
      </c>
      <c r="C20" s="66"/>
      <c r="D20" s="66"/>
      <c r="E20" s="66"/>
      <c r="F20" s="66"/>
      <c r="G20" s="66"/>
      <c r="H20" s="66"/>
      <c r="I20" s="66"/>
      <c r="J20" s="66"/>
      <c r="K20" s="66"/>
      <c r="L20" s="66"/>
      <c r="M20" s="67"/>
    </row>
    <row r="21" spans="1:13" ht="19.5" customHeight="1">
      <c r="A21" s="8" t="s">
        <v>2</v>
      </c>
      <c r="B21" s="65" t="s">
        <v>72</v>
      </c>
      <c r="C21" s="63"/>
      <c r="D21" s="63"/>
      <c r="E21" s="63"/>
      <c r="F21" s="63"/>
      <c r="G21" s="63"/>
      <c r="H21" s="63"/>
      <c r="I21" s="63"/>
      <c r="J21" s="63"/>
      <c r="K21" s="63"/>
      <c r="L21" s="63"/>
      <c r="M21" s="64"/>
    </row>
    <row r="22" spans="1:13" ht="21.75" customHeight="1">
      <c r="A22" s="8" t="s">
        <v>3</v>
      </c>
      <c r="B22" s="65" t="s">
        <v>73</v>
      </c>
      <c r="C22" s="63"/>
      <c r="D22" s="63"/>
      <c r="E22" s="63"/>
      <c r="F22" s="63"/>
      <c r="G22" s="63"/>
      <c r="H22" s="63"/>
      <c r="I22" s="63"/>
      <c r="J22" s="63"/>
      <c r="K22" s="63"/>
      <c r="L22" s="63"/>
      <c r="M22" s="64"/>
    </row>
    <row r="23" spans="1:13" ht="15" customHeight="1">
      <c r="A23" s="3"/>
      <c r="B23" s="7"/>
      <c r="C23" s="7"/>
      <c r="E23" s="6"/>
      <c r="F23" s="6"/>
      <c r="G23" s="6"/>
      <c r="H23" s="6"/>
      <c r="I23" s="6"/>
      <c r="J23" s="6"/>
      <c r="K23" s="6"/>
      <c r="L23" s="6"/>
      <c r="M23" s="6"/>
    </row>
    <row r="24" spans="1:13" ht="27" customHeight="1">
      <c r="A24" s="3" t="s">
        <v>6</v>
      </c>
      <c r="B24" s="82" t="s">
        <v>74</v>
      </c>
      <c r="C24" s="82"/>
      <c r="D24" s="82"/>
      <c r="E24" s="82"/>
      <c r="F24" s="82"/>
      <c r="G24" s="82"/>
      <c r="H24" s="71"/>
      <c r="I24" s="71"/>
      <c r="J24" s="71"/>
      <c r="K24" s="71"/>
      <c r="L24" s="71"/>
      <c r="M24" s="71"/>
    </row>
    <row r="25" spans="1:13" ht="15" customHeight="1">
      <c r="A25" s="3"/>
      <c r="B25" s="7"/>
      <c r="C25" s="7"/>
      <c r="E25" s="6"/>
      <c r="F25" s="6"/>
      <c r="G25" s="6"/>
      <c r="H25" s="6"/>
      <c r="I25" s="6"/>
      <c r="J25" s="6"/>
      <c r="K25" s="6"/>
      <c r="L25" s="6"/>
      <c r="M25" s="6"/>
    </row>
    <row r="26" spans="1:13" ht="15" customHeight="1">
      <c r="A26" s="3" t="s">
        <v>7</v>
      </c>
      <c r="B26" s="69" t="s">
        <v>53</v>
      </c>
      <c r="C26" s="69"/>
      <c r="D26" s="69"/>
      <c r="E26" s="72"/>
      <c r="F26" s="72"/>
      <c r="G26" s="72"/>
      <c r="H26" s="72"/>
      <c r="I26" s="72"/>
      <c r="J26" s="72"/>
      <c r="K26" s="72"/>
      <c r="L26" s="72"/>
      <c r="M26" s="72"/>
    </row>
    <row r="27" spans="1:13" ht="15" customHeight="1">
      <c r="A27" s="4"/>
      <c r="B27" s="5"/>
      <c r="C27" s="5"/>
      <c r="D27" s="5"/>
      <c r="E27" s="5"/>
      <c r="F27" s="5"/>
      <c r="G27" s="5"/>
      <c r="H27" s="6"/>
      <c r="I27" s="6"/>
      <c r="J27" s="6"/>
      <c r="K27" s="6"/>
      <c r="L27" s="6"/>
      <c r="M27" s="6"/>
    </row>
    <row r="28" spans="1:13" ht="33.75" customHeight="1">
      <c r="A28" s="15" t="s">
        <v>47</v>
      </c>
      <c r="B28" s="73" t="s">
        <v>9</v>
      </c>
      <c r="C28" s="73"/>
      <c r="D28" s="73"/>
      <c r="E28" s="73"/>
      <c r="F28" s="73"/>
      <c r="G28" s="73"/>
      <c r="H28" s="74"/>
      <c r="I28" s="74"/>
      <c r="J28" s="74"/>
      <c r="K28" s="74"/>
      <c r="L28" s="74"/>
      <c r="M28" s="74"/>
    </row>
    <row r="29" spans="1:13" ht="18" customHeight="1">
      <c r="A29" s="15" t="s">
        <v>1</v>
      </c>
      <c r="B29" s="75" t="s">
        <v>75</v>
      </c>
      <c r="C29" s="75"/>
      <c r="D29" s="75"/>
      <c r="E29" s="75"/>
      <c r="F29" s="75"/>
      <c r="G29" s="75"/>
      <c r="H29" s="76"/>
      <c r="I29" s="76"/>
      <c r="J29" s="76"/>
      <c r="K29" s="76"/>
      <c r="L29" s="76"/>
      <c r="M29" s="76"/>
    </row>
    <row r="30" spans="1:13" ht="19.5" customHeight="1">
      <c r="A30" s="15" t="s">
        <v>2</v>
      </c>
      <c r="B30" s="75" t="s">
        <v>76</v>
      </c>
      <c r="C30" s="75"/>
      <c r="D30" s="75"/>
      <c r="E30" s="75"/>
      <c r="F30" s="75"/>
      <c r="G30" s="75"/>
      <c r="H30" s="76"/>
      <c r="I30" s="76"/>
      <c r="J30" s="76"/>
      <c r="K30" s="76"/>
      <c r="L30" s="76"/>
      <c r="M30" s="76"/>
    </row>
    <row r="31" spans="1:13" ht="20.25" customHeight="1">
      <c r="A31" s="15" t="s">
        <v>3</v>
      </c>
      <c r="B31" s="75" t="s">
        <v>77</v>
      </c>
      <c r="C31" s="75"/>
      <c r="D31" s="75"/>
      <c r="E31" s="75"/>
      <c r="F31" s="75"/>
      <c r="G31" s="75"/>
      <c r="H31" s="76"/>
      <c r="I31" s="76"/>
      <c r="J31" s="76"/>
      <c r="K31" s="76"/>
      <c r="L31" s="76"/>
      <c r="M31" s="76"/>
    </row>
    <row r="32" spans="1:13" ht="18" customHeight="1">
      <c r="A32" s="33" t="s">
        <v>5</v>
      </c>
      <c r="B32" s="62" t="s">
        <v>78</v>
      </c>
      <c r="C32" s="63"/>
      <c r="D32" s="63"/>
      <c r="E32" s="63"/>
      <c r="F32" s="63"/>
      <c r="G32" s="63"/>
      <c r="H32" s="63"/>
      <c r="I32" s="63"/>
      <c r="J32" s="63"/>
      <c r="K32" s="63"/>
      <c r="L32" s="63"/>
      <c r="M32" s="64"/>
    </row>
    <row r="33" spans="1:13" ht="15" customHeight="1">
      <c r="A33" s="3"/>
      <c r="B33" s="7"/>
      <c r="C33" s="7"/>
      <c r="E33" s="6"/>
      <c r="F33" s="6"/>
      <c r="G33" s="6"/>
      <c r="H33" s="6"/>
      <c r="I33" s="6"/>
      <c r="J33" s="6"/>
      <c r="K33" s="6"/>
      <c r="L33" s="6"/>
      <c r="M33" s="6"/>
    </row>
    <row r="34" spans="1:13" ht="36" customHeight="1">
      <c r="A34" s="80" t="s">
        <v>8</v>
      </c>
      <c r="B34" s="69" t="s">
        <v>54</v>
      </c>
      <c r="C34" s="69"/>
      <c r="D34" s="69"/>
      <c r="E34" s="72"/>
      <c r="F34" s="72"/>
      <c r="G34" s="72"/>
      <c r="H34" s="72"/>
      <c r="I34" s="72"/>
      <c r="J34" s="72"/>
      <c r="K34" s="72"/>
      <c r="L34" s="72"/>
      <c r="M34" s="72"/>
    </row>
    <row r="35" spans="1:15" ht="15.75">
      <c r="A35" s="80"/>
      <c r="B35" s="69"/>
      <c r="C35" s="69"/>
      <c r="D35" s="69"/>
      <c r="K35" s="1" t="s">
        <v>46</v>
      </c>
      <c r="M35" s="1"/>
      <c r="N35" s="1"/>
      <c r="O35" s="1"/>
    </row>
    <row r="36" spans="1:11" ht="35.25" customHeight="1">
      <c r="A36" s="68" t="s">
        <v>55</v>
      </c>
      <c r="B36" s="68" t="s">
        <v>56</v>
      </c>
      <c r="C36" s="68" t="s">
        <v>26</v>
      </c>
      <c r="D36" s="68"/>
      <c r="E36" s="68"/>
      <c r="F36" s="68" t="s">
        <v>57</v>
      </c>
      <c r="G36" s="68"/>
      <c r="H36" s="68"/>
      <c r="I36" s="68" t="s">
        <v>27</v>
      </c>
      <c r="J36" s="68"/>
      <c r="K36" s="68"/>
    </row>
    <row r="37" spans="1:11" ht="31.5">
      <c r="A37" s="68"/>
      <c r="B37" s="68"/>
      <c r="C37" s="8" t="s">
        <v>28</v>
      </c>
      <c r="D37" s="8" t="s">
        <v>29</v>
      </c>
      <c r="E37" s="8" t="s">
        <v>30</v>
      </c>
      <c r="F37" s="8" t="s">
        <v>28</v>
      </c>
      <c r="G37" s="8" t="s">
        <v>29</v>
      </c>
      <c r="H37" s="8" t="s">
        <v>30</v>
      </c>
      <c r="I37" s="8" t="s">
        <v>28</v>
      </c>
      <c r="J37" s="8" t="s">
        <v>29</v>
      </c>
      <c r="K37" s="8" t="s">
        <v>30</v>
      </c>
    </row>
    <row r="38" spans="1:11" ht="15.75">
      <c r="A38" s="8">
        <v>1</v>
      </c>
      <c r="B38" s="8">
        <v>2</v>
      </c>
      <c r="C38" s="8">
        <v>3</v>
      </c>
      <c r="D38" s="8">
        <v>4</v>
      </c>
      <c r="E38" s="8">
        <v>5</v>
      </c>
      <c r="F38" s="8">
        <v>6</v>
      </c>
      <c r="G38" s="8">
        <v>7</v>
      </c>
      <c r="H38" s="8">
        <v>8</v>
      </c>
      <c r="I38" s="8">
        <v>9</v>
      </c>
      <c r="J38" s="8">
        <v>10</v>
      </c>
      <c r="K38" s="8">
        <v>11</v>
      </c>
    </row>
    <row r="39" spans="1:11" ht="126">
      <c r="A39" s="18" t="s">
        <v>1</v>
      </c>
      <c r="B39" s="43" t="s">
        <v>79</v>
      </c>
      <c r="C39" s="13">
        <v>33000</v>
      </c>
      <c r="D39" s="28">
        <v>0</v>
      </c>
      <c r="E39" s="28">
        <f>C39+D39</f>
        <v>33000</v>
      </c>
      <c r="F39" s="13">
        <v>33000</v>
      </c>
      <c r="G39" s="28">
        <v>0</v>
      </c>
      <c r="H39" s="28">
        <f>F39+G39</f>
        <v>33000</v>
      </c>
      <c r="I39" s="28">
        <f>F39-C39</f>
        <v>0</v>
      </c>
      <c r="J39" s="28">
        <v>0</v>
      </c>
      <c r="K39" s="28">
        <v>0</v>
      </c>
    </row>
    <row r="40" spans="1:11" ht="63">
      <c r="A40" s="18" t="s">
        <v>2</v>
      </c>
      <c r="B40" s="43" t="s">
        <v>80</v>
      </c>
      <c r="C40" s="13">
        <v>50000</v>
      </c>
      <c r="D40" s="28">
        <v>0</v>
      </c>
      <c r="E40" s="28">
        <f>C40+D40</f>
        <v>50000</v>
      </c>
      <c r="F40" s="13">
        <v>50000</v>
      </c>
      <c r="G40" s="28">
        <v>0</v>
      </c>
      <c r="H40" s="28">
        <f>F40+G40</f>
        <v>50000</v>
      </c>
      <c r="I40" s="28">
        <f>F40-C40</f>
        <v>0</v>
      </c>
      <c r="J40" s="28">
        <v>0</v>
      </c>
      <c r="K40" s="28">
        <v>0</v>
      </c>
    </row>
    <row r="41" spans="1:11" ht="157.5">
      <c r="A41" s="18" t="s">
        <v>3</v>
      </c>
      <c r="B41" s="43" t="s">
        <v>81</v>
      </c>
      <c r="C41" s="13">
        <v>100000</v>
      </c>
      <c r="D41" s="28">
        <v>0</v>
      </c>
      <c r="E41" s="28">
        <f>C41+D41</f>
        <v>100000</v>
      </c>
      <c r="F41" s="13">
        <v>31994.55</v>
      </c>
      <c r="G41" s="28">
        <v>0</v>
      </c>
      <c r="H41" s="28">
        <f>F41+G41</f>
        <v>31994.55</v>
      </c>
      <c r="I41" s="28">
        <f>F41-C41</f>
        <v>-68005.45</v>
      </c>
      <c r="J41" s="28">
        <v>0</v>
      </c>
      <c r="K41" s="28">
        <f>I41+J41</f>
        <v>-68005.45</v>
      </c>
    </row>
    <row r="42" spans="1:11" ht="94.5">
      <c r="A42" s="18" t="s">
        <v>5</v>
      </c>
      <c r="B42" s="43" t="s">
        <v>82</v>
      </c>
      <c r="C42" s="13">
        <v>8000000</v>
      </c>
      <c r="D42" s="28">
        <v>0</v>
      </c>
      <c r="E42" s="28">
        <f>C42+D42</f>
        <v>8000000</v>
      </c>
      <c r="F42" s="13">
        <v>7995217.2</v>
      </c>
      <c r="G42" s="28">
        <v>0</v>
      </c>
      <c r="H42" s="28">
        <f>F42+G42</f>
        <v>7995217.2</v>
      </c>
      <c r="I42" s="28">
        <f>F42-C42</f>
        <v>-4782.799999999814</v>
      </c>
      <c r="J42" s="28">
        <v>0</v>
      </c>
      <c r="K42" s="28">
        <f>I42+J42</f>
        <v>-4782.799999999814</v>
      </c>
    </row>
    <row r="43" spans="1:11" ht="126">
      <c r="A43" s="18" t="s">
        <v>6</v>
      </c>
      <c r="B43" s="43" t="s">
        <v>83</v>
      </c>
      <c r="C43" s="13">
        <v>39000</v>
      </c>
      <c r="D43" s="28">
        <v>0</v>
      </c>
      <c r="E43" s="28">
        <f>C43+D43</f>
        <v>39000</v>
      </c>
      <c r="F43" s="13">
        <v>29218.65</v>
      </c>
      <c r="G43" s="28">
        <v>0</v>
      </c>
      <c r="H43" s="28">
        <f>F43+G43</f>
        <v>29218.65</v>
      </c>
      <c r="I43" s="28">
        <f>F43-C43</f>
        <v>-9781.349999999999</v>
      </c>
      <c r="J43" s="28">
        <v>0</v>
      </c>
      <c r="K43" s="28">
        <f>I43+J43</f>
        <v>-9781.349999999999</v>
      </c>
    </row>
    <row r="44" spans="1:11" ht="15.75">
      <c r="A44" s="8"/>
      <c r="B44" s="9" t="s">
        <v>11</v>
      </c>
      <c r="C44" s="14">
        <f aca="true" t="shared" si="0" ref="C44:K44">SUM(C39:C43)</f>
        <v>8222000</v>
      </c>
      <c r="D44" s="14">
        <f t="shared" si="0"/>
        <v>0</v>
      </c>
      <c r="E44" s="14">
        <f t="shared" si="0"/>
        <v>8222000</v>
      </c>
      <c r="F44" s="14">
        <f t="shared" si="0"/>
        <v>8139430.4</v>
      </c>
      <c r="G44" s="14">
        <f t="shared" si="0"/>
        <v>0</v>
      </c>
      <c r="H44" s="14">
        <f t="shared" si="0"/>
        <v>8139430.4</v>
      </c>
      <c r="I44" s="14">
        <f t="shared" si="0"/>
        <v>-82569.5999999998</v>
      </c>
      <c r="J44" s="14">
        <f t="shared" si="0"/>
        <v>0</v>
      </c>
      <c r="K44" s="14">
        <f t="shared" si="0"/>
        <v>-82569.5999999998</v>
      </c>
    </row>
    <row r="45" spans="1:11" ht="52.5" customHeight="1">
      <c r="A45" s="65" t="s">
        <v>173</v>
      </c>
      <c r="B45" s="66"/>
      <c r="C45" s="66"/>
      <c r="D45" s="66"/>
      <c r="E45" s="66"/>
      <c r="F45" s="66"/>
      <c r="G45" s="66"/>
      <c r="H45" s="66"/>
      <c r="I45" s="66"/>
      <c r="J45" s="66"/>
      <c r="K45" s="67"/>
    </row>
    <row r="46" ht="15.75">
      <c r="A46" s="4"/>
    </row>
    <row r="47" spans="1:13" ht="15.75">
      <c r="A47" s="23" t="s">
        <v>10</v>
      </c>
      <c r="B47" s="81" t="s">
        <v>58</v>
      </c>
      <c r="C47" s="81"/>
      <c r="D47" s="81"/>
      <c r="E47" s="81"/>
      <c r="F47" s="81"/>
      <c r="G47" s="81"/>
      <c r="H47" s="81"/>
      <c r="I47" s="81"/>
      <c r="J47" s="81"/>
      <c r="K47" s="81"/>
      <c r="L47" s="81"/>
      <c r="M47" s="81"/>
    </row>
    <row r="48" spans="1:13" ht="15.75">
      <c r="A48" s="4"/>
      <c r="K48" s="1" t="s">
        <v>46</v>
      </c>
      <c r="M48" s="1"/>
    </row>
    <row r="49" spans="1:13" ht="15.75">
      <c r="A49" s="68" t="s">
        <v>55</v>
      </c>
      <c r="B49" s="68" t="s">
        <v>13</v>
      </c>
      <c r="C49" s="95" t="s">
        <v>26</v>
      </c>
      <c r="D49" s="95"/>
      <c r="E49" s="95"/>
      <c r="F49" s="95" t="s">
        <v>57</v>
      </c>
      <c r="G49" s="95"/>
      <c r="H49" s="95"/>
      <c r="I49" s="95" t="s">
        <v>27</v>
      </c>
      <c r="J49" s="95"/>
      <c r="K49" s="95"/>
      <c r="M49" s="1"/>
    </row>
    <row r="50" spans="1:13" ht="31.5">
      <c r="A50" s="68"/>
      <c r="B50" s="68"/>
      <c r="C50" s="8" t="s">
        <v>28</v>
      </c>
      <c r="D50" s="8" t="s">
        <v>29</v>
      </c>
      <c r="E50" s="8" t="s">
        <v>30</v>
      </c>
      <c r="F50" s="8" t="s">
        <v>28</v>
      </c>
      <c r="G50" s="8" t="s">
        <v>29</v>
      </c>
      <c r="H50" s="8" t="s">
        <v>30</v>
      </c>
      <c r="I50" s="8" t="s">
        <v>28</v>
      </c>
      <c r="J50" s="8" t="s">
        <v>29</v>
      </c>
      <c r="K50" s="8" t="s">
        <v>30</v>
      </c>
      <c r="M50" s="1"/>
    </row>
    <row r="51" spans="1:13" ht="15.75">
      <c r="A51" s="8">
        <v>1</v>
      </c>
      <c r="B51" s="8">
        <v>2</v>
      </c>
      <c r="C51" s="24">
        <v>3</v>
      </c>
      <c r="D51" s="24">
        <v>4</v>
      </c>
      <c r="E51" s="24">
        <v>5</v>
      </c>
      <c r="F51" s="24">
        <v>6</v>
      </c>
      <c r="G51" s="24">
        <v>7</v>
      </c>
      <c r="H51" s="24">
        <v>8</v>
      </c>
      <c r="I51" s="24">
        <v>9</v>
      </c>
      <c r="J51" s="24">
        <v>10</v>
      </c>
      <c r="K51" s="24">
        <v>11</v>
      </c>
      <c r="M51" s="1"/>
    </row>
    <row r="52" spans="1:13" ht="94.5">
      <c r="A52" s="8" t="s">
        <v>1</v>
      </c>
      <c r="B52" s="9" t="s">
        <v>84</v>
      </c>
      <c r="C52" s="34">
        <v>8222000</v>
      </c>
      <c r="D52" s="34">
        <v>0</v>
      </c>
      <c r="E52" s="28">
        <f>C52+D52</f>
        <v>8222000</v>
      </c>
      <c r="F52" s="14">
        <f>F44</f>
        <v>8139430.4</v>
      </c>
      <c r="G52" s="34">
        <v>0</v>
      </c>
      <c r="H52" s="28">
        <f>F52+G52</f>
        <v>8139430.4</v>
      </c>
      <c r="I52" s="14">
        <f>F52-C52</f>
        <v>-82569.59999999963</v>
      </c>
      <c r="J52" s="14">
        <v>0</v>
      </c>
      <c r="K52" s="29">
        <f>I52+J52</f>
        <v>-82569.59999999963</v>
      </c>
      <c r="M52" s="1"/>
    </row>
    <row r="53" spans="1:13" ht="15.75">
      <c r="A53" s="4"/>
      <c r="M53" s="1"/>
    </row>
    <row r="54" spans="1:13" ht="15.75">
      <c r="A54" s="3" t="s">
        <v>12</v>
      </c>
      <c r="B54" s="81" t="s">
        <v>31</v>
      </c>
      <c r="C54" s="81"/>
      <c r="D54" s="81"/>
      <c r="E54" s="81"/>
      <c r="F54" s="81"/>
      <c r="G54" s="81"/>
      <c r="H54" s="81"/>
      <c r="I54" s="81"/>
      <c r="J54" s="81"/>
      <c r="K54" s="81"/>
      <c r="L54" s="81"/>
      <c r="M54" s="81"/>
    </row>
    <row r="55" ht="15.75">
      <c r="A55" s="4"/>
    </row>
    <row r="56" spans="1:13" ht="31.5" customHeight="1">
      <c r="A56" s="68" t="s">
        <v>34</v>
      </c>
      <c r="B56" s="68" t="s">
        <v>32</v>
      </c>
      <c r="C56" s="68" t="s">
        <v>14</v>
      </c>
      <c r="D56" s="68" t="s">
        <v>15</v>
      </c>
      <c r="E56" s="68" t="s">
        <v>26</v>
      </c>
      <c r="F56" s="68"/>
      <c r="G56" s="68"/>
      <c r="H56" s="68" t="s">
        <v>59</v>
      </c>
      <c r="I56" s="68"/>
      <c r="J56" s="68"/>
      <c r="K56" s="68" t="s">
        <v>27</v>
      </c>
      <c r="L56" s="68"/>
      <c r="M56" s="68"/>
    </row>
    <row r="57" spans="1:13" ht="15.75" customHeight="1">
      <c r="A57" s="68"/>
      <c r="B57" s="68"/>
      <c r="C57" s="68"/>
      <c r="D57" s="68"/>
      <c r="E57" s="68"/>
      <c r="F57" s="68"/>
      <c r="G57" s="68"/>
      <c r="H57" s="68"/>
      <c r="I57" s="68"/>
      <c r="J57" s="68"/>
      <c r="K57" s="68"/>
      <c r="L57" s="68"/>
      <c r="M57" s="68"/>
    </row>
    <row r="58" spans="1:13" ht="31.5">
      <c r="A58" s="68"/>
      <c r="B58" s="68"/>
      <c r="C58" s="68"/>
      <c r="D58" s="68"/>
      <c r="E58" s="8" t="s">
        <v>28</v>
      </c>
      <c r="F58" s="8" t="s">
        <v>29</v>
      </c>
      <c r="G58" s="8" t="s">
        <v>30</v>
      </c>
      <c r="H58" s="8" t="s">
        <v>28</v>
      </c>
      <c r="I58" s="8" t="s">
        <v>29</v>
      </c>
      <c r="J58" s="8" t="s">
        <v>30</v>
      </c>
      <c r="K58" s="8" t="s">
        <v>28</v>
      </c>
      <c r="L58" s="8" t="s">
        <v>29</v>
      </c>
      <c r="M58" s="8" t="s">
        <v>30</v>
      </c>
    </row>
    <row r="59" spans="1:13" ht="15.75">
      <c r="A59" s="8">
        <v>1</v>
      </c>
      <c r="B59" s="8">
        <v>2</v>
      </c>
      <c r="C59" s="8">
        <v>3</v>
      </c>
      <c r="D59" s="8">
        <v>4</v>
      </c>
      <c r="E59" s="8">
        <v>5</v>
      </c>
      <c r="F59" s="8">
        <v>6</v>
      </c>
      <c r="G59" s="8">
        <v>7</v>
      </c>
      <c r="H59" s="8">
        <v>8</v>
      </c>
      <c r="I59" s="8">
        <v>9</v>
      </c>
      <c r="J59" s="8">
        <v>10</v>
      </c>
      <c r="K59" s="8">
        <v>11</v>
      </c>
      <c r="L59" s="8">
        <v>12</v>
      </c>
      <c r="M59" s="8">
        <v>13</v>
      </c>
    </row>
    <row r="60" spans="1:13" ht="15.75">
      <c r="A60" s="31" t="s">
        <v>1</v>
      </c>
      <c r="B60" s="84" t="s">
        <v>75</v>
      </c>
      <c r="C60" s="85"/>
      <c r="D60" s="85"/>
      <c r="E60" s="86"/>
      <c r="F60" s="86"/>
      <c r="G60" s="86"/>
      <c r="H60" s="86"/>
      <c r="I60" s="86"/>
      <c r="J60" s="86"/>
      <c r="K60" s="86"/>
      <c r="L60" s="86"/>
      <c r="M60" s="87"/>
    </row>
    <row r="61" spans="1:13" ht="15.75">
      <c r="A61" s="8">
        <v>1</v>
      </c>
      <c r="B61" s="9" t="s">
        <v>16</v>
      </c>
      <c r="C61" s="9"/>
      <c r="D61" s="9"/>
      <c r="E61" s="9"/>
      <c r="F61" s="9"/>
      <c r="G61" s="9"/>
      <c r="H61" s="9"/>
      <c r="I61" s="9"/>
      <c r="J61" s="9"/>
      <c r="K61" s="9"/>
      <c r="L61" s="9"/>
      <c r="M61" s="9"/>
    </row>
    <row r="62" spans="1:13" ht="63">
      <c r="A62" s="8" t="s">
        <v>37</v>
      </c>
      <c r="B62" s="9" t="s">
        <v>85</v>
      </c>
      <c r="C62" s="36" t="s">
        <v>41</v>
      </c>
      <c r="D62" s="8" t="s">
        <v>111</v>
      </c>
      <c r="E62" s="16">
        <v>33000</v>
      </c>
      <c r="F62" s="16">
        <v>0</v>
      </c>
      <c r="G62" s="16">
        <f>E62+F62</f>
        <v>33000</v>
      </c>
      <c r="H62" s="16">
        <v>33000</v>
      </c>
      <c r="I62" s="16">
        <v>0</v>
      </c>
      <c r="J62" s="16">
        <f>H62+I62</f>
        <v>33000</v>
      </c>
      <c r="K62" s="28">
        <f>H62-E62</f>
        <v>0</v>
      </c>
      <c r="L62" s="28">
        <v>0</v>
      </c>
      <c r="M62" s="28">
        <v>0</v>
      </c>
    </row>
    <row r="63" spans="1:13" ht="15.75">
      <c r="A63" s="68" t="s">
        <v>33</v>
      </c>
      <c r="B63" s="68"/>
      <c r="C63" s="68"/>
      <c r="D63" s="68"/>
      <c r="E63" s="68"/>
      <c r="F63" s="68"/>
      <c r="G63" s="68"/>
      <c r="H63" s="68"/>
      <c r="I63" s="68"/>
      <c r="J63" s="68"/>
      <c r="K63" s="68"/>
      <c r="L63" s="68"/>
      <c r="M63" s="68"/>
    </row>
    <row r="64" spans="1:13" ht="15.75">
      <c r="A64" s="8">
        <v>2</v>
      </c>
      <c r="B64" s="9" t="s">
        <v>17</v>
      </c>
      <c r="C64" s="9"/>
      <c r="D64" s="9"/>
      <c r="E64" s="9"/>
      <c r="F64" s="9"/>
      <c r="G64" s="9"/>
      <c r="H64" s="9"/>
      <c r="I64" s="9"/>
      <c r="J64" s="9"/>
      <c r="K64" s="9"/>
      <c r="L64" s="9"/>
      <c r="M64" s="9"/>
    </row>
    <row r="65" spans="1:13" ht="47.25">
      <c r="A65" s="8" t="s">
        <v>38</v>
      </c>
      <c r="B65" s="43" t="s">
        <v>86</v>
      </c>
      <c r="C65" s="36" t="s">
        <v>87</v>
      </c>
      <c r="D65" s="36" t="s">
        <v>88</v>
      </c>
      <c r="E65" s="45">
        <v>312</v>
      </c>
      <c r="F65" s="46">
        <v>0</v>
      </c>
      <c r="G65" s="46">
        <f>E65+F65</f>
        <v>312</v>
      </c>
      <c r="H65" s="8">
        <v>325</v>
      </c>
      <c r="I65" s="8">
        <v>0</v>
      </c>
      <c r="J65" s="8">
        <f>H65+I65</f>
        <v>325</v>
      </c>
      <c r="K65" s="8">
        <f>H65-E65</f>
        <v>13</v>
      </c>
      <c r="L65" s="8">
        <v>0</v>
      </c>
      <c r="M65" s="8">
        <f>K65+L65</f>
        <v>13</v>
      </c>
    </row>
    <row r="66" spans="1:13" ht="63">
      <c r="A66" s="8" t="s">
        <v>89</v>
      </c>
      <c r="B66" s="43" t="s">
        <v>90</v>
      </c>
      <c r="C66" s="36" t="s">
        <v>87</v>
      </c>
      <c r="D66" s="36" t="s">
        <v>91</v>
      </c>
      <c r="E66" s="36">
        <v>66</v>
      </c>
      <c r="F66" s="8">
        <v>0</v>
      </c>
      <c r="G66" s="8">
        <f>E66+F66</f>
        <v>66</v>
      </c>
      <c r="H66" s="8">
        <v>66</v>
      </c>
      <c r="I66" s="8">
        <v>0</v>
      </c>
      <c r="J66" s="8">
        <f>H66+I66</f>
        <v>66</v>
      </c>
      <c r="K66" s="8">
        <f>H66-E66</f>
        <v>0</v>
      </c>
      <c r="L66" s="8">
        <v>0</v>
      </c>
      <c r="M66" s="8">
        <f>K66+L66</f>
        <v>0</v>
      </c>
    </row>
    <row r="67" spans="1:13" ht="32.25" customHeight="1">
      <c r="A67" s="88" t="s">
        <v>159</v>
      </c>
      <c r="B67" s="89"/>
      <c r="C67" s="89"/>
      <c r="D67" s="89"/>
      <c r="E67" s="89"/>
      <c r="F67" s="89"/>
      <c r="G67" s="89"/>
      <c r="H67" s="89"/>
      <c r="I67" s="89"/>
      <c r="J67" s="89"/>
      <c r="K67" s="89"/>
      <c r="L67" s="89"/>
      <c r="M67" s="90"/>
    </row>
    <row r="68" spans="1:13" ht="15.75">
      <c r="A68" s="8">
        <v>3</v>
      </c>
      <c r="B68" s="9" t="s">
        <v>18</v>
      </c>
      <c r="C68" s="9"/>
      <c r="D68" s="9"/>
      <c r="E68" s="9"/>
      <c r="F68" s="9"/>
      <c r="G68" s="9"/>
      <c r="H68" s="9"/>
      <c r="I68" s="9"/>
      <c r="J68" s="9"/>
      <c r="K68" s="9"/>
      <c r="L68" s="9"/>
      <c r="M68" s="9"/>
    </row>
    <row r="69" spans="1:13" ht="31.5">
      <c r="A69" s="8" t="s">
        <v>39</v>
      </c>
      <c r="B69" s="9" t="s">
        <v>92</v>
      </c>
      <c r="C69" s="36" t="s">
        <v>64</v>
      </c>
      <c r="D69" s="36" t="s">
        <v>93</v>
      </c>
      <c r="E69" s="28">
        <v>500</v>
      </c>
      <c r="F69" s="28">
        <v>0</v>
      </c>
      <c r="G69" s="28">
        <f>E69+F69</f>
        <v>500</v>
      </c>
      <c r="H69" s="28">
        <v>500</v>
      </c>
      <c r="I69" s="28">
        <v>0</v>
      </c>
      <c r="J69" s="28">
        <f>H69+I69</f>
        <v>500</v>
      </c>
      <c r="K69" s="28">
        <f>H69-E69</f>
        <v>0</v>
      </c>
      <c r="L69" s="28">
        <f>I69-F69</f>
        <v>0</v>
      </c>
      <c r="M69" s="28">
        <f>J69-G69</f>
        <v>0</v>
      </c>
    </row>
    <row r="70" spans="1:13" ht="15.75">
      <c r="A70" s="68" t="s">
        <v>33</v>
      </c>
      <c r="B70" s="68"/>
      <c r="C70" s="68"/>
      <c r="D70" s="68"/>
      <c r="E70" s="68"/>
      <c r="F70" s="68"/>
      <c r="G70" s="68"/>
      <c r="H70" s="68"/>
      <c r="I70" s="68"/>
      <c r="J70" s="68"/>
      <c r="K70" s="68"/>
      <c r="L70" s="68"/>
      <c r="M70" s="68"/>
    </row>
    <row r="71" spans="1:13" ht="15.75">
      <c r="A71" s="8">
        <v>4</v>
      </c>
      <c r="B71" s="9" t="s">
        <v>19</v>
      </c>
      <c r="C71" s="9"/>
      <c r="D71" s="9"/>
      <c r="E71" s="9"/>
      <c r="F71" s="9"/>
      <c r="G71" s="9"/>
      <c r="H71" s="9"/>
      <c r="I71" s="9"/>
      <c r="J71" s="9"/>
      <c r="K71" s="9"/>
      <c r="L71" s="9"/>
      <c r="M71" s="9"/>
    </row>
    <row r="72" spans="1:13" ht="63">
      <c r="A72" s="8" t="s">
        <v>40</v>
      </c>
      <c r="B72" s="9" t="s">
        <v>94</v>
      </c>
      <c r="C72" s="36" t="s">
        <v>42</v>
      </c>
      <c r="D72" s="36" t="s">
        <v>95</v>
      </c>
      <c r="E72" s="47">
        <v>21.2</v>
      </c>
      <c r="F72" s="47">
        <v>0</v>
      </c>
      <c r="G72" s="47">
        <f>E72+F72</f>
        <v>21.2</v>
      </c>
      <c r="H72" s="47">
        <v>20.3</v>
      </c>
      <c r="I72" s="47">
        <v>0</v>
      </c>
      <c r="J72" s="47">
        <f>H72+I72</f>
        <v>20.3</v>
      </c>
      <c r="K72" s="47">
        <f>H72-E72</f>
        <v>-0.8999999999999986</v>
      </c>
      <c r="L72" s="47">
        <v>0</v>
      </c>
      <c r="M72" s="47">
        <f>K72+L72</f>
        <v>-0.8999999999999986</v>
      </c>
    </row>
    <row r="73" spans="1:13" ht="44.25" customHeight="1">
      <c r="A73" s="88" t="s">
        <v>160</v>
      </c>
      <c r="B73" s="89"/>
      <c r="C73" s="89"/>
      <c r="D73" s="89"/>
      <c r="E73" s="89"/>
      <c r="F73" s="89"/>
      <c r="G73" s="89"/>
      <c r="H73" s="89"/>
      <c r="I73" s="89"/>
      <c r="J73" s="89"/>
      <c r="K73" s="89"/>
      <c r="L73" s="89"/>
      <c r="M73" s="90"/>
    </row>
    <row r="74" spans="1:13" ht="15.75">
      <c r="A74" s="31" t="s">
        <v>2</v>
      </c>
      <c r="B74" s="84" t="s">
        <v>76</v>
      </c>
      <c r="C74" s="85"/>
      <c r="D74" s="85"/>
      <c r="E74" s="86"/>
      <c r="F74" s="86"/>
      <c r="G74" s="86"/>
      <c r="H74" s="86"/>
      <c r="I74" s="86"/>
      <c r="J74" s="86"/>
      <c r="K74" s="86"/>
      <c r="L74" s="86"/>
      <c r="M74" s="87"/>
    </row>
    <row r="75" spans="1:13" ht="15.75">
      <c r="A75" s="8">
        <v>1</v>
      </c>
      <c r="B75" s="9" t="s">
        <v>16</v>
      </c>
      <c r="C75" s="9"/>
      <c r="D75" s="9"/>
      <c r="E75" s="9"/>
      <c r="F75" s="9"/>
      <c r="G75" s="9"/>
      <c r="H75" s="9"/>
      <c r="I75" s="9"/>
      <c r="J75" s="9"/>
      <c r="K75" s="9"/>
      <c r="L75" s="9"/>
      <c r="M75" s="9"/>
    </row>
    <row r="76" spans="1:13" ht="94.5">
      <c r="A76" s="8" t="s">
        <v>37</v>
      </c>
      <c r="B76" s="44" t="s">
        <v>96</v>
      </c>
      <c r="C76" s="36" t="s">
        <v>64</v>
      </c>
      <c r="D76" s="36" t="s">
        <v>63</v>
      </c>
      <c r="E76" s="47">
        <f>60000-10000</f>
        <v>50000</v>
      </c>
      <c r="F76" s="47">
        <v>0</v>
      </c>
      <c r="G76" s="47">
        <f>E76+F76</f>
        <v>50000</v>
      </c>
      <c r="H76" s="28">
        <v>50000</v>
      </c>
      <c r="I76" s="28">
        <v>0</v>
      </c>
      <c r="J76" s="28">
        <f>H76+I76</f>
        <v>50000</v>
      </c>
      <c r="K76" s="28">
        <v>0</v>
      </c>
      <c r="L76" s="28">
        <v>0</v>
      </c>
      <c r="M76" s="28">
        <v>0</v>
      </c>
    </row>
    <row r="77" spans="1:13" ht="173.25">
      <c r="A77" s="8" t="s">
        <v>66</v>
      </c>
      <c r="B77" s="44" t="s">
        <v>97</v>
      </c>
      <c r="C77" s="36" t="s">
        <v>64</v>
      </c>
      <c r="D77" s="36" t="s">
        <v>63</v>
      </c>
      <c r="E77" s="47">
        <v>100000</v>
      </c>
      <c r="F77" s="47">
        <v>0</v>
      </c>
      <c r="G77" s="47">
        <f>E77+F77</f>
        <v>100000</v>
      </c>
      <c r="H77" s="16">
        <v>31994.55</v>
      </c>
      <c r="I77" s="16">
        <v>0</v>
      </c>
      <c r="J77" s="16">
        <f>H77+I77</f>
        <v>31994.55</v>
      </c>
      <c r="K77" s="28">
        <f>H77-E77</f>
        <v>-68005.45</v>
      </c>
      <c r="L77" s="28">
        <v>0</v>
      </c>
      <c r="M77" s="28">
        <f>K77+L77</f>
        <v>-68005.45</v>
      </c>
    </row>
    <row r="78" spans="1:13" ht="34.5" customHeight="1">
      <c r="A78" s="88" t="s">
        <v>161</v>
      </c>
      <c r="B78" s="89"/>
      <c r="C78" s="89"/>
      <c r="D78" s="89"/>
      <c r="E78" s="89"/>
      <c r="F78" s="89"/>
      <c r="G78" s="89"/>
      <c r="H78" s="89"/>
      <c r="I78" s="89"/>
      <c r="J78" s="89"/>
      <c r="K78" s="89"/>
      <c r="L78" s="89"/>
      <c r="M78" s="90"/>
    </row>
    <row r="79" spans="1:13" ht="15.75">
      <c r="A79" s="8">
        <v>2</v>
      </c>
      <c r="B79" s="9" t="s">
        <v>17</v>
      </c>
      <c r="C79" s="9"/>
      <c r="D79" s="9"/>
      <c r="E79" s="9"/>
      <c r="F79" s="9"/>
      <c r="G79" s="9"/>
      <c r="H79" s="9"/>
      <c r="I79" s="9"/>
      <c r="J79" s="9"/>
      <c r="K79" s="9"/>
      <c r="L79" s="9"/>
      <c r="M79" s="9"/>
    </row>
    <row r="80" spans="1:13" ht="78.75">
      <c r="A80" s="8" t="s">
        <v>38</v>
      </c>
      <c r="B80" s="44" t="s">
        <v>101</v>
      </c>
      <c r="C80" s="36" t="s">
        <v>67</v>
      </c>
      <c r="D80" s="36" t="s">
        <v>102</v>
      </c>
      <c r="E80" s="45">
        <v>4</v>
      </c>
      <c r="F80" s="46">
        <v>0</v>
      </c>
      <c r="G80" s="46">
        <f>E80+F80</f>
        <v>4</v>
      </c>
      <c r="H80" s="8">
        <v>4</v>
      </c>
      <c r="I80" s="8">
        <v>0</v>
      </c>
      <c r="J80" s="8">
        <f>H80+I80</f>
        <v>4</v>
      </c>
      <c r="K80" s="8">
        <f>H80-E80</f>
        <v>0</v>
      </c>
      <c r="L80" s="8">
        <v>0</v>
      </c>
      <c r="M80" s="8">
        <f>K80+L80</f>
        <v>0</v>
      </c>
    </row>
    <row r="81" spans="1:13" ht="47.25">
      <c r="A81" s="8" t="s">
        <v>89</v>
      </c>
      <c r="B81" s="44" t="s">
        <v>103</v>
      </c>
      <c r="C81" s="36" t="s">
        <v>67</v>
      </c>
      <c r="D81" s="36" t="s">
        <v>104</v>
      </c>
      <c r="E81" s="45">
        <v>4</v>
      </c>
      <c r="F81" s="46">
        <v>0</v>
      </c>
      <c r="G81" s="46">
        <f>E81+F81</f>
        <v>4</v>
      </c>
      <c r="H81" s="8">
        <v>4</v>
      </c>
      <c r="I81" s="8">
        <v>0</v>
      </c>
      <c r="J81" s="8">
        <f>H81+I81</f>
        <v>4</v>
      </c>
      <c r="K81" s="8">
        <f>H81-E81</f>
        <v>0</v>
      </c>
      <c r="L81" s="8">
        <v>0</v>
      </c>
      <c r="M81" s="8">
        <f>K81+L81</f>
        <v>0</v>
      </c>
    </row>
    <row r="82" spans="1:13" ht="63">
      <c r="A82" s="8" t="s">
        <v>98</v>
      </c>
      <c r="B82" s="44" t="s">
        <v>105</v>
      </c>
      <c r="C82" s="36" t="s">
        <v>67</v>
      </c>
      <c r="D82" s="36" t="s">
        <v>106</v>
      </c>
      <c r="E82" s="45">
        <v>2</v>
      </c>
      <c r="F82" s="46">
        <v>0</v>
      </c>
      <c r="G82" s="46">
        <f>E82+F82</f>
        <v>2</v>
      </c>
      <c r="H82" s="8">
        <v>2</v>
      </c>
      <c r="I82" s="8">
        <v>0</v>
      </c>
      <c r="J82" s="8">
        <f>H82+I82</f>
        <v>2</v>
      </c>
      <c r="K82" s="8">
        <f>H82-E82</f>
        <v>0</v>
      </c>
      <c r="L82" s="8">
        <v>0</v>
      </c>
      <c r="M82" s="8">
        <f>K82+L82</f>
        <v>0</v>
      </c>
    </row>
    <row r="83" spans="1:13" ht="63">
      <c r="A83" s="8" t="s">
        <v>99</v>
      </c>
      <c r="B83" s="35" t="s">
        <v>107</v>
      </c>
      <c r="C83" s="36" t="s">
        <v>67</v>
      </c>
      <c r="D83" s="36" t="s">
        <v>108</v>
      </c>
      <c r="E83" s="45">
        <v>4</v>
      </c>
      <c r="F83" s="46">
        <v>0</v>
      </c>
      <c r="G83" s="46">
        <f>E83+F83</f>
        <v>4</v>
      </c>
      <c r="H83" s="8">
        <v>2</v>
      </c>
      <c r="I83" s="8">
        <v>0</v>
      </c>
      <c r="J83" s="8">
        <f>H83+I83</f>
        <v>2</v>
      </c>
      <c r="K83" s="8">
        <f>H83-E83</f>
        <v>-2</v>
      </c>
      <c r="L83" s="8">
        <v>0</v>
      </c>
      <c r="M83" s="8">
        <f>K83+L83</f>
        <v>-2</v>
      </c>
    </row>
    <row r="84" spans="1:13" ht="47.25">
      <c r="A84" s="42" t="s">
        <v>100</v>
      </c>
      <c r="B84" s="35" t="s">
        <v>109</v>
      </c>
      <c r="C84" s="36" t="s">
        <v>67</v>
      </c>
      <c r="D84" s="36" t="s">
        <v>110</v>
      </c>
      <c r="E84" s="45">
        <v>80</v>
      </c>
      <c r="F84" s="46">
        <v>0</v>
      </c>
      <c r="G84" s="46">
        <f>E84+F84</f>
        <v>80</v>
      </c>
      <c r="H84" s="38">
        <v>26</v>
      </c>
      <c r="I84" s="38">
        <v>0</v>
      </c>
      <c r="J84" s="8">
        <f>H84+I84</f>
        <v>26</v>
      </c>
      <c r="K84" s="8">
        <f>H84-E84</f>
        <v>-54</v>
      </c>
      <c r="L84" s="39">
        <v>0</v>
      </c>
      <c r="M84" s="8">
        <f>K84+L84</f>
        <v>-54</v>
      </c>
    </row>
    <row r="85" spans="1:13" ht="59.25" customHeight="1">
      <c r="A85" s="77" t="s">
        <v>168</v>
      </c>
      <c r="B85" s="78"/>
      <c r="C85" s="78"/>
      <c r="D85" s="78"/>
      <c r="E85" s="78"/>
      <c r="F85" s="78"/>
      <c r="G85" s="78"/>
      <c r="H85" s="78"/>
      <c r="I85" s="78"/>
      <c r="J85" s="78"/>
      <c r="K85" s="78"/>
      <c r="L85" s="78"/>
      <c r="M85" s="79"/>
    </row>
    <row r="86" spans="1:13" ht="15.75">
      <c r="A86" s="8">
        <v>3</v>
      </c>
      <c r="B86" s="9" t="s">
        <v>18</v>
      </c>
      <c r="C86" s="9"/>
      <c r="D86" s="9"/>
      <c r="E86" s="9"/>
      <c r="F86" s="9"/>
      <c r="G86" s="9"/>
      <c r="H86" s="9"/>
      <c r="I86" s="9"/>
      <c r="J86" s="9"/>
      <c r="K86" s="9"/>
      <c r="L86" s="9"/>
      <c r="M86" s="9"/>
    </row>
    <row r="87" spans="1:13" ht="63">
      <c r="A87" s="8" t="s">
        <v>39</v>
      </c>
      <c r="B87" s="35" t="s">
        <v>112</v>
      </c>
      <c r="C87" s="36" t="s">
        <v>113</v>
      </c>
      <c r="D87" s="36" t="s">
        <v>65</v>
      </c>
      <c r="E87" s="48">
        <v>12500</v>
      </c>
      <c r="F87" s="47">
        <v>0</v>
      </c>
      <c r="G87" s="47">
        <f>E87+F87</f>
        <v>12500</v>
      </c>
      <c r="H87" s="28">
        <v>12500</v>
      </c>
      <c r="I87" s="28">
        <v>0</v>
      </c>
      <c r="J87" s="28">
        <f>H87+I87</f>
        <v>12500</v>
      </c>
      <c r="K87" s="28">
        <f>H87-E87</f>
        <v>0</v>
      </c>
      <c r="L87" s="28">
        <v>0</v>
      </c>
      <c r="M87" s="28">
        <f>K87+L87</f>
        <v>0</v>
      </c>
    </row>
    <row r="88" spans="1:13" ht="47.25">
      <c r="A88" s="8" t="s">
        <v>114</v>
      </c>
      <c r="B88" s="44" t="s">
        <v>115</v>
      </c>
      <c r="C88" s="36" t="s">
        <v>64</v>
      </c>
      <c r="D88" s="36" t="s">
        <v>93</v>
      </c>
      <c r="E88" s="48">
        <v>12500</v>
      </c>
      <c r="F88" s="47">
        <v>0</v>
      </c>
      <c r="G88" s="47">
        <f>E88+F88</f>
        <v>12500</v>
      </c>
      <c r="H88" s="28">
        <v>12500</v>
      </c>
      <c r="I88" s="28">
        <v>0</v>
      </c>
      <c r="J88" s="28">
        <f>H88+I88</f>
        <v>12500</v>
      </c>
      <c r="K88" s="28">
        <f>H88-E88</f>
        <v>0</v>
      </c>
      <c r="L88" s="28">
        <v>0</v>
      </c>
      <c r="M88" s="28">
        <f>K88+L88</f>
        <v>0</v>
      </c>
    </row>
    <row r="89" spans="1:13" ht="31.5">
      <c r="A89" s="8" t="s">
        <v>116</v>
      </c>
      <c r="B89" s="44" t="s">
        <v>117</v>
      </c>
      <c r="C89" s="36" t="s">
        <v>64</v>
      </c>
      <c r="D89" s="36" t="s">
        <v>118</v>
      </c>
      <c r="E89" s="48">
        <v>25000</v>
      </c>
      <c r="F89" s="47">
        <v>0</v>
      </c>
      <c r="G89" s="47">
        <f>E89+F89</f>
        <v>25000</v>
      </c>
      <c r="H89" s="28">
        <v>25000</v>
      </c>
      <c r="I89" s="28">
        <v>0</v>
      </c>
      <c r="J89" s="28">
        <f>H89+I89</f>
        <v>25000</v>
      </c>
      <c r="K89" s="28">
        <f>H89-E89</f>
        <v>0</v>
      </c>
      <c r="L89" s="28">
        <v>0</v>
      </c>
      <c r="M89" s="28">
        <f>K89+L89</f>
        <v>0</v>
      </c>
    </row>
    <row r="90" spans="1:13" ht="31.5">
      <c r="A90" s="8" t="s">
        <v>119</v>
      </c>
      <c r="B90" s="44" t="s">
        <v>120</v>
      </c>
      <c r="C90" s="36" t="s">
        <v>64</v>
      </c>
      <c r="D90" s="36" t="s">
        <v>121</v>
      </c>
      <c r="E90" s="48">
        <v>25000</v>
      </c>
      <c r="F90" s="47">
        <v>0</v>
      </c>
      <c r="G90" s="47">
        <f>E90+F90</f>
        <v>25000</v>
      </c>
      <c r="H90" s="16">
        <v>15997.28</v>
      </c>
      <c r="I90" s="28">
        <v>0</v>
      </c>
      <c r="J90" s="28">
        <f>H90+I90</f>
        <v>15997.28</v>
      </c>
      <c r="K90" s="28">
        <f>H90-E90</f>
        <v>-9002.72</v>
      </c>
      <c r="L90" s="28">
        <v>0</v>
      </c>
      <c r="M90" s="28">
        <f>K90+L90</f>
        <v>-9002.72</v>
      </c>
    </row>
    <row r="91" spans="1:13" ht="63">
      <c r="A91" s="8" t="s">
        <v>122</v>
      </c>
      <c r="B91" s="44" t="s">
        <v>123</v>
      </c>
      <c r="C91" s="36" t="s">
        <v>113</v>
      </c>
      <c r="D91" s="36" t="s">
        <v>124</v>
      </c>
      <c r="E91" s="48">
        <v>1250</v>
      </c>
      <c r="F91" s="47">
        <v>0</v>
      </c>
      <c r="G91" s="47">
        <f>E91+F91</f>
        <v>1250</v>
      </c>
      <c r="H91" s="28">
        <v>1230.56</v>
      </c>
      <c r="I91" s="28">
        <v>0</v>
      </c>
      <c r="J91" s="28">
        <f>H91+I91</f>
        <v>1230.56</v>
      </c>
      <c r="K91" s="28">
        <f>H91-E91</f>
        <v>-19.440000000000055</v>
      </c>
      <c r="L91" s="28">
        <v>0</v>
      </c>
      <c r="M91" s="28">
        <f>K91+L91</f>
        <v>-19.440000000000055</v>
      </c>
    </row>
    <row r="92" spans="1:13" ht="70.5" customHeight="1">
      <c r="A92" s="77" t="s">
        <v>167</v>
      </c>
      <c r="B92" s="78"/>
      <c r="C92" s="78"/>
      <c r="D92" s="78"/>
      <c r="E92" s="78"/>
      <c r="F92" s="78"/>
      <c r="G92" s="78"/>
      <c r="H92" s="78"/>
      <c r="I92" s="78"/>
      <c r="J92" s="78"/>
      <c r="K92" s="78"/>
      <c r="L92" s="78"/>
      <c r="M92" s="79"/>
    </row>
    <row r="93" spans="1:13" ht="15.75">
      <c r="A93" s="41">
        <v>4</v>
      </c>
      <c r="B93" s="49" t="s">
        <v>19</v>
      </c>
      <c r="C93" s="49"/>
      <c r="D93" s="49"/>
      <c r="E93" s="49"/>
      <c r="F93" s="49"/>
      <c r="G93" s="49"/>
      <c r="H93" s="49"/>
      <c r="I93" s="49"/>
      <c r="J93" s="49"/>
      <c r="K93" s="49"/>
      <c r="L93" s="49"/>
      <c r="M93" s="49"/>
    </row>
    <row r="94" spans="1:13" ht="47.25">
      <c r="A94" s="8" t="s">
        <v>40</v>
      </c>
      <c r="B94" s="35" t="s">
        <v>125</v>
      </c>
      <c r="C94" s="36" t="s">
        <v>67</v>
      </c>
      <c r="D94" s="36" t="s">
        <v>126</v>
      </c>
      <c r="E94" s="46">
        <v>36</v>
      </c>
      <c r="F94" s="46">
        <v>0</v>
      </c>
      <c r="G94" s="46">
        <f>E94+F94</f>
        <v>36</v>
      </c>
      <c r="H94" s="8">
        <v>36</v>
      </c>
      <c r="I94" s="8">
        <v>0</v>
      </c>
      <c r="J94" s="8">
        <f>H94+I94</f>
        <v>36</v>
      </c>
      <c r="K94" s="8">
        <f>H94-E94</f>
        <v>0</v>
      </c>
      <c r="L94" s="8">
        <v>0</v>
      </c>
      <c r="M94" s="8">
        <v>0</v>
      </c>
    </row>
    <row r="95" spans="1:13" ht="63">
      <c r="A95" s="8" t="s">
        <v>127</v>
      </c>
      <c r="B95" s="37" t="s">
        <v>128</v>
      </c>
      <c r="C95" s="36" t="s">
        <v>67</v>
      </c>
      <c r="D95" s="36" t="s">
        <v>129</v>
      </c>
      <c r="E95" s="46">
        <v>4</v>
      </c>
      <c r="F95" s="46">
        <v>0</v>
      </c>
      <c r="G95" s="46">
        <f>E95+F95</f>
        <v>4</v>
      </c>
      <c r="H95" s="8">
        <v>4</v>
      </c>
      <c r="I95" s="8">
        <v>0</v>
      </c>
      <c r="J95" s="8">
        <f>H95+I95</f>
        <v>4</v>
      </c>
      <c r="K95" s="8">
        <f>H95-E95</f>
        <v>0</v>
      </c>
      <c r="L95" s="8">
        <v>0</v>
      </c>
      <c r="M95" s="8">
        <v>0</v>
      </c>
    </row>
    <row r="96" spans="1:13" ht="15.75">
      <c r="A96" s="68" t="s">
        <v>33</v>
      </c>
      <c r="B96" s="68"/>
      <c r="C96" s="68"/>
      <c r="D96" s="68"/>
      <c r="E96" s="68"/>
      <c r="F96" s="68"/>
      <c r="G96" s="68"/>
      <c r="H96" s="68"/>
      <c r="I96" s="68"/>
      <c r="J96" s="68"/>
      <c r="K96" s="68"/>
      <c r="L96" s="68"/>
      <c r="M96" s="68"/>
    </row>
    <row r="97" spans="1:13" ht="23.25" customHeight="1">
      <c r="A97" s="31" t="s">
        <v>3</v>
      </c>
      <c r="B97" s="84" t="s">
        <v>77</v>
      </c>
      <c r="C97" s="85"/>
      <c r="D97" s="85"/>
      <c r="E97" s="86"/>
      <c r="F97" s="86"/>
      <c r="G97" s="86"/>
      <c r="H97" s="86"/>
      <c r="I97" s="86"/>
      <c r="J97" s="86"/>
      <c r="K97" s="86"/>
      <c r="L97" s="86"/>
      <c r="M97" s="87"/>
    </row>
    <row r="98" spans="1:13" ht="15.75">
      <c r="A98" s="8">
        <v>1</v>
      </c>
      <c r="B98" s="9" t="s">
        <v>16</v>
      </c>
      <c r="C98" s="9"/>
      <c r="D98" s="9"/>
      <c r="E98" s="9"/>
      <c r="F98" s="9"/>
      <c r="G98" s="9"/>
      <c r="H98" s="9"/>
      <c r="I98" s="9"/>
      <c r="J98" s="9"/>
      <c r="K98" s="9"/>
      <c r="L98" s="9"/>
      <c r="M98" s="9"/>
    </row>
    <row r="99" spans="1:13" ht="110.25">
      <c r="A99" s="8" t="s">
        <v>37</v>
      </c>
      <c r="B99" s="44" t="s">
        <v>130</v>
      </c>
      <c r="C99" s="36" t="s">
        <v>64</v>
      </c>
      <c r="D99" s="36" t="s">
        <v>63</v>
      </c>
      <c r="E99" s="50">
        <f>5000000+3000000</f>
        <v>8000000</v>
      </c>
      <c r="F99" s="47">
        <v>0</v>
      </c>
      <c r="G99" s="47">
        <f>E99+F99</f>
        <v>8000000</v>
      </c>
      <c r="H99" s="28">
        <v>7995217.2</v>
      </c>
      <c r="I99" s="28">
        <v>0</v>
      </c>
      <c r="J99" s="28">
        <f>H99+I99</f>
        <v>7995217.2</v>
      </c>
      <c r="K99" s="28">
        <f>H99-E99</f>
        <v>-4782.799999999814</v>
      </c>
      <c r="L99" s="28">
        <v>0</v>
      </c>
      <c r="M99" s="28">
        <f>K99+L99</f>
        <v>-4782.799999999814</v>
      </c>
    </row>
    <row r="100" spans="1:13" ht="15.75">
      <c r="A100" s="83" t="s">
        <v>172</v>
      </c>
      <c r="B100" s="83"/>
      <c r="C100" s="83"/>
      <c r="D100" s="83"/>
      <c r="E100" s="83"/>
      <c r="F100" s="83"/>
      <c r="G100" s="83"/>
      <c r="H100" s="83"/>
      <c r="I100" s="83"/>
      <c r="J100" s="83"/>
      <c r="K100" s="83"/>
      <c r="L100" s="83"/>
      <c r="M100" s="83"/>
    </row>
    <row r="101" spans="1:13" ht="15.75">
      <c r="A101" s="8">
        <v>2</v>
      </c>
      <c r="B101" s="9" t="s">
        <v>17</v>
      </c>
      <c r="C101" s="9"/>
      <c r="D101" s="9"/>
      <c r="E101" s="9"/>
      <c r="F101" s="9"/>
      <c r="G101" s="9"/>
      <c r="H101" s="9"/>
      <c r="I101" s="9"/>
      <c r="J101" s="9"/>
      <c r="K101" s="9"/>
      <c r="L101" s="9"/>
      <c r="M101" s="9"/>
    </row>
    <row r="102" spans="1:13" ht="78.75">
      <c r="A102" s="8" t="s">
        <v>38</v>
      </c>
      <c r="B102" s="43" t="s">
        <v>131</v>
      </c>
      <c r="C102" s="36" t="s">
        <v>67</v>
      </c>
      <c r="D102" s="36" t="s">
        <v>132</v>
      </c>
      <c r="E102" s="51">
        <v>312</v>
      </c>
      <c r="F102" s="52">
        <v>0</v>
      </c>
      <c r="G102" s="52">
        <f aca="true" t="shared" si="1" ref="G102:G107">E102+F102</f>
        <v>312</v>
      </c>
      <c r="H102" s="8">
        <v>325</v>
      </c>
      <c r="I102" s="8">
        <v>0</v>
      </c>
      <c r="J102" s="8">
        <f aca="true" t="shared" si="2" ref="J102:J107">H102+I102</f>
        <v>325</v>
      </c>
      <c r="K102" s="61">
        <f aca="true" t="shared" si="3" ref="K102:K107">H102-E102</f>
        <v>13</v>
      </c>
      <c r="L102" s="8">
        <v>0</v>
      </c>
      <c r="M102" s="61">
        <f aca="true" t="shared" si="4" ref="M102:M107">K102+L102</f>
        <v>13</v>
      </c>
    </row>
    <row r="103" spans="1:13" ht="78.75">
      <c r="A103" s="8" t="s">
        <v>89</v>
      </c>
      <c r="B103" s="43" t="s">
        <v>133</v>
      </c>
      <c r="C103" s="36" t="s">
        <v>67</v>
      </c>
      <c r="D103" s="36" t="s">
        <v>63</v>
      </c>
      <c r="E103" s="51">
        <v>59</v>
      </c>
      <c r="F103" s="52">
        <v>0</v>
      </c>
      <c r="G103" s="52">
        <f t="shared" si="1"/>
        <v>59</v>
      </c>
      <c r="H103" s="8">
        <v>61</v>
      </c>
      <c r="I103" s="8">
        <v>0</v>
      </c>
      <c r="J103" s="8">
        <f t="shared" si="2"/>
        <v>61</v>
      </c>
      <c r="K103" s="61">
        <f t="shared" si="3"/>
        <v>2</v>
      </c>
      <c r="L103" s="8">
        <v>0</v>
      </c>
      <c r="M103" s="61">
        <f t="shared" si="4"/>
        <v>2</v>
      </c>
    </row>
    <row r="104" spans="1:13" ht="47.25">
      <c r="A104" s="8" t="s">
        <v>98</v>
      </c>
      <c r="B104" s="43" t="s">
        <v>134</v>
      </c>
      <c r="C104" s="36" t="s">
        <v>135</v>
      </c>
      <c r="D104" s="36" t="s">
        <v>136</v>
      </c>
      <c r="E104" s="53">
        <v>24855.02</v>
      </c>
      <c r="F104" s="54">
        <v>0</v>
      </c>
      <c r="G104" s="54">
        <f t="shared" si="1"/>
        <v>24855.02</v>
      </c>
      <c r="H104" s="47">
        <v>32524.7</v>
      </c>
      <c r="I104" s="47">
        <v>0</v>
      </c>
      <c r="J104" s="8">
        <f t="shared" si="2"/>
        <v>32524.7</v>
      </c>
      <c r="K104" s="47">
        <f t="shared" si="3"/>
        <v>7669.68</v>
      </c>
      <c r="L104" s="47">
        <v>0</v>
      </c>
      <c r="M104" s="47">
        <f t="shared" si="4"/>
        <v>7669.68</v>
      </c>
    </row>
    <row r="105" spans="1:13" ht="47.25">
      <c r="A105" s="8" t="s">
        <v>99</v>
      </c>
      <c r="B105" s="43" t="s">
        <v>137</v>
      </c>
      <c r="C105" s="36" t="s">
        <v>67</v>
      </c>
      <c r="D105" s="36" t="s">
        <v>138</v>
      </c>
      <c r="E105" s="51">
        <v>2</v>
      </c>
      <c r="F105" s="52">
        <v>0</v>
      </c>
      <c r="G105" s="52">
        <f t="shared" si="1"/>
        <v>2</v>
      </c>
      <c r="H105" s="8">
        <v>2</v>
      </c>
      <c r="I105" s="8">
        <v>0</v>
      </c>
      <c r="J105" s="8">
        <f t="shared" si="2"/>
        <v>2</v>
      </c>
      <c r="K105" s="61">
        <f t="shared" si="3"/>
        <v>0</v>
      </c>
      <c r="L105" s="8">
        <v>0</v>
      </c>
      <c r="M105" s="61">
        <f t="shared" si="4"/>
        <v>0</v>
      </c>
    </row>
    <row r="106" spans="1:13" ht="47.25">
      <c r="A106" s="8" t="s">
        <v>100</v>
      </c>
      <c r="B106" s="43" t="s">
        <v>139</v>
      </c>
      <c r="C106" s="36" t="s">
        <v>67</v>
      </c>
      <c r="D106" s="36" t="s">
        <v>140</v>
      </c>
      <c r="E106" s="51">
        <v>190</v>
      </c>
      <c r="F106" s="52">
        <v>0</v>
      </c>
      <c r="G106" s="52">
        <f t="shared" si="1"/>
        <v>190</v>
      </c>
      <c r="H106" s="8">
        <v>190</v>
      </c>
      <c r="I106" s="8">
        <v>0</v>
      </c>
      <c r="J106" s="8">
        <f t="shared" si="2"/>
        <v>190</v>
      </c>
      <c r="K106" s="61">
        <f t="shared" si="3"/>
        <v>0</v>
      </c>
      <c r="L106" s="8">
        <v>0</v>
      </c>
      <c r="M106" s="61">
        <f t="shared" si="4"/>
        <v>0</v>
      </c>
    </row>
    <row r="107" spans="1:13" ht="63">
      <c r="A107" s="8" t="s">
        <v>141</v>
      </c>
      <c r="B107" s="35" t="s">
        <v>142</v>
      </c>
      <c r="C107" s="36" t="s">
        <v>42</v>
      </c>
      <c r="D107" s="36" t="s">
        <v>143</v>
      </c>
      <c r="E107" s="56">
        <v>50</v>
      </c>
      <c r="F107" s="60">
        <v>0</v>
      </c>
      <c r="G107" s="60">
        <f t="shared" si="1"/>
        <v>50</v>
      </c>
      <c r="H107" s="59">
        <v>80</v>
      </c>
      <c r="I107" s="30">
        <v>0</v>
      </c>
      <c r="J107" s="30">
        <f t="shared" si="2"/>
        <v>80</v>
      </c>
      <c r="K107" s="30">
        <f t="shared" si="3"/>
        <v>30</v>
      </c>
      <c r="L107" s="30">
        <v>0</v>
      </c>
      <c r="M107" s="30">
        <f t="shared" si="4"/>
        <v>30</v>
      </c>
    </row>
    <row r="108" spans="1:13" ht="94.5" customHeight="1">
      <c r="A108" s="88" t="s">
        <v>162</v>
      </c>
      <c r="B108" s="89"/>
      <c r="C108" s="89"/>
      <c r="D108" s="89"/>
      <c r="E108" s="89"/>
      <c r="F108" s="89"/>
      <c r="G108" s="89"/>
      <c r="H108" s="89"/>
      <c r="I108" s="89"/>
      <c r="J108" s="89"/>
      <c r="K108" s="89"/>
      <c r="L108" s="89"/>
      <c r="M108" s="90"/>
    </row>
    <row r="109" spans="1:13" ht="15.75">
      <c r="A109" s="8">
        <v>3</v>
      </c>
      <c r="B109" s="9" t="s">
        <v>18</v>
      </c>
      <c r="C109" s="9"/>
      <c r="D109" s="9"/>
      <c r="E109" s="9"/>
      <c r="F109" s="9"/>
      <c r="G109" s="9"/>
      <c r="H109" s="9"/>
      <c r="I109" s="9"/>
      <c r="J109" s="9"/>
      <c r="K109" s="9"/>
      <c r="L109" s="9"/>
      <c r="M109" s="9"/>
    </row>
    <row r="110" spans="1:13" ht="63">
      <c r="A110" s="8" t="s">
        <v>39</v>
      </c>
      <c r="B110" s="44" t="s">
        <v>144</v>
      </c>
      <c r="C110" s="36" t="s">
        <v>113</v>
      </c>
      <c r="D110" s="36" t="s">
        <v>93</v>
      </c>
      <c r="E110" s="55">
        <v>135593.22</v>
      </c>
      <c r="F110" s="28">
        <v>0</v>
      </c>
      <c r="G110" s="28">
        <f>E110+F110</f>
        <v>135593.22</v>
      </c>
      <c r="H110" s="28">
        <v>131069.13</v>
      </c>
      <c r="I110" s="28">
        <v>0</v>
      </c>
      <c r="J110" s="28">
        <f>H110+I110</f>
        <v>131069.13</v>
      </c>
      <c r="K110" s="28">
        <f>H110-E110</f>
        <v>-4524.0899999999965</v>
      </c>
      <c r="L110" s="28">
        <v>0</v>
      </c>
      <c r="M110" s="28">
        <f>K110+L110</f>
        <v>-4524.0899999999965</v>
      </c>
    </row>
    <row r="111" spans="1:13" ht="23.25" customHeight="1">
      <c r="A111" s="83" t="s">
        <v>171</v>
      </c>
      <c r="B111" s="83"/>
      <c r="C111" s="83"/>
      <c r="D111" s="83"/>
      <c r="E111" s="83"/>
      <c r="F111" s="83"/>
      <c r="G111" s="83"/>
      <c r="H111" s="83"/>
      <c r="I111" s="83"/>
      <c r="J111" s="83"/>
      <c r="K111" s="83"/>
      <c r="L111" s="83"/>
      <c r="M111" s="83"/>
    </row>
    <row r="112" spans="1:13" ht="15.75">
      <c r="A112" s="8">
        <v>4</v>
      </c>
      <c r="B112" s="9" t="s">
        <v>19</v>
      </c>
      <c r="C112" s="9"/>
      <c r="D112" s="9"/>
      <c r="E112" s="9"/>
      <c r="F112" s="9"/>
      <c r="G112" s="9"/>
      <c r="H112" s="9"/>
      <c r="I112" s="9"/>
      <c r="J112" s="9"/>
      <c r="K112" s="9"/>
      <c r="L112" s="9"/>
      <c r="M112" s="9"/>
    </row>
    <row r="113" spans="1:13" ht="94.5">
      <c r="A113" s="8" t="s">
        <v>40</v>
      </c>
      <c r="B113" s="44" t="s">
        <v>145</v>
      </c>
      <c r="C113" s="36" t="s">
        <v>42</v>
      </c>
      <c r="D113" s="36" t="s">
        <v>95</v>
      </c>
      <c r="E113" s="56">
        <v>18.9</v>
      </c>
      <c r="F113" s="30">
        <v>0</v>
      </c>
      <c r="G113" s="30">
        <f>E113+F113</f>
        <v>18.9</v>
      </c>
      <c r="H113" s="47">
        <v>18.8</v>
      </c>
      <c r="I113" s="47">
        <v>0</v>
      </c>
      <c r="J113" s="47">
        <f>H113+I113</f>
        <v>18.8</v>
      </c>
      <c r="K113" s="47">
        <f>H113-E113</f>
        <v>-0.09999999999999787</v>
      </c>
      <c r="L113" s="47">
        <v>0</v>
      </c>
      <c r="M113" s="47">
        <f>K113+L113</f>
        <v>-0.09999999999999787</v>
      </c>
    </row>
    <row r="114" spans="1:13" ht="63">
      <c r="A114" s="8" t="s">
        <v>127</v>
      </c>
      <c r="B114" s="43" t="s">
        <v>146</v>
      </c>
      <c r="C114" s="36" t="s">
        <v>42</v>
      </c>
      <c r="D114" s="36" t="s">
        <v>147</v>
      </c>
      <c r="E114" s="56">
        <v>32.2</v>
      </c>
      <c r="F114" s="30">
        <v>0</v>
      </c>
      <c r="G114" s="30">
        <f>E114+F114</f>
        <v>32.2</v>
      </c>
      <c r="H114" s="47">
        <v>24.6</v>
      </c>
      <c r="I114" s="47">
        <v>0</v>
      </c>
      <c r="J114" s="47">
        <f>H114+I114</f>
        <v>24.6</v>
      </c>
      <c r="K114" s="47">
        <f>H114-E114</f>
        <v>-7.600000000000001</v>
      </c>
      <c r="L114" s="47">
        <v>0</v>
      </c>
      <c r="M114" s="47">
        <f>K114+L114</f>
        <v>-7.600000000000001</v>
      </c>
    </row>
    <row r="115" spans="1:13" ht="56.25" customHeight="1">
      <c r="A115" s="77" t="s">
        <v>170</v>
      </c>
      <c r="B115" s="78"/>
      <c r="C115" s="78"/>
      <c r="D115" s="78"/>
      <c r="E115" s="78"/>
      <c r="F115" s="78"/>
      <c r="G115" s="78"/>
      <c r="H115" s="78"/>
      <c r="I115" s="78"/>
      <c r="J115" s="78"/>
      <c r="K115" s="78"/>
      <c r="L115" s="78"/>
      <c r="M115" s="79"/>
    </row>
    <row r="116" spans="1:13" ht="15.75">
      <c r="A116" s="31" t="s">
        <v>5</v>
      </c>
      <c r="B116" s="84" t="s">
        <v>78</v>
      </c>
      <c r="C116" s="85"/>
      <c r="D116" s="85"/>
      <c r="E116" s="86"/>
      <c r="F116" s="86"/>
      <c r="G116" s="86"/>
      <c r="H116" s="86"/>
      <c r="I116" s="86"/>
      <c r="J116" s="86"/>
      <c r="K116" s="86"/>
      <c r="L116" s="86"/>
      <c r="M116" s="87"/>
    </row>
    <row r="117" spans="1:13" ht="15.75">
      <c r="A117" s="8">
        <v>1</v>
      </c>
      <c r="B117" s="9" t="s">
        <v>16</v>
      </c>
      <c r="C117" s="9"/>
      <c r="D117" s="9"/>
      <c r="E117" s="9"/>
      <c r="F117" s="9"/>
      <c r="G117" s="9"/>
      <c r="H117" s="9"/>
      <c r="I117" s="9"/>
      <c r="J117" s="9"/>
      <c r="K117" s="9"/>
      <c r="L117" s="9"/>
      <c r="M117" s="9"/>
    </row>
    <row r="118" spans="1:13" ht="126">
      <c r="A118" s="8" t="s">
        <v>37</v>
      </c>
      <c r="B118" s="44" t="s">
        <v>148</v>
      </c>
      <c r="C118" s="36" t="s">
        <v>64</v>
      </c>
      <c r="D118" s="36" t="s">
        <v>63</v>
      </c>
      <c r="E118" s="47">
        <f>200000-161000</f>
        <v>39000</v>
      </c>
      <c r="F118" s="47">
        <v>0</v>
      </c>
      <c r="G118" s="47">
        <f>E118+F118</f>
        <v>39000</v>
      </c>
      <c r="H118" s="16">
        <v>29218.65</v>
      </c>
      <c r="I118" s="16">
        <v>0</v>
      </c>
      <c r="J118" s="16">
        <f>H118+I118</f>
        <v>29218.65</v>
      </c>
      <c r="K118" s="28">
        <f>H118-E118</f>
        <v>-9781.349999999999</v>
      </c>
      <c r="L118" s="28">
        <v>0</v>
      </c>
      <c r="M118" s="28">
        <f>K118+L118</f>
        <v>-9781.349999999999</v>
      </c>
    </row>
    <row r="119" spans="1:13" ht="41.25" customHeight="1">
      <c r="A119" s="77" t="s">
        <v>163</v>
      </c>
      <c r="B119" s="78"/>
      <c r="C119" s="78"/>
      <c r="D119" s="78"/>
      <c r="E119" s="78"/>
      <c r="F119" s="78"/>
      <c r="G119" s="78"/>
      <c r="H119" s="78"/>
      <c r="I119" s="78"/>
      <c r="J119" s="78"/>
      <c r="K119" s="78"/>
      <c r="L119" s="78"/>
      <c r="M119" s="79"/>
    </row>
    <row r="120" spans="1:13" ht="15.75">
      <c r="A120" s="8">
        <v>2</v>
      </c>
      <c r="B120" s="9" t="s">
        <v>17</v>
      </c>
      <c r="C120" s="9"/>
      <c r="D120" s="9"/>
      <c r="E120" s="9"/>
      <c r="F120" s="9"/>
      <c r="G120" s="9"/>
      <c r="H120" s="9"/>
      <c r="I120" s="9"/>
      <c r="J120" s="9"/>
      <c r="K120" s="9"/>
      <c r="L120" s="9"/>
      <c r="M120" s="9"/>
    </row>
    <row r="121" spans="1:13" ht="63">
      <c r="A121" s="8" t="s">
        <v>38</v>
      </c>
      <c r="B121" s="35" t="s">
        <v>149</v>
      </c>
      <c r="C121" s="36" t="s">
        <v>67</v>
      </c>
      <c r="D121" s="36" t="s">
        <v>150</v>
      </c>
      <c r="E121" s="40">
        <v>1</v>
      </c>
      <c r="F121" s="57">
        <v>0</v>
      </c>
      <c r="G121" s="57">
        <f>E121+F121</f>
        <v>1</v>
      </c>
      <c r="H121" s="39">
        <v>1</v>
      </c>
      <c r="I121" s="39">
        <v>0</v>
      </c>
      <c r="J121" s="39">
        <f>H121+I121</f>
        <v>1</v>
      </c>
      <c r="K121" s="61">
        <f>H121-E121</f>
        <v>0</v>
      </c>
      <c r="L121" s="39">
        <v>0</v>
      </c>
      <c r="M121" s="39">
        <f>K121+L121</f>
        <v>0</v>
      </c>
    </row>
    <row r="122" spans="1:13" ht="31.5">
      <c r="A122" s="8" t="s">
        <v>89</v>
      </c>
      <c r="B122" s="35" t="s">
        <v>151</v>
      </c>
      <c r="C122" s="36" t="s">
        <v>67</v>
      </c>
      <c r="D122" s="36" t="s">
        <v>152</v>
      </c>
      <c r="E122" s="40">
        <v>1</v>
      </c>
      <c r="F122" s="57">
        <v>0</v>
      </c>
      <c r="G122" s="57">
        <f>E122+F122</f>
        <v>1</v>
      </c>
      <c r="H122" s="39">
        <v>1</v>
      </c>
      <c r="I122" s="39">
        <v>0</v>
      </c>
      <c r="J122" s="39">
        <f>H122+I122</f>
        <v>1</v>
      </c>
      <c r="K122" s="61">
        <f>H122-E122</f>
        <v>0</v>
      </c>
      <c r="L122" s="39">
        <v>0</v>
      </c>
      <c r="M122" s="39">
        <f>K122+L122</f>
        <v>0</v>
      </c>
    </row>
    <row r="123" spans="1:13" ht="47.25">
      <c r="A123" s="8" t="s">
        <v>98</v>
      </c>
      <c r="B123" s="35" t="s">
        <v>153</v>
      </c>
      <c r="C123" s="36" t="s">
        <v>42</v>
      </c>
      <c r="D123" s="36" t="s">
        <v>152</v>
      </c>
      <c r="E123" s="58">
        <v>54.6</v>
      </c>
      <c r="F123" s="59">
        <v>0</v>
      </c>
      <c r="G123" s="59">
        <f>E123+F123</f>
        <v>54.6</v>
      </c>
      <c r="H123" s="30">
        <v>54.6</v>
      </c>
      <c r="I123" s="30">
        <v>0</v>
      </c>
      <c r="J123" s="30">
        <f>H123+I123</f>
        <v>54.6</v>
      </c>
      <c r="K123" s="30">
        <f>H123-E123</f>
        <v>0</v>
      </c>
      <c r="L123" s="30">
        <v>0</v>
      </c>
      <c r="M123" s="30">
        <f>K123+L123</f>
        <v>0</v>
      </c>
    </row>
    <row r="124" spans="1:13" ht="15.75">
      <c r="A124" s="68" t="s">
        <v>33</v>
      </c>
      <c r="B124" s="68"/>
      <c r="C124" s="68"/>
      <c r="D124" s="68"/>
      <c r="E124" s="68"/>
      <c r="F124" s="68"/>
      <c r="G124" s="68"/>
      <c r="H124" s="68"/>
      <c r="I124" s="68"/>
      <c r="J124" s="68"/>
      <c r="K124" s="68"/>
      <c r="L124" s="68"/>
      <c r="M124" s="68"/>
    </row>
    <row r="125" spans="1:13" ht="15.75">
      <c r="A125" s="8">
        <v>3</v>
      </c>
      <c r="B125" s="9" t="s">
        <v>18</v>
      </c>
      <c r="C125" s="9"/>
      <c r="D125" s="9"/>
      <c r="E125" s="9"/>
      <c r="F125" s="9"/>
      <c r="G125" s="9"/>
      <c r="H125" s="9"/>
      <c r="I125" s="9"/>
      <c r="J125" s="9"/>
      <c r="K125" s="9"/>
      <c r="L125" s="9"/>
      <c r="M125" s="9"/>
    </row>
    <row r="126" spans="1:13" ht="78.75">
      <c r="A126" s="18" t="s">
        <v>39</v>
      </c>
      <c r="B126" s="37" t="s">
        <v>154</v>
      </c>
      <c r="C126" s="36" t="s">
        <v>41</v>
      </c>
      <c r="D126" s="36" t="s">
        <v>65</v>
      </c>
      <c r="E126" s="47">
        <v>39000</v>
      </c>
      <c r="F126" s="47">
        <v>0</v>
      </c>
      <c r="G126" s="47">
        <f>E126+F126</f>
        <v>39000</v>
      </c>
      <c r="H126" s="28">
        <v>29218.65</v>
      </c>
      <c r="I126" s="28">
        <v>0</v>
      </c>
      <c r="J126" s="28">
        <f>H126+I126</f>
        <v>29218.65</v>
      </c>
      <c r="K126" s="28">
        <f>H126-E126</f>
        <v>-9781.349999999999</v>
      </c>
      <c r="L126" s="28">
        <v>0</v>
      </c>
      <c r="M126" s="28">
        <f>K126+L126</f>
        <v>-9781.349999999999</v>
      </c>
    </row>
    <row r="127" spans="1:13" ht="36.75" customHeight="1">
      <c r="A127" s="88" t="s">
        <v>163</v>
      </c>
      <c r="B127" s="89"/>
      <c r="C127" s="89"/>
      <c r="D127" s="89"/>
      <c r="E127" s="89"/>
      <c r="F127" s="89"/>
      <c r="G127" s="89"/>
      <c r="H127" s="89"/>
      <c r="I127" s="89"/>
      <c r="J127" s="89"/>
      <c r="K127" s="89"/>
      <c r="L127" s="89"/>
      <c r="M127" s="90"/>
    </row>
    <row r="128" spans="1:13" ht="15.75">
      <c r="A128" s="8" t="s">
        <v>5</v>
      </c>
      <c r="B128" s="9" t="s">
        <v>19</v>
      </c>
      <c r="C128" s="8"/>
      <c r="D128" s="8"/>
      <c r="E128" s="8"/>
      <c r="F128" s="8"/>
      <c r="G128" s="8"/>
      <c r="H128" s="8"/>
      <c r="I128" s="8"/>
      <c r="J128" s="8"/>
      <c r="K128" s="8"/>
      <c r="L128" s="8"/>
      <c r="M128" s="8"/>
    </row>
    <row r="129" spans="1:13" ht="47.25">
      <c r="A129" s="8" t="s">
        <v>40</v>
      </c>
      <c r="B129" s="35" t="s">
        <v>155</v>
      </c>
      <c r="C129" s="36" t="s">
        <v>156</v>
      </c>
      <c r="D129" s="36" t="s">
        <v>152</v>
      </c>
      <c r="E129" s="59">
        <v>54.6</v>
      </c>
      <c r="F129" s="59">
        <v>0</v>
      </c>
      <c r="G129" s="59">
        <f>E129+F129</f>
        <v>54.6</v>
      </c>
      <c r="H129" s="30">
        <v>54.6</v>
      </c>
      <c r="I129" s="30">
        <v>0</v>
      </c>
      <c r="J129" s="30">
        <f>H129+I129</f>
        <v>54.6</v>
      </c>
      <c r="K129" s="30">
        <f>H129-E129</f>
        <v>0</v>
      </c>
      <c r="L129" s="30">
        <v>0</v>
      </c>
      <c r="M129" s="30">
        <f>K129+L129</f>
        <v>0</v>
      </c>
    </row>
    <row r="130" spans="1:13" ht="15.75">
      <c r="A130" s="68" t="s">
        <v>33</v>
      </c>
      <c r="B130" s="68"/>
      <c r="C130" s="68"/>
      <c r="D130" s="68"/>
      <c r="E130" s="68"/>
      <c r="F130" s="68"/>
      <c r="G130" s="68"/>
      <c r="H130" s="68"/>
      <c r="I130" s="68"/>
      <c r="J130" s="68"/>
      <c r="K130" s="68"/>
      <c r="L130" s="68"/>
      <c r="M130" s="68"/>
    </row>
    <row r="131" spans="1:13" ht="160.5" customHeight="1">
      <c r="A131" s="100" t="s">
        <v>164</v>
      </c>
      <c r="B131" s="101"/>
      <c r="C131" s="101"/>
      <c r="D131" s="101"/>
      <c r="E131" s="101"/>
      <c r="F131" s="101"/>
      <c r="G131" s="101"/>
      <c r="H131" s="101"/>
      <c r="I131" s="101"/>
      <c r="J131" s="101"/>
      <c r="K131" s="101"/>
      <c r="L131" s="101"/>
      <c r="M131" s="102"/>
    </row>
    <row r="132" ht="15.75">
      <c r="A132" s="4"/>
    </row>
    <row r="133" spans="1:13" s="26" customFormat="1" ht="45" customHeight="1">
      <c r="A133" s="25" t="s">
        <v>60</v>
      </c>
      <c r="B133" s="99" t="s">
        <v>165</v>
      </c>
      <c r="C133" s="99"/>
      <c r="D133" s="99"/>
      <c r="E133" s="99"/>
      <c r="F133" s="99"/>
      <c r="G133" s="99"/>
      <c r="H133" s="99"/>
      <c r="I133" s="99"/>
      <c r="J133" s="99"/>
      <c r="K133" s="99"/>
      <c r="L133" s="99"/>
      <c r="M133" s="99"/>
    </row>
    <row r="134" ht="15.75">
      <c r="A134" s="4"/>
    </row>
    <row r="135" spans="1:2" ht="15.75">
      <c r="A135" s="4"/>
      <c r="B135" s="19"/>
    </row>
    <row r="136" spans="1:2" ht="15.75">
      <c r="A136" s="4"/>
      <c r="B136" s="27" t="s">
        <v>61</v>
      </c>
    </row>
    <row r="137" ht="15.75">
      <c r="A137" s="4"/>
    </row>
    <row r="138" spans="1:13" ht="15.75">
      <c r="A138" s="81" t="s">
        <v>62</v>
      </c>
      <c r="B138" s="81"/>
      <c r="C138" s="81"/>
      <c r="D138" s="81"/>
      <c r="E138" s="81"/>
      <c r="F138" s="81"/>
      <c r="G138" s="81"/>
      <c r="H138" s="11"/>
      <c r="J138" s="97" t="s">
        <v>169</v>
      </c>
      <c r="K138" s="97"/>
      <c r="L138" s="97"/>
      <c r="M138" s="97"/>
    </row>
    <row r="139" spans="1:13" ht="15.75">
      <c r="A139" s="1"/>
      <c r="B139" s="3"/>
      <c r="C139" s="3"/>
      <c r="D139" s="1"/>
      <c r="H139" s="10" t="s">
        <v>20</v>
      </c>
      <c r="J139" s="98" t="s">
        <v>21</v>
      </c>
      <c r="K139" s="98"/>
      <c r="L139" s="98"/>
      <c r="M139" s="98"/>
    </row>
    <row r="140" spans="1:4" ht="15" customHeight="1">
      <c r="A140" s="2"/>
      <c r="D140" s="1"/>
    </row>
    <row r="141" spans="1:13" ht="15.75">
      <c r="A141" s="81" t="s">
        <v>35</v>
      </c>
      <c r="B141" s="81"/>
      <c r="C141" s="81"/>
      <c r="D141" s="81"/>
      <c r="E141" s="81"/>
      <c r="F141" s="81"/>
      <c r="G141" s="81"/>
      <c r="H141" s="11"/>
      <c r="J141" s="97" t="s">
        <v>166</v>
      </c>
      <c r="K141" s="97"/>
      <c r="L141" s="97"/>
      <c r="M141" s="97"/>
    </row>
    <row r="142" spans="1:13" ht="15.75" customHeight="1">
      <c r="A142" s="1"/>
      <c r="B142" s="1"/>
      <c r="C142" s="1"/>
      <c r="D142" s="1"/>
      <c r="E142" s="1"/>
      <c r="F142" s="1"/>
      <c r="G142" s="1"/>
      <c r="H142" s="10" t="s">
        <v>20</v>
      </c>
      <c r="J142" s="98" t="s">
        <v>21</v>
      </c>
      <c r="K142" s="98"/>
      <c r="L142" s="98"/>
      <c r="M142" s="98"/>
    </row>
  </sheetData>
  <sheetProtection/>
  <mergeCells count="74">
    <mergeCell ref="J142:M142"/>
    <mergeCell ref="A141:G141"/>
    <mergeCell ref="A130:M130"/>
    <mergeCell ref="B133:M133"/>
    <mergeCell ref="J139:M139"/>
    <mergeCell ref="A138:G138"/>
    <mergeCell ref="A131:M131"/>
    <mergeCell ref="J138:M138"/>
    <mergeCell ref="A67:M67"/>
    <mergeCell ref="B97:M97"/>
    <mergeCell ref="J141:M141"/>
    <mergeCell ref="A115:M115"/>
    <mergeCell ref="A119:M119"/>
    <mergeCell ref="A124:M124"/>
    <mergeCell ref="A127:M127"/>
    <mergeCell ref="B116:M116"/>
    <mergeCell ref="A100:M100"/>
    <mergeCell ref="A108:M108"/>
    <mergeCell ref="E13:M13"/>
    <mergeCell ref="E14:M14"/>
    <mergeCell ref="E15:M15"/>
    <mergeCell ref="B74:M74"/>
    <mergeCell ref="A78:M78"/>
    <mergeCell ref="A85:M85"/>
    <mergeCell ref="D56:D58"/>
    <mergeCell ref="I49:K49"/>
    <mergeCell ref="A49:A50"/>
    <mergeCell ref="C56:C58"/>
    <mergeCell ref="A7:M7"/>
    <mergeCell ref="A8:M8"/>
    <mergeCell ref="K56:M57"/>
    <mergeCell ref="A63:M63"/>
    <mergeCell ref="B54:M54"/>
    <mergeCell ref="E10:M10"/>
    <mergeCell ref="E11:M11"/>
    <mergeCell ref="C49:E49"/>
    <mergeCell ref="F49:H49"/>
    <mergeCell ref="E12:M12"/>
    <mergeCell ref="B56:B58"/>
    <mergeCell ref="A56:A58"/>
    <mergeCell ref="E56:G57"/>
    <mergeCell ref="H56:J57"/>
    <mergeCell ref="B49:B50"/>
    <mergeCell ref="A111:M111"/>
    <mergeCell ref="A70:M70"/>
    <mergeCell ref="A96:M96"/>
    <mergeCell ref="B60:M60"/>
    <mergeCell ref="A73:M73"/>
    <mergeCell ref="A92:M92"/>
    <mergeCell ref="A10:A11"/>
    <mergeCell ref="A12:A13"/>
    <mergeCell ref="A14:A15"/>
    <mergeCell ref="A34:A35"/>
    <mergeCell ref="B47:M47"/>
    <mergeCell ref="B19:M19"/>
    <mergeCell ref="B20:M20"/>
    <mergeCell ref="B24:M24"/>
    <mergeCell ref="B34:M34"/>
    <mergeCell ref="B17:M17"/>
    <mergeCell ref="B26:M26"/>
    <mergeCell ref="B28:M28"/>
    <mergeCell ref="B29:M29"/>
    <mergeCell ref="B30:M30"/>
    <mergeCell ref="B31:M31"/>
    <mergeCell ref="B21:M21"/>
    <mergeCell ref="B22:M22"/>
    <mergeCell ref="B32:M32"/>
    <mergeCell ref="A45:K45"/>
    <mergeCell ref="A36:A37"/>
    <mergeCell ref="B36:B37"/>
    <mergeCell ref="C36:E36"/>
    <mergeCell ref="F36:H36"/>
    <mergeCell ref="I36:K36"/>
    <mergeCell ref="B35:D35"/>
  </mergeCells>
  <printOptions/>
  <pageMargins left="0.19" right="0.18" top="0.53" bottom="0.31" header="0.3" footer="0.3"/>
  <pageSetup horizontalDpi="600" verticalDpi="600" orientation="landscape"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Токарев Евгений Васильевич</dc:creator>
  <cp:keywords/>
  <dc:description/>
  <cp:lastModifiedBy>user</cp:lastModifiedBy>
  <cp:lastPrinted>2020-01-21T13:18:00Z</cp:lastPrinted>
  <dcterms:created xsi:type="dcterms:W3CDTF">2018-12-28T08:43:53Z</dcterms:created>
  <dcterms:modified xsi:type="dcterms:W3CDTF">2020-05-14T13:02:22Z</dcterms:modified>
  <cp:category/>
  <cp:version/>
  <cp:contentType/>
  <cp:contentStatus/>
</cp:coreProperties>
</file>