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3105" sheetId="1" r:id="rId3"/>
  </sheets>
  <definedNames>
    <definedName name="_xlnm.Print_Area" localSheetId="2">'0813105'!$A$1:$Q$134</definedName>
    <definedName name="_xlnm.Print_Area" localSheetId="0">'091207'!$A$1:$Q$118</definedName>
    <definedName name="_xlnm.Print_Area" localSheetId="1">'180409'!$A$1:$Q$121</definedName>
  </definedNames>
  <calcPr calcId="124519"/>
</workbook>
</file>

<file path=xl/calcChain.xml><?xml version="1.0" encoding="utf-8"?>
<calcChain xmlns="http://schemas.openxmlformats.org/spreadsheetml/2006/main">
  <c r="J99" i="1"/>
  <c r="J98"/>
  <c r="J88"/>
  <c r="F80"/>
  <c r="E67"/>
  <c r="E65"/>
  <c r="E64"/>
  <c r="E71"/>
  <c r="E70"/>
  <c r="E69"/>
  <c r="E68"/>
  <c r="K73"/>
  <c r="E74" l="1"/>
  <c r="K72"/>
  <c r="K70"/>
  <c r="G74"/>
  <c r="K64"/>
  <c r="K65"/>
  <c r="K66"/>
  <c r="K68"/>
  <c r="K69"/>
  <c r="K71"/>
  <c r="K63"/>
  <c r="N122"/>
  <c r="N123"/>
  <c r="N124"/>
  <c r="J119"/>
  <c r="J118"/>
  <c r="N118"/>
  <c r="J116"/>
  <c r="J115"/>
  <c r="N115" s="1"/>
  <c r="N116"/>
  <c r="N119"/>
  <c r="N112"/>
  <c r="N113"/>
  <c r="N105"/>
  <c r="N104"/>
  <c r="J103"/>
  <c r="N103"/>
  <c r="J100"/>
  <c r="J93"/>
  <c r="J97" s="1"/>
  <c r="N97" s="1"/>
  <c r="N111"/>
  <c r="N121"/>
  <c r="N108"/>
  <c r="N109"/>
  <c r="N101"/>
  <c r="N102"/>
  <c r="N98"/>
  <c r="N99"/>
  <c r="N89"/>
  <c r="N90"/>
  <c r="N91"/>
  <c r="N94"/>
  <c r="N95"/>
  <c r="N100"/>
  <c r="N107"/>
  <c r="N88"/>
  <c r="N80"/>
  <c r="N81" s="1"/>
  <c r="J81"/>
  <c r="F81"/>
  <c r="N89" i="9"/>
  <c r="N66"/>
  <c r="F67"/>
  <c r="J67"/>
  <c r="N67"/>
  <c r="N65" i="4"/>
  <c r="F66"/>
  <c r="J66"/>
  <c r="N66"/>
  <c r="N86"/>
  <c r="J114" i="1"/>
  <c r="N114" s="1"/>
  <c r="J117"/>
  <c r="N117" s="1"/>
  <c r="N93"/>
  <c r="K74" l="1"/>
  <c r="K67"/>
</calcChain>
</file>

<file path=xl/sharedStrings.xml><?xml version="1.0" encoding="utf-8"?>
<sst xmlns="http://schemas.openxmlformats.org/spreadsheetml/2006/main" count="452" uniqueCount="214">
  <si>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</si>
  <si>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</si>
  <si>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</si>
  <si>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</si>
  <si>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</si>
  <si>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</si>
  <si>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</si>
  <si>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</si>
  <si>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</si>
  <si>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</si>
  <si>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</si>
  <si>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</si>
  <si>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</si>
  <si>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</si>
  <si>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</si>
  <si>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</si>
  <si>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</si>
  <si>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</si>
  <si>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</si>
  <si>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</si>
  <si>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</si>
  <si>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</si>
  <si>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</si>
  <si>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</si>
  <si>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</si>
  <si>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</si>
  <si>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</si>
  <si>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</si>
  <si>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</si>
  <si>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</si>
  <si>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</si>
  <si>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</si>
  <si>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</si>
  <si>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</si>
  <si>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</si>
  <si>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</si>
  <si>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</si>
  <si>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</si>
  <si>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</si>
  <si>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</si>
  <si>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</si>
  <si>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</si>
  <si>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</si>
  <si>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</si>
  <si>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</si>
  <si>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</si>
  <si>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</si>
  <si>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</si>
  <si>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</si>
  <si>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</si>
  <si>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</si>
  <si>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</si>
  <si>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</si>
  <si>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</si>
  <si>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</si>
  <si>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</si>
  <si>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</si>
  <si>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</si>
  <si>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</si>
  <si>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</si>
  <si>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</si>
  <si>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</si>
  <si>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</si>
  <si>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</si>
  <si>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</si>
  <si>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</si>
  <si>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</si>
  <si>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</si>
  <si>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</si>
  <si>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</si>
  <si>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</si>
  <si>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</si>
  <si>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</si>
  <si>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</si>
  <si>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</si>
  <si>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</si>
  <si>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</si>
  <si>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</si>
  <si>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</si>
  <si>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</si>
  <si>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</si>
  <si>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</si>
  <si>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</si>
  <si>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</si>
  <si>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</si>
  <si>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</si>
  <si>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</si>
  <si>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штатний розпис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</si>
  <si>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</si>
  <si>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</si>
  <si>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</si>
  <si>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</si>
  <si>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</si>
  <si>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</si>
  <si>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</si>
  <si>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</si>
  <si>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</si>
  <si>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</si>
  <si>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</si>
  <si>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</si>
  <si>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</si>
  <si>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</si>
  <si>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</si>
  <si>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</si>
  <si>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</si>
  <si>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</si>
  <si>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</si>
  <si>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</si>
  <si>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</si>
  <si>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</si>
  <si>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</si>
  <si>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</si>
  <si>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</si>
  <si>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</si>
  <si>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</si>
  <si>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</si>
  <si>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</si>
  <si>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</si>
  <si>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</si>
  <si>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</si>
  <si>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</si>
  <si>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</si>
  <si>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</si>
  <si>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</si>
  <si>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</si>
  <si>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%</t>
  </si>
  <si>
    <t>осіб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</si>
  <si>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</si>
  <si>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</si>
  <si>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</si>
  <si>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</si>
  <si>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частка працевлаштованих осіб з інвалідністю від загальної чисельності випусників</t>
  </si>
  <si>
    <t>Кількість установ для осіб з інвалідністю та дітей з інвалідністю</t>
  </si>
  <si>
    <t xml:space="preserve">Кількість штатних одиниць, в т.ч. </t>
  </si>
  <si>
    <t>педагогічний персонал</t>
  </si>
  <si>
    <t>шт.</t>
  </si>
  <si>
    <t>план роботи</t>
  </si>
  <si>
    <t>Щоквартальне навчання працівників центру щодо раціонального споживання енергоносіїв</t>
  </si>
  <si>
    <t>відсоток економії споживання енергоносіїв за рахунок запроваджених  енергоефективних заходів (заміна ламп розжарювання на світлодіодні) у поточному році з порівнянні з попереднім роком</t>
  </si>
  <si>
    <t>(у редакції наказу</t>
  </si>
  <si>
    <t xml:space="preserve">Міністерства фінансів України </t>
  </si>
  <si>
    <t xml:space="preserve">БЮДЖЕТНОЇ ПРОГРАМИ  МІСЦЕВОГО БЮДЖЕТУ  НА 2019 РІК   </t>
  </si>
  <si>
    <r>
      <t xml:space="preserve">1.  </t>
    </r>
    <r>
      <rPr>
        <b/>
        <u/>
        <sz val="18"/>
        <rFont val="Times New Roman"/>
        <family val="1"/>
        <charset val="204"/>
      </rPr>
      <t>0800000</t>
    </r>
    <r>
      <rPr>
        <b/>
        <sz val="18"/>
        <rFont val="Times New Roman"/>
        <family val="1"/>
        <charset val="204"/>
      </rPr>
      <t xml:space="preserve">                           </t>
    </r>
    <r>
      <rPr>
        <b/>
        <u/>
        <sz val="18"/>
        <rFont val="Times New Roman"/>
        <family val="1"/>
        <charset val="204"/>
      </rPr>
      <t xml:space="preserve">Департамент соціальної політики Житомирської міської ради </t>
    </r>
  </si>
  <si>
    <r>
      <t xml:space="preserve">2. </t>
    </r>
    <r>
      <rPr>
        <b/>
        <u/>
        <sz val="18"/>
        <rFont val="Times New Roman"/>
        <family val="1"/>
        <charset val="204"/>
      </rPr>
      <t xml:space="preserve">0810000 </t>
    </r>
    <r>
      <rPr>
        <b/>
        <sz val="18"/>
        <rFont val="Times New Roman"/>
        <family val="1"/>
        <charset val="204"/>
      </rPr>
      <t xml:space="preserve">                          </t>
    </r>
    <r>
      <rPr>
        <b/>
        <u/>
        <sz val="18"/>
        <rFont val="Times New Roman"/>
        <family val="1"/>
        <charset val="204"/>
      </rPr>
      <t xml:space="preserve">Департамент соціальної політики Житомирської міської ради </t>
    </r>
  </si>
  <si>
    <r>
      <t xml:space="preserve">3. </t>
    </r>
    <r>
      <rPr>
        <b/>
        <u/>
        <sz val="18"/>
        <rFont val="Times New Roman"/>
        <family val="1"/>
        <charset val="204"/>
      </rPr>
      <t>0813105</t>
    </r>
    <r>
      <rPr>
        <b/>
        <sz val="18"/>
        <rFont val="Times New Roman"/>
        <family val="1"/>
        <charset val="204"/>
      </rPr>
      <t xml:space="preserve">         </t>
    </r>
    <r>
      <rPr>
        <b/>
        <u/>
        <sz val="18"/>
        <rFont val="Times New Roman"/>
        <family val="1"/>
        <charset val="204"/>
      </rPr>
      <t xml:space="preserve">1010 </t>
    </r>
    <r>
      <rPr>
        <b/>
        <sz val="18"/>
        <rFont val="Times New Roman"/>
        <family val="1"/>
        <charset val="204"/>
      </rPr>
      <t xml:space="preserve">         </t>
    </r>
    <r>
      <rPr>
        <b/>
        <u/>
        <sz val="18"/>
        <rFont val="Times New Roman"/>
        <family val="1"/>
        <charset val="204"/>
      </rPr>
      <t xml:space="preserve">Надання реабілітаційних послуг особам з інвалідністю та дітям з інвалідністю </t>
    </r>
  </si>
  <si>
    <t>Завдання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</si>
  <si>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</si>
  <si>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Напрями використання бюджетних коштів</t>
  </si>
  <si>
    <t>Найменування місцевої/регіональної програми</t>
  </si>
  <si>
    <t>Показник</t>
  </si>
  <si>
    <t>затрат</t>
  </si>
  <si>
    <t>Видатки на утримання установи</t>
  </si>
  <si>
    <t>продукту</t>
  </si>
  <si>
    <t>ефективності</t>
  </si>
  <si>
    <t>Середні витрати на реабілітацію однієї особи з інвалідністю та дитини з інвалідністю на рік, з них:</t>
  </si>
  <si>
    <t>на одного хлопця</t>
  </si>
  <si>
    <t>на одну дівчину</t>
  </si>
  <si>
    <t>якості</t>
  </si>
  <si>
    <t>Кількість дітей з інвалідністю, які інтегровані в дошкільні навчальні заклади, з них:</t>
  </si>
  <si>
    <t>Кількість дітей з інвалідністю, які інтегровані в загальноосвітні навчальні заклади, з них:</t>
  </si>
  <si>
    <t>відсоток охоплення осіб з інвалідністю та дітей з інвалідністю реабілітаційними послугами, з них:</t>
  </si>
  <si>
    <t>частка дітей з інвалідністю, які інтегровані в дошкільні навчальні заклади, від загальної їх чисельності, з них:</t>
  </si>
  <si>
    <t>частка дітей з інвалідністю, які інтегровані в загальноосвітні навчальні заклади, від загальної їх чисельності, з них:</t>
  </si>
  <si>
    <t>розрахунково</t>
  </si>
  <si>
    <t>відсоток економії споживання енергоносіїв за рахунок запроваджених енергоефективних заходів (заміна ламп розжарювання на світлодіодні) у поточному році з порівнянні з попереднім роком</t>
  </si>
  <si>
    <t>відсоток виконання запланованих заходів по підвищенню рівня толерантності в суспільстві</t>
  </si>
  <si>
    <t>Проведення інформаційних заходів серед працівників центру щодо підвищення рівня толерантності в суспільстві</t>
  </si>
  <si>
    <t>Проведення навчальних семінарів серед працівників центру, що сприятимуть підвищенню рівня екологічної свідомості</t>
  </si>
  <si>
    <t>відсоток виконання проведених навчальних семінарів серед працівників центру, що сприятимуть підвищенню рівня екологічної свідомості</t>
  </si>
  <si>
    <t>Заробітна плата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</si>
  <si>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</si>
  <si>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</si>
  <si>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</si>
  <si>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Оплата теплопостачання</t>
  </si>
  <si>
    <t>Оплата водопостачання і водовідведення</t>
  </si>
  <si>
    <t>Оплата електроенергії</t>
  </si>
  <si>
    <t>Нарахування на оплату праці</t>
  </si>
  <si>
    <t>від 29 грудня 2018 року № 1209)</t>
  </si>
  <si>
    <t>Департамент соціальної політики                                         Житомирської міської ради</t>
  </si>
  <si>
    <t xml:space="preserve">          (код)                                                           (найменування головного розпорядника)</t>
  </si>
  <si>
    <t xml:space="preserve">          (код)                                                          (найменування відповідального виконавця)</t>
  </si>
  <si>
    <t xml:space="preserve">       (код)       (КФКВК)                           (найменування бюджетної програми)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</si>
  <si>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</si>
  <si>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</si>
  <si>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</si>
  <si>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</si>
  <si>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</si>
  <si>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</si>
  <si>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програми:</t>
  </si>
  <si>
    <t>Створення системи психологічних та педагогічних заходів, спрямованих на формування способів оволодіння знаннями, уміннями і навичками, надання психологічної допомоги, зокрема щодо формування самоутвердження і належної самооцінки дитиною з інвалідністю своїх можливостей, засвоєння правил суспільної поведінки шляхом здійснення системної навчально-виховної роботи.</t>
  </si>
  <si>
    <t>Дата погодження</t>
  </si>
  <si>
    <t>м.п.</t>
  </si>
  <si>
    <t>Директор департаменту бюджету та фінансів міської ради</t>
  </si>
  <si>
    <t>Д.Прохорчук</t>
  </si>
  <si>
    <t>1</t>
  </si>
  <si>
    <t>Оплата інших енергоносіїв та інших комунальних послуг</t>
  </si>
  <si>
    <t>Надання соціальних послуг, зокрема стаціонарного догляду, денного догляду особам з інвалідністю, дітям з інвалідністю в установах соціального обслуговування системи органів праці та соціального захисту населення. Посилення турботи про дітей з інвалідністю, інтеграція їх у суспільство.</t>
  </si>
  <si>
    <t>Створення умов для відновлення і компенсації порушених або втрачених здатностей до побутової  та суспільної діяльності осіб з інвалідністю</t>
  </si>
  <si>
    <t>Забезпечення надання реабілітаційних послуг особам з інвалідністю з урахуванням рівних прав та можливостей для дівчаток та хлопчиків</t>
  </si>
  <si>
    <t>Рішення міської ради від 18.12.2018 № 1297 "Про бюджет Житомирської міської об'єднаної територіальної громади                               (бюджет міста Житомира) на 2019 рік (із змінами),                     розрахунок до кошторису</t>
  </si>
  <si>
    <t xml:space="preserve"> Концепція інтегрованого розвитку Житомира до 2030 року </t>
  </si>
  <si>
    <t>Директор департаменту соціальної політики міської ради</t>
  </si>
  <si>
    <t>В.Краснопір</t>
  </si>
  <si>
    <t>(ініціали/ініціал, прізвище)</t>
  </si>
  <si>
    <t>Оплата природного газу</t>
  </si>
  <si>
    <t>Погашення заборгованості за бюджетними зобов'язаннями минулих років, узятими на облік органами,що здійснюють казначейське обслуговування бюджетних коштів, станом на 01.01.2019 року</t>
  </si>
  <si>
    <t>гривень</t>
  </si>
  <si>
    <r>
      <t>Комплексна  Програма соціального захисту населення Житомирської міської об</t>
    </r>
    <r>
      <rPr>
        <sz val="16"/>
        <rFont val="Calibri"/>
        <family val="2"/>
        <charset val="204"/>
      </rPr>
      <t>'</t>
    </r>
    <r>
      <rPr>
        <sz val="16"/>
        <rFont val="Times New Roman"/>
        <family val="1"/>
        <charset val="204"/>
      </rPr>
      <t>єднаної територіальної громади  на 2016-2020 роки</t>
    </r>
  </si>
  <si>
    <t>з урахуванням змін станом на 18.12.2019</t>
  </si>
  <si>
    <r>
      <t>4. Обсяг бюджетних призначень/бюджетних асигнувань - 2691623,70</t>
    </r>
    <r>
      <rPr>
        <sz val="20"/>
        <rFont val="Times New Roman"/>
        <family val="1"/>
        <charset val="204"/>
      </rPr>
      <t xml:space="preserve"> гривень, у тому числі загального фонду -  2691623,70 гривень та  спеціального фонду - 0,0 гривень</t>
    </r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</si>
  <si>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(їз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</si>
  <si>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Рішення міської ради від 18.12.2018 № 1297 "Про бюджет Житомирської міської об'єднаної територіальної громади (бюджет міста Житомира) на 2019 рік" (із змінами)</t>
  </si>
  <si>
    <t>від 27.12.2019</t>
  </si>
  <si>
    <t>90-Н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</si>
</sst>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9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8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/>
    <xf numFmtId="0" fontId="1" fillId="0" borderId="0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0" xfId="1" applyFont="1" applyFill="1" applyAlignment="1"/>
    <xf numFmtId="164" fontId="1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15" fillId="0" borderId="0" xfId="0" applyFont="1" applyFill="1" applyAlignment="1">
      <alignment vertical="center" wrapText="1"/>
    </xf>
    <xf numFmtId="0" fontId="0" fillId="0" borderId="0" xfId="0" applyFill="1"/>
    <xf numFmtId="0" fontId="5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21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7" fillId="0" borderId="9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0" fontId="22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1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2" fontId="17" fillId="0" borderId="0" xfId="0" applyNumberFormat="1" applyFont="1" applyFill="1" applyBorder="1" applyAlignment="1">
      <alignment horizontal="left" wrapText="1"/>
    </xf>
    <xf numFmtId="2" fontId="23" fillId="0" borderId="0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164" fontId="18" fillId="0" borderId="0" xfId="0" applyNumberFormat="1" applyFont="1" applyFill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64" fontId="18" fillId="0" borderId="0" xfId="0" applyNumberFormat="1" applyFont="1" applyFill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left" vertical="center"/>
    </xf>
    <xf numFmtId="49" fontId="18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6" t="s">
        <v>1</v>
      </c>
      <c r="L2" s="116"/>
      <c r="M2" s="116"/>
      <c r="N2" s="116"/>
      <c r="O2" s="116"/>
      <c r="P2" s="116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6" t="s">
        <v>2</v>
      </c>
      <c r="L3" s="116"/>
      <c r="M3" s="116"/>
      <c r="N3" s="116"/>
      <c r="O3" s="116"/>
      <c r="P3" s="116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17" t="s">
        <v>3</v>
      </c>
      <c r="L7" s="117"/>
      <c r="M7" s="117"/>
      <c r="N7" s="117"/>
      <c r="O7" s="118"/>
      <c r="P7" s="118"/>
      <c r="Q7" s="118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19" t="s">
        <v>70</v>
      </c>
      <c r="L9" s="119"/>
      <c r="M9" s="119"/>
      <c r="N9" s="119"/>
      <c r="O9" s="120"/>
      <c r="P9" s="120"/>
      <c r="Q9" s="120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12" t="s">
        <v>4</v>
      </c>
      <c r="L10" s="112"/>
      <c r="M10" s="112"/>
      <c r="N10" s="112"/>
      <c r="O10" s="113"/>
      <c r="P10" s="114"/>
      <c r="Q10" s="114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9" t="s">
        <v>122</v>
      </c>
      <c r="L11" s="60" t="s">
        <v>5</v>
      </c>
      <c r="M11" s="61"/>
      <c r="N11" s="22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19"/>
      <c r="M12" s="23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5" t="s">
        <v>6</v>
      </c>
      <c r="L13" s="115"/>
      <c r="M13" s="115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1" t="s">
        <v>7</v>
      </c>
      <c r="L14" s="111"/>
      <c r="M14" s="111"/>
      <c r="N14" s="111"/>
      <c r="O14" s="111"/>
      <c r="P14" s="111"/>
      <c r="Q14" s="111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28" t="s">
        <v>8</v>
      </c>
      <c r="L15" s="128"/>
      <c r="M15" s="128"/>
      <c r="N15" s="128"/>
      <c r="O15" s="129"/>
      <c r="P15" s="130"/>
      <c r="Q15" s="130"/>
    </row>
    <row r="16" spans="1:17" ht="30.75" customHeight="1">
      <c r="A16" s="14"/>
      <c r="B16" s="14"/>
      <c r="C16" s="14"/>
      <c r="D16" s="14"/>
      <c r="E16" s="14"/>
      <c r="F16" s="14"/>
      <c r="G16" s="14"/>
      <c r="H16" s="24"/>
      <c r="I16" s="24"/>
      <c r="J16" s="24"/>
      <c r="K16" s="59" t="s">
        <v>122</v>
      </c>
      <c r="L16" s="60" t="s">
        <v>5</v>
      </c>
      <c r="M16" s="60"/>
      <c r="N16" s="24"/>
      <c r="O16" s="16"/>
      <c r="P16" s="24"/>
      <c r="Q16" s="24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4"/>
      <c r="L17" s="21"/>
      <c r="M17" s="23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4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4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1" t="s">
        <v>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1" t="s">
        <v>123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17" ht="18" customHeight="1">
      <c r="A24" s="11"/>
      <c r="B24" s="11"/>
      <c r="C24" s="11"/>
      <c r="D24" s="11"/>
      <c r="E24" s="132"/>
      <c r="F24" s="132"/>
      <c r="G24" s="132"/>
      <c r="H24" s="132"/>
      <c r="I24" s="132"/>
      <c r="J24" s="132"/>
      <c r="K24" s="11"/>
      <c r="L24" s="11"/>
      <c r="M24" s="11"/>
      <c r="N24" s="11"/>
      <c r="O24" s="11"/>
      <c r="P24" s="11"/>
      <c r="Q24" s="11"/>
    </row>
    <row r="25" spans="1:17" ht="15.75" customHeight="1">
      <c r="A25" s="109" t="s">
        <v>82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3"/>
      <c r="L25" s="13"/>
      <c r="M25" s="13"/>
      <c r="N25" s="13"/>
      <c r="O25" s="13"/>
      <c r="P25" s="13"/>
      <c r="Q25" s="13"/>
    </row>
    <row r="26" spans="1:17" ht="18.75">
      <c r="A26" s="121" t="s">
        <v>10</v>
      </c>
      <c r="B26" s="121"/>
      <c r="C26" s="121"/>
      <c r="D26" s="121"/>
      <c r="E26" s="121"/>
      <c r="F26" s="121"/>
      <c r="G26" s="121"/>
      <c r="H26" s="121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2" t="s">
        <v>83</v>
      </c>
      <c r="B29" s="122"/>
      <c r="C29" s="122"/>
      <c r="D29" s="122"/>
      <c r="E29" s="122"/>
      <c r="F29" s="122"/>
      <c r="G29" s="122"/>
      <c r="H29" s="122"/>
      <c r="I29" s="122"/>
      <c r="J29" s="123"/>
      <c r="K29" s="123"/>
      <c r="L29" s="123"/>
      <c r="M29" s="123"/>
      <c r="N29" s="14"/>
      <c r="O29" s="14"/>
      <c r="P29" s="14"/>
      <c r="Q29" s="14"/>
    </row>
    <row r="30" spans="1:17" ht="18.75">
      <c r="A30" s="121" t="s">
        <v>11</v>
      </c>
      <c r="B30" s="121"/>
      <c r="C30" s="121"/>
      <c r="D30" s="121"/>
      <c r="E30" s="121"/>
      <c r="F30" s="121"/>
      <c r="G30" s="121"/>
      <c r="H30" s="121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24" t="s">
        <v>120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1:17" ht="22.5" customHeight="1">
      <c r="A34" s="126" t="s">
        <v>71</v>
      </c>
      <c r="B34" s="126"/>
      <c r="C34" s="126"/>
      <c r="D34" s="126"/>
      <c r="E34" s="126"/>
      <c r="F34" s="126"/>
      <c r="G34" s="126"/>
      <c r="H34" s="127"/>
      <c r="I34" s="127"/>
      <c r="J34" s="127"/>
      <c r="K34" s="127"/>
      <c r="L34" s="127"/>
      <c r="M34" s="127"/>
      <c r="N34" s="127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07" t="s">
        <v>124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8"/>
      <c r="P36" s="108"/>
      <c r="Q36" s="108"/>
    </row>
    <row r="37" spans="1:17" ht="15.75" customHeight="1">
      <c r="A37" s="109" t="s">
        <v>12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4"/>
      <c r="O37" s="14"/>
      <c r="P37" s="14"/>
      <c r="Q37" s="14"/>
    </row>
    <row r="38" spans="1:17" ht="15.75" customHeight="1">
      <c r="A38" s="110" t="s">
        <v>13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ht="18.75" customHeight="1">
      <c r="A39" s="110" t="s">
        <v>14</v>
      </c>
      <c r="B39" s="110"/>
      <c r="C39" s="110"/>
      <c r="D39" s="141"/>
      <c r="E39" s="141"/>
      <c r="F39" s="141"/>
      <c r="G39" s="141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10" t="s">
        <v>15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ht="21" customHeight="1">
      <c r="A41" s="110" t="s">
        <v>16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ht="20.25" customHeight="1">
      <c r="A42" s="110" t="s">
        <v>89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ht="20.25" customHeight="1">
      <c r="A43" s="110" t="s">
        <v>72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ht="20.25" customHeight="1">
      <c r="A44" s="110" t="s">
        <v>73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ht="20.25" customHeight="1">
      <c r="A45" s="110" t="s">
        <v>84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ht="21.75" customHeight="1">
      <c r="A46" s="110" t="s">
        <v>74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ht="19.5" customHeight="1">
      <c r="A47" s="110" t="s">
        <v>17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s="7" customFormat="1" ht="17.25" customHeight="1">
      <c r="A48" s="140" t="s">
        <v>18</v>
      </c>
      <c r="B48" s="140"/>
      <c r="C48" s="140"/>
      <c r="D48" s="140"/>
      <c r="E48" s="140"/>
      <c r="F48" s="140"/>
      <c r="G48" s="140"/>
      <c r="H48" s="140"/>
      <c r="I48" s="140"/>
      <c r="J48" s="141"/>
      <c r="K48" s="25"/>
      <c r="L48" s="25"/>
      <c r="M48" s="25"/>
      <c r="N48" s="25"/>
      <c r="O48" s="25"/>
      <c r="P48" s="25"/>
      <c r="Q48" s="25"/>
    </row>
    <row r="49" spans="1:18" s="7" customFormat="1" ht="16.5" customHeight="1">
      <c r="A49" s="140" t="s">
        <v>19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25"/>
      <c r="M49" s="25"/>
      <c r="N49" s="25"/>
      <c r="O49" s="25"/>
      <c r="P49" s="25"/>
      <c r="Q49" s="25"/>
    </row>
    <row r="50" spans="1:18" s="7" customFormat="1" ht="18.75" customHeight="1">
      <c r="A50" s="140" t="s">
        <v>20</v>
      </c>
      <c r="B50" s="141"/>
      <c r="C50" s="141"/>
      <c r="D50" s="141"/>
      <c r="E50" s="141"/>
      <c r="F50" s="141"/>
      <c r="G50" s="141"/>
      <c r="H50" s="141"/>
      <c r="I50" s="141"/>
      <c r="J50" s="14"/>
      <c r="K50" s="14"/>
      <c r="L50" s="25"/>
      <c r="M50" s="25"/>
      <c r="N50" s="25"/>
      <c r="O50" s="25"/>
      <c r="P50" s="25"/>
      <c r="Q50" s="25"/>
    </row>
    <row r="51" spans="1:18" ht="75.75" customHeight="1">
      <c r="A51" s="142" t="s">
        <v>119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18" ht="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8" ht="18.75">
      <c r="A53" s="133" t="s">
        <v>21</v>
      </c>
      <c r="B53" s="133"/>
      <c r="C53" s="13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34" t="s">
        <v>90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8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8"/>
    </row>
    <row r="56" spans="1:18" ht="18" customHeight="1">
      <c r="A56" s="135" t="s">
        <v>22</v>
      </c>
      <c r="B56" s="135"/>
      <c r="C56" s="135"/>
      <c r="D56" s="135"/>
      <c r="E56" s="135"/>
      <c r="F56" s="135"/>
      <c r="G56" s="135"/>
      <c r="H56" s="135"/>
      <c r="I56" s="135"/>
      <c r="J56" s="135"/>
      <c r="K56" s="30"/>
      <c r="L56" s="30"/>
      <c r="M56" s="30"/>
      <c r="N56" s="30"/>
      <c r="O56" s="30"/>
      <c r="P56" s="30"/>
      <c r="Q56" s="30"/>
    </row>
    <row r="57" spans="1:18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8" ht="21.75" customHeight="1">
      <c r="A58" s="32" t="s">
        <v>23</v>
      </c>
      <c r="B58" s="136" t="s">
        <v>24</v>
      </c>
      <c r="C58" s="137"/>
      <c r="D58" s="138" t="s">
        <v>25</v>
      </c>
      <c r="E58" s="137"/>
      <c r="F58" s="138" t="s">
        <v>26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7"/>
    </row>
    <row r="59" spans="1:18" ht="19.5" customHeight="1">
      <c r="A59" s="34"/>
      <c r="B59" s="136"/>
      <c r="C59" s="137"/>
      <c r="D59" s="138"/>
      <c r="E59" s="137"/>
      <c r="F59" s="138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7"/>
    </row>
    <row r="60" spans="1:18" ht="12" customHeight="1">
      <c r="A60" s="16"/>
      <c r="B60" s="2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33" t="s">
        <v>27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8" ht="12.75" customHeight="1">
      <c r="A62" s="18"/>
      <c r="B62" s="18"/>
      <c r="C62" s="18"/>
      <c r="D62" s="18"/>
      <c r="E62" s="35"/>
      <c r="F62" s="35"/>
      <c r="G62" s="35"/>
      <c r="H62" s="15"/>
      <c r="I62" s="14"/>
      <c r="J62" s="14"/>
      <c r="K62" s="14"/>
      <c r="L62" s="14"/>
      <c r="M62" s="14"/>
      <c r="N62" s="14"/>
      <c r="O62" s="156" t="s">
        <v>28</v>
      </c>
      <c r="P62" s="156"/>
      <c r="Q62" s="14"/>
    </row>
    <row r="63" spans="1:18" ht="36" customHeight="1">
      <c r="A63" s="32" t="s">
        <v>23</v>
      </c>
      <c r="B63" s="32" t="s">
        <v>24</v>
      </c>
      <c r="C63" s="32" t="s">
        <v>25</v>
      </c>
      <c r="D63" s="136" t="s">
        <v>29</v>
      </c>
      <c r="E63" s="144"/>
      <c r="F63" s="155" t="s">
        <v>30</v>
      </c>
      <c r="G63" s="155"/>
      <c r="H63" s="155"/>
      <c r="I63" s="155"/>
      <c r="J63" s="155" t="s">
        <v>31</v>
      </c>
      <c r="K63" s="155"/>
      <c r="L63" s="155"/>
      <c r="M63" s="155"/>
      <c r="N63" s="155" t="s">
        <v>32</v>
      </c>
      <c r="O63" s="155"/>
      <c r="P63" s="155"/>
      <c r="Q63" s="155"/>
    </row>
    <row r="64" spans="1:18" ht="15" customHeight="1">
      <c r="A64" s="32">
        <v>1</v>
      </c>
      <c r="B64" s="32">
        <v>2</v>
      </c>
      <c r="C64" s="32">
        <v>3</v>
      </c>
      <c r="D64" s="155">
        <v>4</v>
      </c>
      <c r="E64" s="155"/>
      <c r="F64" s="155">
        <v>5</v>
      </c>
      <c r="G64" s="155"/>
      <c r="H64" s="155"/>
      <c r="I64" s="155"/>
      <c r="J64" s="139">
        <v>6</v>
      </c>
      <c r="K64" s="139"/>
      <c r="L64" s="139"/>
      <c r="M64" s="137"/>
      <c r="N64" s="138">
        <v>7</v>
      </c>
      <c r="O64" s="139"/>
      <c r="P64" s="139"/>
      <c r="Q64" s="137"/>
    </row>
    <row r="65" spans="1:17" ht="128.25" customHeight="1">
      <c r="A65" s="37"/>
      <c r="B65" s="37" t="s">
        <v>93</v>
      </c>
      <c r="C65" s="37" t="s">
        <v>121</v>
      </c>
      <c r="D65" s="143" t="s">
        <v>91</v>
      </c>
      <c r="E65" s="144"/>
      <c r="F65" s="145">
        <v>1.3</v>
      </c>
      <c r="G65" s="145"/>
      <c r="H65" s="145"/>
      <c r="I65" s="145"/>
      <c r="J65" s="146">
        <v>0</v>
      </c>
      <c r="K65" s="146"/>
      <c r="L65" s="146"/>
      <c r="M65" s="147"/>
      <c r="N65" s="148">
        <f>F65+J65</f>
        <v>1.3</v>
      </c>
      <c r="O65" s="146"/>
      <c r="P65" s="146"/>
      <c r="Q65" s="147"/>
    </row>
    <row r="66" spans="1:17" ht="36.75" customHeight="1">
      <c r="A66" s="37"/>
      <c r="B66" s="37"/>
      <c r="C66" s="37"/>
      <c r="D66" s="149" t="s">
        <v>33</v>
      </c>
      <c r="E66" s="150"/>
      <c r="F66" s="151">
        <f>F65</f>
        <v>1.3</v>
      </c>
      <c r="G66" s="151"/>
      <c r="H66" s="151"/>
      <c r="I66" s="151"/>
      <c r="J66" s="152">
        <f>J65</f>
        <v>0</v>
      </c>
      <c r="K66" s="152"/>
      <c r="L66" s="152"/>
      <c r="M66" s="153"/>
      <c r="N66" s="154">
        <f>F66+J66</f>
        <v>1.3</v>
      </c>
      <c r="O66" s="152"/>
      <c r="P66" s="152"/>
      <c r="Q66" s="153"/>
    </row>
    <row r="67" spans="1:17" ht="18.75">
      <c r="A67" s="15"/>
      <c r="B67" s="15"/>
      <c r="C67" s="15"/>
      <c r="D67" s="15"/>
      <c r="E67" s="24"/>
      <c r="F67" s="24"/>
      <c r="G67" s="24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35" t="s">
        <v>34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55" t="s">
        <v>35</v>
      </c>
      <c r="B70" s="155"/>
      <c r="C70" s="155"/>
      <c r="D70" s="155"/>
      <c r="E70" s="32" t="s">
        <v>24</v>
      </c>
      <c r="F70" s="155" t="s">
        <v>30</v>
      </c>
      <c r="G70" s="155"/>
      <c r="H70" s="155"/>
      <c r="I70" s="155"/>
      <c r="J70" s="155" t="s">
        <v>31</v>
      </c>
      <c r="K70" s="155"/>
      <c r="L70" s="155"/>
      <c r="M70" s="155"/>
      <c r="N70" s="155" t="s">
        <v>32</v>
      </c>
      <c r="O70" s="155"/>
      <c r="P70" s="155"/>
      <c r="Q70" s="155"/>
    </row>
    <row r="71" spans="1:17" ht="18.75" customHeight="1">
      <c r="A71" s="155">
        <v>1</v>
      </c>
      <c r="B71" s="155"/>
      <c r="C71" s="155"/>
      <c r="D71" s="155"/>
      <c r="E71" s="32">
        <v>2</v>
      </c>
      <c r="F71" s="136">
        <v>3</v>
      </c>
      <c r="G71" s="139"/>
      <c r="H71" s="139"/>
      <c r="I71" s="144"/>
      <c r="J71" s="136">
        <v>4</v>
      </c>
      <c r="K71" s="139"/>
      <c r="L71" s="139"/>
      <c r="M71" s="144"/>
      <c r="N71" s="136">
        <v>5</v>
      </c>
      <c r="O71" s="139"/>
      <c r="P71" s="139"/>
      <c r="Q71" s="144"/>
    </row>
    <row r="72" spans="1:17" ht="15.75" customHeight="1">
      <c r="A72" s="157" t="s">
        <v>36</v>
      </c>
      <c r="B72" s="158"/>
      <c r="C72" s="158"/>
      <c r="D72" s="159"/>
      <c r="E72" s="32"/>
      <c r="F72" s="136"/>
      <c r="G72" s="139"/>
      <c r="H72" s="139"/>
      <c r="I72" s="144"/>
      <c r="J72" s="136"/>
      <c r="K72" s="139"/>
      <c r="L72" s="139"/>
      <c r="M72" s="144"/>
      <c r="N72" s="136"/>
      <c r="O72" s="139"/>
      <c r="P72" s="139"/>
      <c r="Q72" s="144"/>
    </row>
    <row r="73" spans="1:17" ht="18.75" customHeight="1">
      <c r="A73" s="157" t="s">
        <v>37</v>
      </c>
      <c r="B73" s="158"/>
      <c r="C73" s="158"/>
      <c r="D73" s="158"/>
      <c r="E73" s="32"/>
      <c r="F73" s="136"/>
      <c r="G73" s="139"/>
      <c r="H73" s="139"/>
      <c r="I73" s="144"/>
      <c r="J73" s="136"/>
      <c r="K73" s="139"/>
      <c r="L73" s="139"/>
      <c r="M73" s="144"/>
      <c r="N73" s="136"/>
      <c r="O73" s="139"/>
      <c r="P73" s="139"/>
      <c r="Q73" s="144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35" t="s">
        <v>38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1:17" ht="18.75">
      <c r="A76" s="15"/>
      <c r="B76" s="15"/>
      <c r="C76" s="15"/>
      <c r="D76" s="15"/>
      <c r="E76" s="24"/>
      <c r="F76" s="24"/>
      <c r="G76" s="24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2" t="s">
        <v>23</v>
      </c>
      <c r="B77" s="32" t="s">
        <v>24</v>
      </c>
      <c r="C77" s="136" t="s">
        <v>39</v>
      </c>
      <c r="D77" s="139"/>
      <c r="E77" s="144"/>
      <c r="F77" s="155" t="s">
        <v>40</v>
      </c>
      <c r="G77" s="155"/>
      <c r="H77" s="155"/>
      <c r="I77" s="155"/>
      <c r="J77" s="155" t="s">
        <v>41</v>
      </c>
      <c r="K77" s="155"/>
      <c r="L77" s="155"/>
      <c r="M77" s="155"/>
      <c r="N77" s="155" t="s">
        <v>42</v>
      </c>
      <c r="O77" s="155"/>
      <c r="P77" s="155"/>
      <c r="Q77" s="155"/>
    </row>
    <row r="78" spans="1:17" ht="19.5" customHeight="1">
      <c r="A78" s="32">
        <v>1</v>
      </c>
      <c r="B78" s="36">
        <v>2</v>
      </c>
      <c r="C78" s="155">
        <v>3</v>
      </c>
      <c r="D78" s="155"/>
      <c r="E78" s="155"/>
      <c r="F78" s="155">
        <v>4</v>
      </c>
      <c r="G78" s="155"/>
      <c r="H78" s="155"/>
      <c r="I78" s="155"/>
      <c r="J78" s="155">
        <v>5</v>
      </c>
      <c r="K78" s="155"/>
      <c r="L78" s="155"/>
      <c r="M78" s="155"/>
      <c r="N78" s="155">
        <v>6</v>
      </c>
      <c r="O78" s="155"/>
      <c r="P78" s="155"/>
      <c r="Q78" s="155"/>
    </row>
    <row r="79" spans="1:17" ht="34.5" customHeight="1">
      <c r="A79" s="32"/>
      <c r="B79" s="38">
        <v>1513190</v>
      </c>
      <c r="C79" s="160" t="s">
        <v>92</v>
      </c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9"/>
    </row>
    <row r="80" spans="1:17" ht="24" customHeight="1">
      <c r="A80" s="39">
        <v>1</v>
      </c>
      <c r="B80" s="40"/>
      <c r="C80" s="161" t="s">
        <v>43</v>
      </c>
      <c r="D80" s="162"/>
      <c r="E80" s="163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31" ht="59.25" customHeight="1">
      <c r="A81" s="44"/>
      <c r="B81" s="45"/>
      <c r="C81" s="157" t="s">
        <v>94</v>
      </c>
      <c r="D81" s="165"/>
      <c r="E81" s="166"/>
      <c r="F81" s="136" t="s">
        <v>76</v>
      </c>
      <c r="G81" s="175"/>
      <c r="H81" s="175"/>
      <c r="I81" s="176"/>
      <c r="J81" s="188" t="s">
        <v>78</v>
      </c>
      <c r="K81" s="189"/>
      <c r="L81" s="189"/>
      <c r="M81" s="190"/>
      <c r="N81" s="171">
        <v>1289.08</v>
      </c>
      <c r="O81" s="172"/>
      <c r="P81" s="172"/>
      <c r="Q81" s="173"/>
    </row>
    <row r="82" spans="1:31" ht="21" customHeight="1">
      <c r="A82" s="46">
        <v>2</v>
      </c>
      <c r="B82" s="47"/>
      <c r="C82" s="164" t="s">
        <v>45</v>
      </c>
      <c r="D82" s="165"/>
      <c r="E82" s="165"/>
      <c r="F82" s="165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31" ht="0.75" customHeight="1">
      <c r="A83" s="49"/>
      <c r="B83" s="50"/>
      <c r="C83" s="158"/>
      <c r="D83" s="165"/>
      <c r="E83" s="166"/>
      <c r="F83" s="136"/>
      <c r="G83" s="175"/>
      <c r="H83" s="175"/>
      <c r="I83" s="176"/>
      <c r="J83" s="136"/>
      <c r="K83" s="175"/>
      <c r="L83" s="175"/>
      <c r="M83" s="176"/>
      <c r="N83" s="174"/>
      <c r="O83" s="175"/>
      <c r="P83" s="175"/>
      <c r="Q83" s="176"/>
    </row>
    <row r="84" spans="1:31" ht="35.25" customHeight="1">
      <c r="A84" s="49"/>
      <c r="B84" s="50"/>
      <c r="C84" s="157" t="s">
        <v>95</v>
      </c>
      <c r="D84" s="158"/>
      <c r="E84" s="159"/>
      <c r="F84" s="136" t="s">
        <v>77</v>
      </c>
      <c r="G84" s="139"/>
      <c r="H84" s="139"/>
      <c r="I84" s="144"/>
      <c r="J84" s="136" t="s">
        <v>78</v>
      </c>
      <c r="K84" s="139"/>
      <c r="L84" s="139"/>
      <c r="M84" s="144"/>
      <c r="N84" s="181">
        <v>13</v>
      </c>
      <c r="O84" s="182"/>
      <c r="P84" s="182"/>
      <c r="Q84" s="183"/>
    </row>
    <row r="85" spans="1:31" ht="20.25" customHeight="1">
      <c r="A85" s="51">
        <v>3</v>
      </c>
      <c r="B85" s="52"/>
      <c r="C85" s="177" t="s">
        <v>46</v>
      </c>
      <c r="D85" s="178"/>
      <c r="E85" s="179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31" ht="77.25" customHeight="1">
      <c r="A86" s="53"/>
      <c r="B86" s="54"/>
      <c r="C86" s="180" t="s">
        <v>96</v>
      </c>
      <c r="D86" s="165"/>
      <c r="E86" s="166"/>
      <c r="F86" s="136" t="s">
        <v>76</v>
      </c>
      <c r="G86" s="175"/>
      <c r="H86" s="175"/>
      <c r="I86" s="176"/>
      <c r="J86" s="184" t="s">
        <v>85</v>
      </c>
      <c r="K86" s="175"/>
      <c r="L86" s="175"/>
      <c r="M86" s="176"/>
      <c r="N86" s="185">
        <f>N81/N84</f>
        <v>99.16</v>
      </c>
      <c r="O86" s="186"/>
      <c r="P86" s="186"/>
      <c r="Q86" s="187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11" t="s">
        <v>47</v>
      </c>
      <c r="Q89" s="111"/>
    </row>
    <row r="90" spans="1:31" ht="51.75" customHeight="1">
      <c r="A90" s="155" t="s">
        <v>48</v>
      </c>
      <c r="B90" s="167" t="s">
        <v>49</v>
      </c>
      <c r="C90" s="197"/>
      <c r="D90" s="197"/>
      <c r="E90" s="168"/>
      <c r="F90" s="198" t="s">
        <v>24</v>
      </c>
      <c r="G90" s="136" t="s">
        <v>50</v>
      </c>
      <c r="H90" s="139"/>
      <c r="I90" s="144"/>
      <c r="J90" s="136" t="s">
        <v>51</v>
      </c>
      <c r="K90" s="139"/>
      <c r="L90" s="144"/>
      <c r="M90" s="136" t="s">
        <v>52</v>
      </c>
      <c r="N90" s="139"/>
      <c r="O90" s="144"/>
      <c r="P90" s="167" t="s">
        <v>53</v>
      </c>
      <c r="Q90" s="168"/>
    </row>
    <row r="91" spans="1:31" ht="56.25">
      <c r="A91" s="155"/>
      <c r="B91" s="169"/>
      <c r="C91" s="156"/>
      <c r="D91" s="156"/>
      <c r="E91" s="170"/>
      <c r="F91" s="199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169"/>
      <c r="Q91" s="170"/>
    </row>
    <row r="92" spans="1:31" ht="18.75">
      <c r="A92" s="32">
        <v>1</v>
      </c>
      <c r="B92" s="136">
        <v>2</v>
      </c>
      <c r="C92" s="139"/>
      <c r="D92" s="139"/>
      <c r="E92" s="144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55">
        <v>13</v>
      </c>
      <c r="Q92" s="155"/>
    </row>
    <row r="93" spans="1:31" ht="21" customHeight="1">
      <c r="A93" s="32"/>
      <c r="B93" s="157" t="s">
        <v>57</v>
      </c>
      <c r="C93" s="158"/>
      <c r="D93" s="165"/>
      <c r="E93" s="193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191"/>
      <c r="Q93" s="192"/>
    </row>
    <row r="94" spans="1:31" ht="21" customHeight="1">
      <c r="A94" s="32"/>
      <c r="B94" s="157" t="s">
        <v>58</v>
      </c>
      <c r="C94" s="158"/>
      <c r="D94" s="165"/>
      <c r="E94" s="193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191"/>
      <c r="Q94" s="192"/>
    </row>
    <row r="95" spans="1:31" ht="20.25" customHeight="1">
      <c r="A95" s="32"/>
      <c r="B95" s="194" t="s">
        <v>59</v>
      </c>
      <c r="C95" s="195"/>
      <c r="D95" s="165"/>
      <c r="E95" s="193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191"/>
      <c r="Q95" s="192"/>
    </row>
    <row r="96" spans="1:31" ht="30" customHeight="1">
      <c r="A96" s="32"/>
      <c r="B96" s="194" t="s">
        <v>60</v>
      </c>
      <c r="C96" s="158"/>
      <c r="D96" s="165"/>
      <c r="E96" s="193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191"/>
      <c r="Q96" s="192"/>
    </row>
    <row r="97" spans="1:17" ht="18.75">
      <c r="A97" s="32"/>
      <c r="B97" s="157" t="s">
        <v>37</v>
      </c>
      <c r="C97" s="158"/>
      <c r="D97" s="165"/>
      <c r="E97" s="193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96"/>
      <c r="Q97" s="196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200" t="s">
        <v>62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141"/>
      <c r="P99" s="141"/>
      <c r="Q99" s="14"/>
    </row>
    <row r="100" spans="1:17" ht="18.75">
      <c r="A100" s="201" t="s">
        <v>63</v>
      </c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14"/>
    </row>
    <row r="101" spans="1:17" ht="15" customHeight="1">
      <c r="A101" s="200" t="s">
        <v>64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1:17" ht="18.75">
      <c r="A102" s="2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35" t="s">
        <v>80</v>
      </c>
      <c r="B104" s="135"/>
      <c r="C104" s="135"/>
      <c r="D104" s="135"/>
      <c r="E104" s="135"/>
      <c r="F104" s="14"/>
      <c r="G104" s="156"/>
      <c r="H104" s="156"/>
      <c r="I104" s="156"/>
      <c r="J104" s="14"/>
      <c r="K104" s="205" t="s">
        <v>98</v>
      </c>
      <c r="L104" s="205"/>
      <c r="M104" s="205"/>
      <c r="N104" s="205"/>
      <c r="O104" s="14"/>
      <c r="P104" s="14"/>
      <c r="Q104" s="14"/>
    </row>
    <row r="105" spans="1:17" ht="18.75">
      <c r="A105" s="29"/>
      <c r="B105" s="29"/>
      <c r="C105" s="29"/>
      <c r="D105" s="29"/>
      <c r="E105" s="29"/>
      <c r="F105" s="14"/>
      <c r="G105" s="204" t="s">
        <v>65</v>
      </c>
      <c r="H105" s="204"/>
      <c r="I105" s="204"/>
      <c r="J105" s="14"/>
      <c r="K105" s="204" t="s">
        <v>66</v>
      </c>
      <c r="L105" s="204"/>
      <c r="M105" s="204"/>
      <c r="N105" s="204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35" t="s">
        <v>67</v>
      </c>
      <c r="B107" s="13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9"/>
      <c r="B108" s="2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35" t="s">
        <v>68</v>
      </c>
      <c r="B109" s="135"/>
      <c r="C109" s="135"/>
      <c r="D109" s="135"/>
      <c r="E109" s="135"/>
      <c r="F109" s="14"/>
      <c r="G109" s="156"/>
      <c r="H109" s="156"/>
      <c r="I109" s="156"/>
      <c r="J109" s="14"/>
      <c r="K109" s="205" t="s">
        <v>69</v>
      </c>
      <c r="L109" s="205"/>
      <c r="M109" s="205"/>
      <c r="N109" s="205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97" t="s">
        <v>65</v>
      </c>
      <c r="H110" s="197"/>
      <c r="I110" s="197"/>
      <c r="J110" s="14"/>
      <c r="K110" s="197" t="s">
        <v>66</v>
      </c>
      <c r="L110" s="197"/>
      <c r="M110" s="197"/>
      <c r="N110" s="197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03" t="s">
        <v>81</v>
      </c>
      <c r="B112" s="203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8" t="s">
        <v>86</v>
      </c>
      <c r="B113" s="58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41"/>
      <c r="B114" s="141"/>
      <c r="C114" s="141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6"/>
      <c r="B117" s="116"/>
      <c r="C117" s="11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6" t="s">
        <v>1</v>
      </c>
      <c r="L2" s="116"/>
      <c r="M2" s="116"/>
      <c r="N2" s="116"/>
      <c r="O2" s="116"/>
      <c r="P2" s="116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6" t="s">
        <v>2</v>
      </c>
      <c r="L3" s="116"/>
      <c r="M3" s="116"/>
      <c r="N3" s="116"/>
      <c r="O3" s="116"/>
      <c r="P3" s="116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17" t="s">
        <v>3</v>
      </c>
      <c r="L7" s="117"/>
      <c r="M7" s="117"/>
      <c r="N7" s="117"/>
      <c r="O7" s="118"/>
      <c r="P7" s="118"/>
      <c r="Q7" s="118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19" t="s">
        <v>70</v>
      </c>
      <c r="L9" s="119"/>
      <c r="M9" s="119"/>
      <c r="N9" s="119"/>
      <c r="O9" s="120"/>
      <c r="P9" s="120"/>
      <c r="Q9" s="120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12" t="s">
        <v>4</v>
      </c>
      <c r="L10" s="112"/>
      <c r="M10" s="112"/>
      <c r="N10" s="112"/>
      <c r="O10" s="113"/>
      <c r="P10" s="114"/>
      <c r="Q10" s="114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9" t="s">
        <v>99</v>
      </c>
      <c r="L11" s="60" t="s">
        <v>5</v>
      </c>
      <c r="M11" s="61" t="s">
        <v>111</v>
      </c>
      <c r="N11" s="22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19"/>
      <c r="M12" s="23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5" t="s">
        <v>6</v>
      </c>
      <c r="L13" s="115"/>
      <c r="M13" s="115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1" t="s">
        <v>7</v>
      </c>
      <c r="L14" s="111"/>
      <c r="M14" s="111"/>
      <c r="N14" s="111"/>
      <c r="O14" s="111"/>
      <c r="P14" s="111"/>
      <c r="Q14" s="111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28" t="s">
        <v>8</v>
      </c>
      <c r="L15" s="128"/>
      <c r="M15" s="128"/>
      <c r="N15" s="128"/>
      <c r="O15" s="129"/>
      <c r="P15" s="130"/>
      <c r="Q15" s="130"/>
    </row>
    <row r="16" spans="1:17" ht="30.75" customHeight="1">
      <c r="A16" s="14"/>
      <c r="B16" s="14"/>
      <c r="C16" s="14"/>
      <c r="D16" s="14"/>
      <c r="E16" s="14"/>
      <c r="F16" s="14"/>
      <c r="G16" s="14"/>
      <c r="H16" s="24"/>
      <c r="I16" s="24"/>
      <c r="J16" s="24"/>
      <c r="K16" s="59" t="s">
        <v>99</v>
      </c>
      <c r="L16" s="60" t="s">
        <v>5</v>
      </c>
      <c r="M16" s="60"/>
      <c r="N16" s="24"/>
      <c r="O16" s="16"/>
      <c r="P16" s="24"/>
      <c r="Q16" s="24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4"/>
      <c r="L17" s="21"/>
      <c r="M17" s="23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4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4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1" t="s">
        <v>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1" t="s">
        <v>88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17" ht="18" customHeight="1">
      <c r="A24" s="11"/>
      <c r="B24" s="11"/>
      <c r="C24" s="11"/>
      <c r="D24" s="11"/>
      <c r="E24" s="132"/>
      <c r="F24" s="132"/>
      <c r="G24" s="132"/>
      <c r="H24" s="132"/>
      <c r="I24" s="132"/>
      <c r="J24" s="132"/>
      <c r="K24" s="11"/>
      <c r="L24" s="11"/>
      <c r="M24" s="11"/>
      <c r="N24" s="11"/>
      <c r="O24" s="11"/>
      <c r="P24" s="11"/>
      <c r="Q24" s="11"/>
    </row>
    <row r="25" spans="1:17" ht="15.75" customHeight="1">
      <c r="A25" s="109" t="s">
        <v>82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3"/>
      <c r="L25" s="13"/>
      <c r="M25" s="13"/>
      <c r="N25" s="13"/>
      <c r="O25" s="13"/>
      <c r="P25" s="13"/>
      <c r="Q25" s="13"/>
    </row>
    <row r="26" spans="1:17" ht="18.75">
      <c r="A26" s="121" t="s">
        <v>10</v>
      </c>
      <c r="B26" s="121"/>
      <c r="C26" s="121"/>
      <c r="D26" s="121"/>
      <c r="E26" s="121"/>
      <c r="F26" s="121"/>
      <c r="G26" s="121"/>
      <c r="H26" s="121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2" t="s">
        <v>83</v>
      </c>
      <c r="B29" s="122"/>
      <c r="C29" s="122"/>
      <c r="D29" s="122"/>
      <c r="E29" s="122"/>
      <c r="F29" s="122"/>
      <c r="G29" s="122"/>
      <c r="H29" s="122"/>
      <c r="I29" s="122"/>
      <c r="J29" s="123"/>
      <c r="K29" s="123"/>
      <c r="L29" s="123"/>
      <c r="M29" s="123"/>
      <c r="N29" s="14"/>
      <c r="O29" s="14"/>
      <c r="P29" s="14"/>
      <c r="Q29" s="14"/>
    </row>
    <row r="30" spans="1:17" ht="18.75">
      <c r="A30" s="121" t="s">
        <v>11</v>
      </c>
      <c r="B30" s="121"/>
      <c r="C30" s="121"/>
      <c r="D30" s="121"/>
      <c r="E30" s="121"/>
      <c r="F30" s="121"/>
      <c r="G30" s="121"/>
      <c r="H30" s="121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24" t="s">
        <v>116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1:17" ht="22.5" customHeight="1">
      <c r="A34" s="126" t="s">
        <v>71</v>
      </c>
      <c r="B34" s="126"/>
      <c r="C34" s="126"/>
      <c r="D34" s="126"/>
      <c r="E34" s="126"/>
      <c r="F34" s="126"/>
      <c r="G34" s="126"/>
      <c r="H34" s="127"/>
      <c r="I34" s="127"/>
      <c r="J34" s="127"/>
      <c r="K34" s="127"/>
      <c r="L34" s="127"/>
      <c r="M34" s="127"/>
      <c r="N34" s="127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33" t="s">
        <v>112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202"/>
      <c r="P36" s="202"/>
      <c r="Q36" s="202"/>
    </row>
    <row r="37" spans="1:17" ht="15.75" customHeight="1">
      <c r="A37" s="109" t="s">
        <v>12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4"/>
      <c r="O37" s="14"/>
      <c r="P37" s="14"/>
      <c r="Q37" s="14"/>
    </row>
    <row r="38" spans="1:17" ht="15.75" customHeight="1">
      <c r="A38" s="110" t="s">
        <v>13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ht="18.75" customHeight="1">
      <c r="A39" s="110" t="s">
        <v>14</v>
      </c>
      <c r="B39" s="110"/>
      <c r="C39" s="110"/>
      <c r="D39" s="141"/>
      <c r="E39" s="141"/>
      <c r="F39" s="141"/>
      <c r="G39" s="141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10" t="s">
        <v>15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ht="21" customHeight="1">
      <c r="A41" s="110" t="s">
        <v>16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ht="20.25" customHeight="1">
      <c r="A42" s="110" t="s">
        <v>89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ht="2.2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ht="20.25" hidden="1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ht="20.25" customHeight="1">
      <c r="A45" s="110" t="s">
        <v>84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ht="21.75" customHeight="1">
      <c r="A46" s="110" t="s">
        <v>74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ht="19.5" customHeight="1">
      <c r="A47" s="110" t="s">
        <v>17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s="7" customFormat="1" ht="17.25" customHeight="1">
      <c r="A48" s="140" t="s">
        <v>18</v>
      </c>
      <c r="B48" s="140"/>
      <c r="C48" s="140"/>
      <c r="D48" s="140"/>
      <c r="E48" s="140"/>
      <c r="F48" s="140"/>
      <c r="G48" s="140"/>
      <c r="H48" s="140"/>
      <c r="I48" s="140"/>
      <c r="J48" s="141"/>
      <c r="K48" s="25"/>
      <c r="L48" s="25"/>
      <c r="M48" s="25"/>
      <c r="N48" s="25"/>
      <c r="O48" s="25"/>
      <c r="P48" s="25"/>
      <c r="Q48" s="25"/>
    </row>
    <row r="49" spans="1:18" s="7" customFormat="1" ht="16.5" customHeight="1">
      <c r="A49" s="140" t="s">
        <v>19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25"/>
      <c r="M49" s="25"/>
      <c r="N49" s="25"/>
      <c r="O49" s="25"/>
      <c r="P49" s="25"/>
      <c r="Q49" s="25"/>
    </row>
    <row r="50" spans="1:18" s="7" customFormat="1" ht="18.75" customHeight="1">
      <c r="A50" s="140" t="s">
        <v>20</v>
      </c>
      <c r="B50" s="141"/>
      <c r="C50" s="141"/>
      <c r="D50" s="141"/>
      <c r="E50" s="141"/>
      <c r="F50" s="141"/>
      <c r="G50" s="141"/>
      <c r="H50" s="141"/>
      <c r="I50" s="141"/>
      <c r="J50" s="14"/>
      <c r="K50" s="14"/>
      <c r="L50" s="25"/>
      <c r="M50" s="25"/>
      <c r="N50" s="25"/>
      <c r="O50" s="25"/>
      <c r="P50" s="25"/>
      <c r="Q50" s="25"/>
    </row>
    <row r="51" spans="1:18" s="63" customFormat="1" ht="0.75" customHeight="1">
      <c r="A51" s="63" t="s">
        <v>97</v>
      </c>
    </row>
    <row r="52" spans="1:18" ht="59.25" customHeight="1">
      <c r="A52" s="142" t="s">
        <v>100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</row>
    <row r="53" spans="1:18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8" ht="18.75">
      <c r="A54" s="133" t="s">
        <v>21</v>
      </c>
      <c r="B54" s="133"/>
      <c r="C54" s="13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34" t="s">
        <v>101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8"/>
    </row>
    <row r="56" spans="1:18" ht="9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8"/>
    </row>
    <row r="57" spans="1:18" ht="18" customHeight="1">
      <c r="A57" s="135" t="s">
        <v>22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30"/>
      <c r="L57" s="30"/>
      <c r="M57" s="30"/>
      <c r="N57" s="30"/>
      <c r="O57" s="30"/>
      <c r="P57" s="30"/>
      <c r="Q57" s="30"/>
    </row>
    <row r="58" spans="1:18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8" ht="21.75" customHeight="1">
      <c r="A59" s="32" t="s">
        <v>23</v>
      </c>
      <c r="B59" s="136" t="s">
        <v>24</v>
      </c>
      <c r="C59" s="137"/>
      <c r="D59" s="138" t="s">
        <v>25</v>
      </c>
      <c r="E59" s="137"/>
      <c r="F59" s="138" t="s">
        <v>26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7"/>
    </row>
    <row r="60" spans="1:18" ht="19.5" customHeight="1">
      <c r="A60" s="34"/>
      <c r="B60" s="136"/>
      <c r="C60" s="137"/>
      <c r="D60" s="138"/>
      <c r="E60" s="137"/>
      <c r="F60" s="138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7"/>
    </row>
    <row r="61" spans="1:18" ht="12" customHeight="1">
      <c r="A61" s="16"/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33" t="s">
        <v>27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8" ht="12.75" customHeight="1">
      <c r="A63" s="18"/>
      <c r="B63" s="18"/>
      <c r="C63" s="18"/>
      <c r="D63" s="18"/>
      <c r="E63" s="35"/>
      <c r="F63" s="35"/>
      <c r="G63" s="35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2" t="s">
        <v>23</v>
      </c>
      <c r="B64" s="32" t="s">
        <v>24</v>
      </c>
      <c r="C64" s="32" t="s">
        <v>25</v>
      </c>
      <c r="D64" s="136" t="s">
        <v>29</v>
      </c>
      <c r="E64" s="144"/>
      <c r="F64" s="155" t="s">
        <v>30</v>
      </c>
      <c r="G64" s="155"/>
      <c r="H64" s="155"/>
      <c r="I64" s="155"/>
      <c r="J64" s="155" t="s">
        <v>31</v>
      </c>
      <c r="K64" s="155"/>
      <c r="L64" s="155"/>
      <c r="M64" s="155"/>
      <c r="N64" s="155" t="s">
        <v>32</v>
      </c>
      <c r="O64" s="155"/>
      <c r="P64" s="155"/>
      <c r="Q64" s="155"/>
    </row>
    <row r="65" spans="1:17" ht="15" customHeight="1">
      <c r="A65" s="32">
        <v>1</v>
      </c>
      <c r="B65" s="32">
        <v>2</v>
      </c>
      <c r="C65" s="32">
        <v>3</v>
      </c>
      <c r="D65" s="155">
        <v>4</v>
      </c>
      <c r="E65" s="155"/>
      <c r="F65" s="155">
        <v>5</v>
      </c>
      <c r="G65" s="155"/>
      <c r="H65" s="155"/>
      <c r="I65" s="155"/>
      <c r="J65" s="139">
        <v>6</v>
      </c>
      <c r="K65" s="139"/>
      <c r="L65" s="139"/>
      <c r="M65" s="137"/>
      <c r="N65" s="138">
        <v>7</v>
      </c>
      <c r="O65" s="139"/>
      <c r="P65" s="139"/>
      <c r="Q65" s="137"/>
    </row>
    <row r="66" spans="1:17" ht="128.25" customHeight="1">
      <c r="A66" s="37"/>
      <c r="B66" s="37" t="s">
        <v>103</v>
      </c>
      <c r="C66" s="37" t="s">
        <v>117</v>
      </c>
      <c r="D66" s="143" t="s">
        <v>102</v>
      </c>
      <c r="E66" s="144"/>
      <c r="F66" s="206">
        <v>0</v>
      </c>
      <c r="G66" s="206"/>
      <c r="H66" s="206"/>
      <c r="I66" s="206"/>
      <c r="J66" s="146">
        <v>643.29999999999995</v>
      </c>
      <c r="K66" s="146"/>
      <c r="L66" s="146"/>
      <c r="M66" s="147"/>
      <c r="N66" s="207">
        <f>F66+J66</f>
        <v>643.29999999999995</v>
      </c>
      <c r="O66" s="208"/>
      <c r="P66" s="208"/>
      <c r="Q66" s="209"/>
    </row>
    <row r="67" spans="1:17" ht="36.75" customHeight="1">
      <c r="A67" s="37"/>
      <c r="B67" s="37"/>
      <c r="C67" s="37"/>
      <c r="D67" s="149" t="s">
        <v>33</v>
      </c>
      <c r="E67" s="150"/>
      <c r="F67" s="210">
        <f>F66</f>
        <v>0</v>
      </c>
      <c r="G67" s="210"/>
      <c r="H67" s="210"/>
      <c r="I67" s="210"/>
      <c r="J67" s="152">
        <f>J66</f>
        <v>643.29999999999995</v>
      </c>
      <c r="K67" s="152"/>
      <c r="L67" s="152"/>
      <c r="M67" s="153"/>
      <c r="N67" s="211">
        <f>F67+J67</f>
        <v>643.29999999999995</v>
      </c>
      <c r="O67" s="212"/>
      <c r="P67" s="212"/>
      <c r="Q67" s="213"/>
    </row>
    <row r="68" spans="1:17" ht="18.75">
      <c r="A68" s="15"/>
      <c r="B68" s="15"/>
      <c r="C68" s="15"/>
      <c r="D68" s="15"/>
      <c r="E68" s="24"/>
      <c r="F68" s="24"/>
      <c r="G68" s="2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35" t="s">
        <v>34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55" t="s">
        <v>35</v>
      </c>
      <c r="B71" s="155"/>
      <c r="C71" s="155"/>
      <c r="D71" s="155"/>
      <c r="E71" s="32" t="s">
        <v>24</v>
      </c>
      <c r="F71" s="155" t="s">
        <v>30</v>
      </c>
      <c r="G71" s="155"/>
      <c r="H71" s="155"/>
      <c r="I71" s="155"/>
      <c r="J71" s="155" t="s">
        <v>31</v>
      </c>
      <c r="K71" s="155"/>
      <c r="L71" s="155"/>
      <c r="M71" s="155"/>
      <c r="N71" s="155" t="s">
        <v>32</v>
      </c>
      <c r="O71" s="155"/>
      <c r="P71" s="155"/>
      <c r="Q71" s="155"/>
    </row>
    <row r="72" spans="1:17" ht="18.75" customHeight="1">
      <c r="A72" s="155">
        <v>1</v>
      </c>
      <c r="B72" s="155"/>
      <c r="C72" s="155"/>
      <c r="D72" s="155"/>
      <c r="E72" s="32">
        <v>2</v>
      </c>
      <c r="F72" s="136">
        <v>3</v>
      </c>
      <c r="G72" s="139"/>
      <c r="H72" s="139"/>
      <c r="I72" s="144"/>
      <c r="J72" s="136">
        <v>4</v>
      </c>
      <c r="K72" s="139"/>
      <c r="L72" s="139"/>
      <c r="M72" s="144"/>
      <c r="N72" s="136">
        <v>5</v>
      </c>
      <c r="O72" s="139"/>
      <c r="P72" s="139"/>
      <c r="Q72" s="144"/>
    </row>
    <row r="73" spans="1:17" ht="15.75" customHeight="1">
      <c r="A73" s="157" t="s">
        <v>36</v>
      </c>
      <c r="B73" s="158"/>
      <c r="C73" s="158"/>
      <c r="D73" s="159"/>
      <c r="E73" s="32"/>
      <c r="F73" s="136"/>
      <c r="G73" s="139"/>
      <c r="H73" s="139"/>
      <c r="I73" s="144"/>
      <c r="J73" s="136"/>
      <c r="K73" s="139"/>
      <c r="L73" s="139"/>
      <c r="M73" s="144"/>
      <c r="N73" s="136"/>
      <c r="O73" s="139"/>
      <c r="P73" s="139"/>
      <c r="Q73" s="144"/>
    </row>
    <row r="74" spans="1:17" ht="18.75" customHeight="1">
      <c r="A74" s="157" t="s">
        <v>37</v>
      </c>
      <c r="B74" s="158"/>
      <c r="C74" s="158"/>
      <c r="D74" s="158"/>
      <c r="E74" s="32"/>
      <c r="F74" s="136"/>
      <c r="G74" s="139"/>
      <c r="H74" s="139"/>
      <c r="I74" s="144"/>
      <c r="J74" s="136"/>
      <c r="K74" s="139"/>
      <c r="L74" s="139"/>
      <c r="M74" s="144"/>
      <c r="N74" s="136"/>
      <c r="O74" s="139"/>
      <c r="P74" s="139"/>
      <c r="Q74" s="144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35" t="s">
        <v>38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spans="1:17" ht="18.75">
      <c r="A77" s="15"/>
      <c r="B77" s="15"/>
      <c r="C77" s="15"/>
      <c r="D77" s="15"/>
      <c r="E77" s="24"/>
      <c r="F77" s="24"/>
      <c r="G77" s="24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2" t="s">
        <v>23</v>
      </c>
      <c r="B78" s="32" t="s">
        <v>24</v>
      </c>
      <c r="C78" s="136" t="s">
        <v>39</v>
      </c>
      <c r="D78" s="139"/>
      <c r="E78" s="144"/>
      <c r="F78" s="155" t="s">
        <v>40</v>
      </c>
      <c r="G78" s="155"/>
      <c r="H78" s="155"/>
      <c r="I78" s="155"/>
      <c r="J78" s="155" t="s">
        <v>41</v>
      </c>
      <c r="K78" s="155"/>
      <c r="L78" s="155"/>
      <c r="M78" s="155"/>
      <c r="N78" s="155" t="s">
        <v>42</v>
      </c>
      <c r="O78" s="155"/>
      <c r="P78" s="155"/>
      <c r="Q78" s="155"/>
    </row>
    <row r="79" spans="1:17" ht="19.5" customHeight="1">
      <c r="A79" s="32">
        <v>1</v>
      </c>
      <c r="B79" s="36">
        <v>2</v>
      </c>
      <c r="C79" s="155">
        <v>3</v>
      </c>
      <c r="D79" s="155"/>
      <c r="E79" s="155"/>
      <c r="F79" s="155">
        <v>4</v>
      </c>
      <c r="G79" s="155"/>
      <c r="H79" s="155"/>
      <c r="I79" s="155"/>
      <c r="J79" s="155">
        <v>5</v>
      </c>
      <c r="K79" s="155"/>
      <c r="L79" s="155"/>
      <c r="M79" s="155"/>
      <c r="N79" s="155">
        <v>6</v>
      </c>
      <c r="O79" s="155"/>
      <c r="P79" s="155"/>
      <c r="Q79" s="155"/>
    </row>
    <row r="80" spans="1:17" ht="34.5" customHeight="1">
      <c r="A80" s="32"/>
      <c r="B80" s="38">
        <v>1517470</v>
      </c>
      <c r="C80" s="160" t="s">
        <v>104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9"/>
    </row>
    <row r="81" spans="1:31" ht="24" customHeight="1">
      <c r="A81" s="39">
        <v>1</v>
      </c>
      <c r="B81" s="40"/>
      <c r="C81" s="161" t="s">
        <v>43</v>
      </c>
      <c r="D81" s="162"/>
      <c r="E81" s="163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31" ht="57" customHeight="1">
      <c r="A82" s="65"/>
      <c r="B82" s="45"/>
      <c r="C82" s="214" t="s">
        <v>113</v>
      </c>
      <c r="D82" s="215"/>
      <c r="E82" s="216"/>
      <c r="F82" s="174" t="s">
        <v>105</v>
      </c>
      <c r="G82" s="175"/>
      <c r="H82" s="175"/>
      <c r="I82" s="176"/>
      <c r="J82" s="174" t="s">
        <v>106</v>
      </c>
      <c r="K82" s="175"/>
      <c r="L82" s="175"/>
      <c r="M82" s="176"/>
      <c r="N82" s="217">
        <v>61</v>
      </c>
      <c r="O82" s="218"/>
      <c r="P82" s="218"/>
      <c r="Q82" s="219"/>
    </row>
    <row r="83" spans="1:31" ht="75.75" customHeight="1">
      <c r="A83" s="44"/>
      <c r="B83" s="45"/>
      <c r="C83" s="157" t="s">
        <v>114</v>
      </c>
      <c r="D83" s="165"/>
      <c r="E83" s="166"/>
      <c r="F83" s="136" t="s">
        <v>105</v>
      </c>
      <c r="G83" s="175"/>
      <c r="H83" s="175"/>
      <c r="I83" s="176"/>
      <c r="J83" s="188" t="s">
        <v>106</v>
      </c>
      <c r="K83" s="189"/>
      <c r="L83" s="189"/>
      <c r="M83" s="190"/>
      <c r="N83" s="171">
        <v>643.29999999999995</v>
      </c>
      <c r="O83" s="172"/>
      <c r="P83" s="172"/>
      <c r="Q83" s="173"/>
    </row>
    <row r="84" spans="1:31" ht="75" customHeight="1">
      <c r="A84" s="44"/>
      <c r="B84" s="45"/>
      <c r="C84" s="157" t="s">
        <v>115</v>
      </c>
      <c r="D84" s="158"/>
      <c r="E84" s="159"/>
      <c r="F84" s="136" t="s">
        <v>105</v>
      </c>
      <c r="G84" s="175"/>
      <c r="H84" s="175"/>
      <c r="I84" s="176"/>
      <c r="J84" s="188" t="s">
        <v>106</v>
      </c>
      <c r="K84" s="220"/>
      <c r="L84" s="220"/>
      <c r="M84" s="221"/>
      <c r="N84" s="171">
        <v>-96</v>
      </c>
      <c r="O84" s="172"/>
      <c r="P84" s="172"/>
      <c r="Q84" s="173"/>
    </row>
    <row r="85" spans="1:31" ht="1.5" hidden="1" customHeight="1">
      <c r="A85" s="46">
        <v>2</v>
      </c>
      <c r="B85" s="47"/>
      <c r="C85" s="164" t="s">
        <v>45</v>
      </c>
      <c r="D85" s="165"/>
      <c r="E85" s="165"/>
      <c r="F85" s="165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31" ht="33.75" hidden="1" customHeight="1">
      <c r="A86" s="49"/>
      <c r="B86" s="50"/>
      <c r="C86" s="158"/>
      <c r="D86" s="165"/>
      <c r="E86" s="166"/>
      <c r="F86" s="136"/>
      <c r="G86" s="175"/>
      <c r="H86" s="175"/>
      <c r="I86" s="176"/>
      <c r="J86" s="136"/>
      <c r="K86" s="175"/>
      <c r="L86" s="175"/>
      <c r="M86" s="176"/>
      <c r="N86" s="174"/>
      <c r="O86" s="175"/>
      <c r="P86" s="175"/>
      <c r="Q86" s="176"/>
    </row>
    <row r="87" spans="1:31" ht="38.25" hidden="1" customHeight="1">
      <c r="A87" s="49"/>
      <c r="B87" s="50"/>
      <c r="C87" s="157"/>
      <c r="D87" s="158"/>
      <c r="E87" s="159"/>
      <c r="F87" s="136" t="s">
        <v>77</v>
      </c>
      <c r="G87" s="139"/>
      <c r="H87" s="139"/>
      <c r="I87" s="144"/>
      <c r="J87" s="136" t="s">
        <v>78</v>
      </c>
      <c r="K87" s="139"/>
      <c r="L87" s="139"/>
      <c r="M87" s="144"/>
      <c r="N87" s="174"/>
      <c r="O87" s="175"/>
      <c r="P87" s="175"/>
      <c r="Q87" s="176"/>
    </row>
    <row r="88" spans="1:31" ht="20.25" customHeight="1">
      <c r="A88" s="51">
        <v>2</v>
      </c>
      <c r="B88" s="52"/>
      <c r="C88" s="177" t="s">
        <v>108</v>
      </c>
      <c r="D88" s="178"/>
      <c r="E88" s="179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31" ht="57" customHeight="1">
      <c r="A89" s="53"/>
      <c r="B89" s="54"/>
      <c r="C89" s="180" t="s">
        <v>110</v>
      </c>
      <c r="D89" s="165"/>
      <c r="E89" s="166"/>
      <c r="F89" s="136" t="s">
        <v>118</v>
      </c>
      <c r="G89" s="175"/>
      <c r="H89" s="175"/>
      <c r="I89" s="176"/>
      <c r="J89" s="184" t="s">
        <v>79</v>
      </c>
      <c r="K89" s="175"/>
      <c r="L89" s="175"/>
      <c r="M89" s="176"/>
      <c r="N89" s="228">
        <f>N83/N82</f>
        <v>10.545901639344262</v>
      </c>
      <c r="O89" s="229"/>
      <c r="P89" s="229"/>
      <c r="Q89" s="230"/>
    </row>
    <row r="90" spans="1:31" ht="58.5" customHeight="1">
      <c r="A90" s="64"/>
      <c r="B90" s="64"/>
      <c r="C90" s="214" t="s">
        <v>109</v>
      </c>
      <c r="D90" s="215"/>
      <c r="E90" s="216"/>
      <c r="F90" s="222" t="s">
        <v>105</v>
      </c>
      <c r="G90" s="223"/>
      <c r="H90" s="223"/>
      <c r="I90" s="224"/>
      <c r="J90" s="225" t="s">
        <v>107</v>
      </c>
      <c r="K90" s="226"/>
      <c r="L90" s="226"/>
      <c r="M90" s="227"/>
      <c r="N90" s="228">
        <v>-96</v>
      </c>
      <c r="O90" s="229"/>
      <c r="P90" s="229"/>
      <c r="Q90" s="230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11" t="s">
        <v>47</v>
      </c>
      <c r="Q92" s="111"/>
    </row>
    <row r="93" spans="1:31" ht="51.75" customHeight="1">
      <c r="A93" s="155" t="s">
        <v>48</v>
      </c>
      <c r="B93" s="167" t="s">
        <v>49</v>
      </c>
      <c r="C93" s="197"/>
      <c r="D93" s="197"/>
      <c r="E93" s="168"/>
      <c r="F93" s="198" t="s">
        <v>24</v>
      </c>
      <c r="G93" s="136" t="s">
        <v>50</v>
      </c>
      <c r="H93" s="139"/>
      <c r="I93" s="144"/>
      <c r="J93" s="136" t="s">
        <v>51</v>
      </c>
      <c r="K93" s="139"/>
      <c r="L93" s="144"/>
      <c r="M93" s="136" t="s">
        <v>52</v>
      </c>
      <c r="N93" s="139"/>
      <c r="O93" s="144"/>
      <c r="P93" s="167" t="s">
        <v>53</v>
      </c>
      <c r="Q93" s="168"/>
    </row>
    <row r="94" spans="1:31" ht="56.25">
      <c r="A94" s="155"/>
      <c r="B94" s="169"/>
      <c r="C94" s="156"/>
      <c r="D94" s="156"/>
      <c r="E94" s="170"/>
      <c r="F94" s="199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169"/>
      <c r="Q94" s="170"/>
    </row>
    <row r="95" spans="1:31" ht="18.75">
      <c r="A95" s="32">
        <v>1</v>
      </c>
      <c r="B95" s="136">
        <v>2</v>
      </c>
      <c r="C95" s="139"/>
      <c r="D95" s="139"/>
      <c r="E95" s="144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55">
        <v>13</v>
      </c>
      <c r="Q95" s="155"/>
    </row>
    <row r="96" spans="1:31" ht="21" customHeight="1">
      <c r="A96" s="32"/>
      <c r="B96" s="157" t="s">
        <v>57</v>
      </c>
      <c r="C96" s="158"/>
      <c r="D96" s="165"/>
      <c r="E96" s="193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191"/>
      <c r="Q96" s="192"/>
    </row>
    <row r="97" spans="1:17" ht="21" customHeight="1">
      <c r="A97" s="32"/>
      <c r="B97" s="157" t="s">
        <v>58</v>
      </c>
      <c r="C97" s="158"/>
      <c r="D97" s="165"/>
      <c r="E97" s="193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91"/>
      <c r="Q97" s="192"/>
    </row>
    <row r="98" spans="1:17" ht="20.25" customHeight="1">
      <c r="A98" s="32"/>
      <c r="B98" s="194" t="s">
        <v>59</v>
      </c>
      <c r="C98" s="195"/>
      <c r="D98" s="165"/>
      <c r="E98" s="193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191"/>
      <c r="Q98" s="192"/>
    </row>
    <row r="99" spans="1:17" ht="30" customHeight="1">
      <c r="A99" s="32"/>
      <c r="B99" s="194" t="s">
        <v>60</v>
      </c>
      <c r="C99" s="158"/>
      <c r="D99" s="165"/>
      <c r="E99" s="193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191"/>
      <c r="Q99" s="192"/>
    </row>
    <row r="100" spans="1:17" ht="18.75">
      <c r="A100" s="32"/>
      <c r="B100" s="157" t="s">
        <v>37</v>
      </c>
      <c r="C100" s="158"/>
      <c r="D100" s="165"/>
      <c r="E100" s="193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196"/>
      <c r="Q100" s="196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200" t="s">
        <v>62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141"/>
      <c r="P102" s="141"/>
      <c r="Q102" s="14"/>
    </row>
    <row r="103" spans="1:17" ht="18.75">
      <c r="A103" s="201" t="s">
        <v>63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14"/>
    </row>
    <row r="104" spans="1:17" ht="15" customHeight="1">
      <c r="A104" s="200" t="s">
        <v>64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1:17" ht="18.75">
      <c r="A105" s="2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35" t="s">
        <v>80</v>
      </c>
      <c r="B107" s="135"/>
      <c r="C107" s="135"/>
      <c r="D107" s="135"/>
      <c r="E107" s="135"/>
      <c r="F107" s="14"/>
      <c r="G107" s="156"/>
      <c r="H107" s="156"/>
      <c r="I107" s="156"/>
      <c r="J107" s="14"/>
      <c r="K107" s="205" t="s">
        <v>98</v>
      </c>
      <c r="L107" s="205"/>
      <c r="M107" s="205"/>
      <c r="N107" s="205"/>
      <c r="O107" s="14"/>
      <c r="P107" s="14"/>
      <c r="Q107" s="14"/>
    </row>
    <row r="108" spans="1:17" ht="18.75">
      <c r="A108" s="29"/>
      <c r="B108" s="29"/>
      <c r="C108" s="29"/>
      <c r="D108" s="29"/>
      <c r="E108" s="29"/>
      <c r="F108" s="14"/>
      <c r="G108" s="204" t="s">
        <v>65</v>
      </c>
      <c r="H108" s="204"/>
      <c r="I108" s="204"/>
      <c r="J108" s="14"/>
      <c r="K108" s="204" t="s">
        <v>66</v>
      </c>
      <c r="L108" s="204"/>
      <c r="M108" s="204"/>
      <c r="N108" s="204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35" t="s">
        <v>67</v>
      </c>
      <c r="B110" s="13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9"/>
      <c r="B111" s="2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35" t="s">
        <v>68</v>
      </c>
      <c r="B112" s="135"/>
      <c r="C112" s="135"/>
      <c r="D112" s="135"/>
      <c r="E112" s="135"/>
      <c r="F112" s="14"/>
      <c r="G112" s="156"/>
      <c r="H112" s="156"/>
      <c r="I112" s="156"/>
      <c r="J112" s="14"/>
      <c r="K112" s="205" t="s">
        <v>69</v>
      </c>
      <c r="L112" s="205"/>
      <c r="M112" s="205"/>
      <c r="N112" s="205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97" t="s">
        <v>65</v>
      </c>
      <c r="H113" s="197"/>
      <c r="I113" s="197"/>
      <c r="J113" s="14"/>
      <c r="K113" s="197" t="s">
        <v>66</v>
      </c>
      <c r="L113" s="197"/>
      <c r="M113" s="197"/>
      <c r="N113" s="197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03" t="s">
        <v>81</v>
      </c>
      <c r="B115" s="203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8" t="s">
        <v>86</v>
      </c>
      <c r="B116" s="58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41"/>
      <c r="B117" s="141"/>
      <c r="C117" s="141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6"/>
      <c r="B120" s="116"/>
      <c r="C120" s="11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A103:P103"/>
    <mergeCell ref="B99:E99"/>
    <mergeCell ref="P99:Q99"/>
    <mergeCell ref="A93:A94"/>
    <mergeCell ref="B93:E94"/>
    <mergeCell ref="F93:F94"/>
    <mergeCell ref="G93:I93"/>
    <mergeCell ref="C90:E90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C89:E89"/>
    <mergeCell ref="N89:Q89"/>
    <mergeCell ref="F84:I8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17:C117"/>
    <mergeCell ref="A120:C120"/>
    <mergeCell ref="A115:B115"/>
    <mergeCell ref="G108:I108"/>
    <mergeCell ref="G113:I113"/>
    <mergeCell ref="C79:E79"/>
    <mergeCell ref="C84:E84"/>
    <mergeCell ref="J84:M84"/>
    <mergeCell ref="C83:E83"/>
    <mergeCell ref="J82:M82"/>
    <mergeCell ref="F83:I83"/>
    <mergeCell ref="J83:M83"/>
    <mergeCell ref="F89:I89"/>
    <mergeCell ref="J89:M89"/>
    <mergeCell ref="C88:E88"/>
    <mergeCell ref="K108:N108"/>
    <mergeCell ref="A110:B110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R259"/>
  <sheetViews>
    <sheetView tabSelected="1" view="pageBreakPreview" zoomScale="75" zoomScaleNormal="75" zoomScaleSheetLayoutView="75" workbookViewId="0">
      <selection activeCell="A25" sqref="A25:Q25"/>
    </sheetView>
  </sheetViews>
  <sheetFormatPr defaultRowHeight="12.75"/>
  <cols>
    <col min="1" max="1" width="8.28515625" customWidth="1"/>
    <col min="2" max="2" width="14" customWidth="1"/>
    <col min="3" max="3" width="15.28515625" customWidth="1"/>
    <col min="4" max="4" width="35" customWidth="1"/>
    <col min="5" max="5" width="13.85546875" customWidth="1"/>
    <col min="6" max="6" width="32.42578125" customWidth="1"/>
    <col min="7" max="7" width="8.85546875" customWidth="1"/>
    <col min="8" max="8" width="10.28515625" customWidth="1"/>
    <col min="9" max="9" width="27.85546875" customWidth="1"/>
    <col min="10" max="10" width="1.5703125" hidden="1" customWidth="1"/>
    <col min="11" max="11" width="16.5703125" customWidth="1"/>
    <col min="12" max="12" width="10.5703125" customWidth="1"/>
    <col min="13" max="13" width="9" customWidth="1"/>
    <col min="14" max="14" width="8.5703125" customWidth="1"/>
    <col min="15" max="15" width="7.85546875" customWidth="1"/>
    <col min="16" max="17" width="9" customWidth="1"/>
    <col min="18" max="18" width="17.85546875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62" t="s">
        <v>0</v>
      </c>
      <c r="L1" s="62"/>
      <c r="M1" s="62"/>
      <c r="N1" s="62"/>
      <c r="O1" s="62"/>
      <c r="P1" s="62"/>
      <c r="Q1" s="20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63" t="s">
        <v>1</v>
      </c>
      <c r="L2" s="263"/>
      <c r="M2" s="263"/>
      <c r="N2" s="263"/>
      <c r="O2" s="263"/>
      <c r="P2" s="263"/>
      <c r="Q2" s="20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63" t="s">
        <v>2</v>
      </c>
      <c r="L3" s="263"/>
      <c r="M3" s="263"/>
      <c r="N3" s="263"/>
      <c r="O3" s="263"/>
      <c r="P3" s="263"/>
      <c r="Q3" s="20"/>
    </row>
    <row r="4" spans="1:17" ht="18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62"/>
      <c r="L4" s="62"/>
      <c r="M4" s="62"/>
      <c r="N4" s="62"/>
      <c r="O4" s="62"/>
      <c r="P4" s="62"/>
      <c r="Q4" s="20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62" t="s">
        <v>139</v>
      </c>
      <c r="L5" s="62"/>
      <c r="M5" s="62"/>
      <c r="N5" s="62"/>
      <c r="O5" s="62"/>
      <c r="P5" s="62"/>
      <c r="Q5" s="20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62" t="s">
        <v>140</v>
      </c>
      <c r="L6" s="62"/>
      <c r="M6" s="62"/>
      <c r="N6" s="62"/>
      <c r="O6" s="62"/>
      <c r="P6" s="62"/>
      <c r="Q6" s="20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62" t="s">
        <v>177</v>
      </c>
      <c r="L7" s="62"/>
      <c r="M7" s="62"/>
      <c r="N7" s="62"/>
      <c r="O7" s="62"/>
      <c r="P7" s="62"/>
      <c r="Q7" s="20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9"/>
      <c r="L8" s="19"/>
      <c r="M8" s="19"/>
      <c r="N8" s="19"/>
      <c r="O8" s="19"/>
      <c r="P8" s="20"/>
      <c r="Q8" s="20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72" t="s">
        <v>0</v>
      </c>
      <c r="L9" s="62"/>
      <c r="M9" s="62"/>
      <c r="N9" s="62"/>
      <c r="O9" s="72"/>
      <c r="P9" s="72"/>
      <c r="Q9" s="72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276" t="s">
        <v>3</v>
      </c>
      <c r="L10" s="276"/>
      <c r="M10" s="276"/>
      <c r="N10" s="276"/>
      <c r="O10" s="277"/>
      <c r="P10" s="277"/>
      <c r="Q10" s="277"/>
    </row>
    <row r="11" spans="1:17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2"/>
      <c r="L11" s="62"/>
      <c r="M11" s="62"/>
      <c r="N11" s="62"/>
      <c r="O11" s="62"/>
      <c r="P11" s="62"/>
      <c r="Q11" s="62"/>
    </row>
    <row r="12" spans="1:17" ht="3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73" t="s">
        <v>178</v>
      </c>
      <c r="L12" s="273"/>
      <c r="M12" s="273"/>
      <c r="N12" s="273"/>
      <c r="O12" s="278"/>
      <c r="P12" s="278"/>
      <c r="Q12" s="278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87" t="s">
        <v>4</v>
      </c>
      <c r="L13" s="287"/>
      <c r="M13" s="287"/>
      <c r="N13" s="287"/>
      <c r="O13" s="288"/>
      <c r="P13" s="289"/>
      <c r="Q13" s="289"/>
    </row>
    <row r="14" spans="1:17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72"/>
      <c r="L14" s="62"/>
      <c r="M14" s="72"/>
      <c r="N14" s="62"/>
      <c r="O14" s="62"/>
      <c r="P14" s="62"/>
      <c r="Q14" s="62"/>
    </row>
    <row r="15" spans="1:17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337" t="s">
        <v>212</v>
      </c>
      <c r="L15" s="337"/>
      <c r="M15" s="337"/>
      <c r="N15" s="96" t="s">
        <v>5</v>
      </c>
      <c r="O15" s="295" t="s">
        <v>213</v>
      </c>
      <c r="P15" s="295"/>
      <c r="Q15" s="66"/>
    </row>
    <row r="16" spans="1:17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83"/>
      <c r="L16" s="283"/>
      <c r="M16" s="283"/>
      <c r="N16" s="283"/>
      <c r="O16" s="283"/>
      <c r="P16" s="283"/>
      <c r="Q16" s="283"/>
    </row>
    <row r="17" spans="1:17" ht="15.75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281"/>
      <c r="L17" s="281"/>
      <c r="M17" s="281"/>
      <c r="N17" s="281"/>
      <c r="O17" s="284"/>
      <c r="P17" s="285"/>
      <c r="Q17" s="285"/>
    </row>
    <row r="18" spans="1:17" ht="30.75" hidden="1" customHeight="1">
      <c r="A18" s="4"/>
      <c r="B18" s="4"/>
      <c r="C18" s="4"/>
      <c r="D18" s="4"/>
      <c r="E18" s="4"/>
      <c r="F18" s="4"/>
      <c r="G18" s="4"/>
      <c r="H18" s="5"/>
      <c r="I18" s="5"/>
      <c r="J18" s="73"/>
      <c r="K18" s="97"/>
      <c r="L18" s="98"/>
      <c r="M18" s="281"/>
      <c r="N18" s="281"/>
      <c r="O18" s="67"/>
      <c r="P18" s="66"/>
      <c r="Q18" s="69"/>
    </row>
    <row r="19" spans="1:17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6"/>
      <c r="L19" s="2"/>
      <c r="M19" s="2"/>
      <c r="N19" s="2"/>
      <c r="O19" s="2"/>
      <c r="P19" s="3"/>
      <c r="Q19" s="3"/>
    </row>
    <row r="20" spans="1:17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3"/>
      <c r="M20" s="3"/>
      <c r="N20" s="3"/>
      <c r="O20" s="3"/>
      <c r="P20" s="3"/>
      <c r="Q20" s="3"/>
    </row>
    <row r="21" spans="1:17" ht="0.75" hidden="1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3"/>
      <c r="M21" s="3"/>
      <c r="N21" s="3"/>
      <c r="O21" s="3"/>
      <c r="P21" s="3"/>
      <c r="Q21" s="3"/>
    </row>
    <row r="22" spans="1:17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46.5" customHeight="1">
      <c r="A23" s="286" t="s">
        <v>9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</row>
    <row r="24" spans="1:17" ht="2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ht="38.25" customHeight="1">
      <c r="A25" s="286" t="s">
        <v>141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</row>
    <row r="26" spans="1:17" ht="38.25" customHeight="1">
      <c r="A26" s="11"/>
      <c r="B26" s="11"/>
      <c r="C26" s="11"/>
      <c r="D26" s="11"/>
      <c r="E26" s="300" t="s">
        <v>208</v>
      </c>
      <c r="F26" s="300"/>
      <c r="G26" s="300"/>
      <c r="H26" s="300"/>
      <c r="I26" s="300"/>
      <c r="J26" s="300"/>
      <c r="K26" s="300"/>
      <c r="L26" s="11"/>
      <c r="M26" s="11"/>
      <c r="N26" s="11"/>
      <c r="O26" s="11"/>
      <c r="P26" s="11"/>
      <c r="Q26" s="11"/>
    </row>
    <row r="27" spans="1:17" ht="45.75" customHeight="1">
      <c r="A27" s="290" t="s">
        <v>142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13"/>
      <c r="P27" s="13"/>
      <c r="Q27" s="13"/>
    </row>
    <row r="28" spans="1:17" ht="18.75">
      <c r="A28" s="201" t="s">
        <v>179</v>
      </c>
      <c r="B28" s="201"/>
      <c r="C28" s="201"/>
      <c r="D28" s="201"/>
      <c r="E28" s="201"/>
      <c r="F28" s="201"/>
      <c r="G28" s="201"/>
      <c r="H28" s="201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 customHeight="1">
      <c r="A29" s="15"/>
      <c r="B29" s="15"/>
      <c r="C29" s="15"/>
      <c r="D29" s="15"/>
      <c r="E29" s="15"/>
      <c r="F29" s="15"/>
      <c r="G29" s="15"/>
      <c r="H29" s="15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8.75" hidden="1">
      <c r="A30" s="15"/>
      <c r="B30" s="15"/>
      <c r="C30" s="15"/>
      <c r="D30" s="15"/>
      <c r="E30" s="15"/>
      <c r="F30" s="15"/>
      <c r="G30" s="15"/>
      <c r="H30" s="15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38.25" customHeight="1">
      <c r="A31" s="293" t="s">
        <v>143</v>
      </c>
      <c r="B31" s="293"/>
      <c r="C31" s="293"/>
      <c r="D31" s="293"/>
      <c r="E31" s="293"/>
      <c r="F31" s="293"/>
      <c r="G31" s="293"/>
      <c r="H31" s="293"/>
      <c r="I31" s="293"/>
      <c r="J31" s="294"/>
      <c r="K31" s="294"/>
      <c r="L31" s="294"/>
      <c r="M31" s="294"/>
      <c r="N31" s="14"/>
      <c r="O31" s="14"/>
      <c r="P31" s="14"/>
      <c r="Q31" s="14"/>
    </row>
    <row r="32" spans="1:17" ht="33" customHeight="1">
      <c r="A32" s="201" t="s">
        <v>180</v>
      </c>
      <c r="B32" s="201"/>
      <c r="C32" s="201"/>
      <c r="D32" s="201"/>
      <c r="E32" s="201"/>
      <c r="F32" s="201"/>
      <c r="G32" s="201"/>
      <c r="H32" s="201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.5" customHeight="1">
      <c r="A33" s="15"/>
      <c r="B33" s="15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0.75" hidden="1" customHeight="1">
      <c r="A34" s="15"/>
      <c r="B34" s="15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71.25" customHeight="1">
      <c r="A35" s="279" t="s">
        <v>144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</row>
    <row r="36" spans="1:17" ht="18" customHeight="1">
      <c r="A36" s="291" t="s">
        <v>181</v>
      </c>
      <c r="B36" s="291"/>
      <c r="C36" s="291"/>
      <c r="D36" s="291"/>
      <c r="E36" s="291"/>
      <c r="F36" s="291"/>
      <c r="G36" s="291"/>
      <c r="H36" s="292"/>
      <c r="I36" s="292"/>
      <c r="J36" s="292"/>
      <c r="K36" s="292"/>
      <c r="L36" s="292"/>
      <c r="M36" s="292"/>
      <c r="N36" s="292"/>
      <c r="O36" s="24"/>
      <c r="P36" s="24"/>
      <c r="Q36" s="24"/>
    </row>
    <row r="37" spans="1:17" ht="18.75" customHeight="1">
      <c r="A37" s="15"/>
      <c r="B37" s="15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95.25" customHeight="1">
      <c r="A38" s="301" t="s">
        <v>209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2"/>
      <c r="P38" s="302"/>
      <c r="Q38" s="302"/>
    </row>
    <row r="39" spans="1:17" ht="59.25" customHeight="1">
      <c r="A39" s="282" t="s">
        <v>12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71"/>
      <c r="O39" s="71"/>
      <c r="P39" s="71"/>
      <c r="Q39" s="71"/>
    </row>
    <row r="40" spans="1:17" ht="41.25" customHeight="1">
      <c r="A40" s="296" t="s">
        <v>210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</row>
    <row r="41" spans="1:17" ht="33" customHeight="1">
      <c r="A41" s="303" t="s">
        <v>211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</row>
    <row r="42" spans="1:17" ht="31.5" customHeight="1">
      <c r="A42" s="296" t="s">
        <v>200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</row>
    <row r="43" spans="1:17" ht="31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67.5" customHeight="1">
      <c r="A44" s="322" t="s">
        <v>182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99"/>
      <c r="P44" s="99"/>
      <c r="Q44" s="76"/>
    </row>
    <row r="45" spans="1:17" ht="31.5" customHeight="1">
      <c r="A45" s="100" t="s">
        <v>23</v>
      </c>
      <c r="B45" s="323" t="s">
        <v>183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76"/>
    </row>
    <row r="46" spans="1:17" ht="84" customHeight="1">
      <c r="A46" s="101" t="s">
        <v>194</v>
      </c>
      <c r="B46" s="244" t="s">
        <v>189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76"/>
    </row>
    <row r="47" spans="1:17" ht="31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24.75" customHeight="1">
      <c r="A48" s="282" t="s">
        <v>184</v>
      </c>
      <c r="B48" s="282"/>
      <c r="C48" s="282"/>
      <c r="D48" s="282"/>
      <c r="E48" s="282"/>
      <c r="F48" s="282"/>
      <c r="G48" s="282"/>
      <c r="H48" s="282"/>
      <c r="I48" s="76"/>
      <c r="J48" s="76"/>
      <c r="K48" s="76"/>
      <c r="L48" s="76"/>
      <c r="M48" s="76"/>
      <c r="N48" s="76"/>
      <c r="O48" s="76"/>
      <c r="P48" s="76"/>
      <c r="Q48" s="76"/>
    </row>
    <row r="49" spans="1:18" ht="56.25" customHeight="1">
      <c r="A49" s="335" t="s">
        <v>196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8"/>
    </row>
    <row r="50" spans="1:18" ht="3.75" hidden="1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8"/>
    </row>
    <row r="51" spans="1:18" ht="42.75" customHeight="1">
      <c r="A51" s="336" t="s">
        <v>185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0"/>
    </row>
    <row r="52" spans="1:18" ht="9.7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30"/>
      <c r="L52" s="30"/>
      <c r="M52" s="30"/>
      <c r="N52" s="30"/>
      <c r="O52" s="30"/>
      <c r="P52" s="30"/>
      <c r="Q52" s="30"/>
    </row>
    <row r="53" spans="1:18" ht="26.25" customHeight="1">
      <c r="A53" s="87" t="s">
        <v>23</v>
      </c>
      <c r="B53" s="331" t="s">
        <v>145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3"/>
    </row>
    <row r="54" spans="1:18" ht="31.5" customHeight="1">
      <c r="A54" s="78">
        <v>1</v>
      </c>
      <c r="B54" s="328" t="s">
        <v>146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34"/>
    </row>
    <row r="55" spans="1:18" ht="30.75" customHeight="1">
      <c r="A55" s="78">
        <v>2</v>
      </c>
      <c r="B55" s="328" t="s">
        <v>197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30"/>
    </row>
    <row r="56" spans="1:18" ht="36" customHeight="1">
      <c r="A56" s="79">
        <v>3</v>
      </c>
      <c r="B56" s="328" t="s">
        <v>198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30"/>
    </row>
    <row r="57" spans="1:18" ht="10.5" customHeight="1">
      <c r="A57" s="81"/>
      <c r="B57" s="82"/>
      <c r="C57" s="82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8" ht="5.25" customHeight="1">
      <c r="A58" s="81"/>
      <c r="B58" s="82"/>
      <c r="C58" s="82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8" ht="30.75" customHeight="1">
      <c r="A59" s="322" t="s">
        <v>186</v>
      </c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</row>
    <row r="60" spans="1:18" ht="23.25" customHeight="1">
      <c r="A60" s="80"/>
      <c r="B60" s="80"/>
      <c r="C60" s="80"/>
      <c r="D60" s="80"/>
      <c r="E60" s="83"/>
      <c r="F60" s="83"/>
      <c r="G60" s="83"/>
      <c r="H60" s="84"/>
      <c r="I60" s="71"/>
      <c r="J60" s="71"/>
      <c r="K60" s="71"/>
      <c r="L60" s="71"/>
      <c r="M60" s="71"/>
      <c r="N60" s="71"/>
      <c r="O60" s="267" t="s">
        <v>206</v>
      </c>
      <c r="P60" s="267"/>
      <c r="Q60" s="71"/>
    </row>
    <row r="61" spans="1:18" ht="49.5" customHeight="1">
      <c r="A61" s="74" t="s">
        <v>23</v>
      </c>
      <c r="B61" s="145" t="s">
        <v>147</v>
      </c>
      <c r="C61" s="145"/>
      <c r="D61" s="145"/>
      <c r="E61" s="145" t="s">
        <v>30</v>
      </c>
      <c r="F61" s="145"/>
      <c r="G61" s="237" t="s">
        <v>31</v>
      </c>
      <c r="H61" s="146"/>
      <c r="I61" s="146"/>
      <c r="J61" s="238"/>
      <c r="K61" s="237" t="s">
        <v>37</v>
      </c>
      <c r="L61" s="146"/>
      <c r="M61" s="146"/>
      <c r="N61" s="146"/>
      <c r="O61" s="146"/>
      <c r="P61" s="146"/>
      <c r="Q61" s="238"/>
    </row>
    <row r="62" spans="1:18" ht="13.5" customHeight="1">
      <c r="A62" s="85">
        <v>1</v>
      </c>
      <c r="B62" s="327">
        <v>2</v>
      </c>
      <c r="C62" s="327"/>
      <c r="D62" s="327"/>
      <c r="E62" s="327">
        <v>3</v>
      </c>
      <c r="F62" s="327"/>
      <c r="G62" s="327">
        <v>4</v>
      </c>
      <c r="H62" s="327"/>
      <c r="I62" s="327"/>
      <c r="J62" s="327"/>
      <c r="K62" s="324">
        <v>5</v>
      </c>
      <c r="L62" s="325"/>
      <c r="M62" s="325"/>
      <c r="N62" s="325"/>
      <c r="O62" s="325"/>
      <c r="P62" s="325"/>
      <c r="Q62" s="326"/>
    </row>
    <row r="63" spans="1:18" ht="31.5" customHeight="1">
      <c r="A63" s="74">
        <v>1</v>
      </c>
      <c r="B63" s="246" t="s">
        <v>169</v>
      </c>
      <c r="C63" s="247"/>
      <c r="D63" s="248"/>
      <c r="E63" s="234">
        <v>1846907</v>
      </c>
      <c r="F63" s="235"/>
      <c r="G63" s="234">
        <v>0</v>
      </c>
      <c r="H63" s="236"/>
      <c r="I63" s="236"/>
      <c r="J63" s="235"/>
      <c r="K63" s="234">
        <f t="shared" ref="K63:K72" si="0">E63+G63</f>
        <v>1846907</v>
      </c>
      <c r="L63" s="236"/>
      <c r="M63" s="236"/>
      <c r="N63" s="236"/>
      <c r="O63" s="236"/>
      <c r="P63" s="236"/>
      <c r="Q63" s="235"/>
    </row>
    <row r="64" spans="1:18" ht="32.25" customHeight="1">
      <c r="A64" s="74">
        <v>2</v>
      </c>
      <c r="B64" s="246" t="s">
        <v>176</v>
      </c>
      <c r="C64" s="247"/>
      <c r="D64" s="248"/>
      <c r="E64" s="249">
        <f>395319.62-14426.62</f>
        <v>380893</v>
      </c>
      <c r="F64" s="250"/>
      <c r="G64" s="234">
        <v>0</v>
      </c>
      <c r="H64" s="236"/>
      <c r="I64" s="236"/>
      <c r="J64" s="235"/>
      <c r="K64" s="234">
        <f t="shared" si="0"/>
        <v>380893</v>
      </c>
      <c r="L64" s="236"/>
      <c r="M64" s="236"/>
      <c r="N64" s="236"/>
      <c r="O64" s="236"/>
      <c r="P64" s="236"/>
      <c r="Q64" s="235"/>
    </row>
    <row r="65" spans="1:17" ht="31.5" customHeight="1">
      <c r="A65" s="74">
        <v>3</v>
      </c>
      <c r="B65" s="246" t="s">
        <v>170</v>
      </c>
      <c r="C65" s="247"/>
      <c r="D65" s="248"/>
      <c r="E65" s="249">
        <f>135909.78-32709.78</f>
        <v>103200</v>
      </c>
      <c r="F65" s="250"/>
      <c r="G65" s="234">
        <v>0</v>
      </c>
      <c r="H65" s="236"/>
      <c r="I65" s="236"/>
      <c r="J65" s="235"/>
      <c r="K65" s="234">
        <f t="shared" si="0"/>
        <v>103200</v>
      </c>
      <c r="L65" s="236"/>
      <c r="M65" s="236"/>
      <c r="N65" s="236"/>
      <c r="O65" s="236"/>
      <c r="P65" s="236"/>
      <c r="Q65" s="235"/>
    </row>
    <row r="66" spans="1:17" ht="27.75" customHeight="1">
      <c r="A66" s="74">
        <v>4</v>
      </c>
      <c r="B66" s="246" t="s">
        <v>171</v>
      </c>
      <c r="C66" s="247"/>
      <c r="D66" s="248"/>
      <c r="E66" s="234">
        <v>4700</v>
      </c>
      <c r="F66" s="235"/>
      <c r="G66" s="234">
        <v>0</v>
      </c>
      <c r="H66" s="236"/>
      <c r="I66" s="236"/>
      <c r="J66" s="235"/>
      <c r="K66" s="234">
        <f t="shared" si="0"/>
        <v>4700</v>
      </c>
      <c r="L66" s="236"/>
      <c r="M66" s="236"/>
      <c r="N66" s="236"/>
      <c r="O66" s="236"/>
      <c r="P66" s="236"/>
      <c r="Q66" s="235"/>
    </row>
    <row r="67" spans="1:17" ht="29.25" customHeight="1">
      <c r="A67" s="74">
        <v>5</v>
      </c>
      <c r="B67" s="246" t="s">
        <v>172</v>
      </c>
      <c r="C67" s="247"/>
      <c r="D67" s="248"/>
      <c r="E67" s="234">
        <f>244307.3-5987.3</f>
        <v>238320</v>
      </c>
      <c r="F67" s="235"/>
      <c r="G67" s="234">
        <v>0</v>
      </c>
      <c r="H67" s="236"/>
      <c r="I67" s="236"/>
      <c r="J67" s="235"/>
      <c r="K67" s="234">
        <f t="shared" si="0"/>
        <v>238320</v>
      </c>
      <c r="L67" s="236"/>
      <c r="M67" s="236"/>
      <c r="N67" s="236"/>
      <c r="O67" s="236"/>
      <c r="P67" s="236"/>
      <c r="Q67" s="235"/>
    </row>
    <row r="68" spans="1:17" ht="28.5" customHeight="1">
      <c r="A68" s="74">
        <v>6</v>
      </c>
      <c r="B68" s="246" t="s">
        <v>173</v>
      </c>
      <c r="C68" s="247"/>
      <c r="D68" s="248"/>
      <c r="E68" s="234">
        <f>57550-13000</f>
        <v>44550</v>
      </c>
      <c r="F68" s="235"/>
      <c r="G68" s="234">
        <v>0</v>
      </c>
      <c r="H68" s="236"/>
      <c r="I68" s="236"/>
      <c r="J68" s="235"/>
      <c r="K68" s="234">
        <f t="shared" si="0"/>
        <v>44550</v>
      </c>
      <c r="L68" s="236"/>
      <c r="M68" s="236"/>
      <c r="N68" s="236"/>
      <c r="O68" s="236"/>
      <c r="P68" s="236"/>
      <c r="Q68" s="235"/>
    </row>
    <row r="69" spans="1:17" ht="30" customHeight="1">
      <c r="A69" s="74">
        <v>7</v>
      </c>
      <c r="B69" s="246" t="s">
        <v>174</v>
      </c>
      <c r="C69" s="247"/>
      <c r="D69" s="248"/>
      <c r="E69" s="234">
        <f>3700-900</f>
        <v>2800</v>
      </c>
      <c r="F69" s="235"/>
      <c r="G69" s="234">
        <v>0</v>
      </c>
      <c r="H69" s="236"/>
      <c r="I69" s="236"/>
      <c r="J69" s="235"/>
      <c r="K69" s="234">
        <f t="shared" si="0"/>
        <v>2800</v>
      </c>
      <c r="L69" s="236"/>
      <c r="M69" s="236"/>
      <c r="N69" s="236"/>
      <c r="O69" s="236"/>
      <c r="P69" s="236"/>
      <c r="Q69" s="235"/>
    </row>
    <row r="70" spans="1:17" ht="28.5" customHeight="1">
      <c r="A70" s="74">
        <v>8</v>
      </c>
      <c r="B70" s="246" t="s">
        <v>175</v>
      </c>
      <c r="C70" s="247"/>
      <c r="D70" s="248"/>
      <c r="E70" s="234">
        <f>15200-3000</f>
        <v>12200</v>
      </c>
      <c r="F70" s="235"/>
      <c r="G70" s="234">
        <v>0</v>
      </c>
      <c r="H70" s="236"/>
      <c r="I70" s="236"/>
      <c r="J70" s="235"/>
      <c r="K70" s="234">
        <f>E70+G70</f>
        <v>12200</v>
      </c>
      <c r="L70" s="236"/>
      <c r="M70" s="236"/>
      <c r="N70" s="236"/>
      <c r="O70" s="236"/>
      <c r="P70" s="236"/>
      <c r="Q70" s="235"/>
    </row>
    <row r="71" spans="1:17" ht="33.75" customHeight="1">
      <c r="A71" s="74">
        <v>9</v>
      </c>
      <c r="B71" s="246" t="s">
        <v>204</v>
      </c>
      <c r="C71" s="247"/>
      <c r="D71" s="248"/>
      <c r="E71" s="234">
        <f>6000-2000</f>
        <v>4000</v>
      </c>
      <c r="F71" s="235"/>
      <c r="G71" s="234">
        <v>0</v>
      </c>
      <c r="H71" s="236"/>
      <c r="I71" s="236"/>
      <c r="J71" s="235"/>
      <c r="K71" s="234">
        <f t="shared" si="0"/>
        <v>4000</v>
      </c>
      <c r="L71" s="236"/>
      <c r="M71" s="236"/>
      <c r="N71" s="236"/>
      <c r="O71" s="236"/>
      <c r="P71" s="236"/>
      <c r="Q71" s="235"/>
    </row>
    <row r="72" spans="1:17" ht="42.75" customHeight="1">
      <c r="A72" s="103">
        <v>10</v>
      </c>
      <c r="B72" s="246" t="s">
        <v>195</v>
      </c>
      <c r="C72" s="247"/>
      <c r="D72" s="248"/>
      <c r="E72" s="234">
        <v>930</v>
      </c>
      <c r="F72" s="235"/>
      <c r="G72" s="234">
        <v>0</v>
      </c>
      <c r="H72" s="236"/>
      <c r="I72" s="236"/>
      <c r="J72" s="235"/>
      <c r="K72" s="234">
        <f t="shared" si="0"/>
        <v>930</v>
      </c>
      <c r="L72" s="236"/>
      <c r="M72" s="236"/>
      <c r="N72" s="236"/>
      <c r="O72" s="236"/>
      <c r="P72" s="236"/>
      <c r="Q72" s="235"/>
    </row>
    <row r="73" spans="1:17" ht="93.75" customHeight="1">
      <c r="A73" s="102">
        <v>11</v>
      </c>
      <c r="B73" s="255" t="s">
        <v>205</v>
      </c>
      <c r="C73" s="255"/>
      <c r="D73" s="255"/>
      <c r="E73" s="233">
        <v>53123.7</v>
      </c>
      <c r="F73" s="233"/>
      <c r="G73" s="233">
        <v>0</v>
      </c>
      <c r="H73" s="233"/>
      <c r="I73" s="233"/>
      <c r="J73" s="104"/>
      <c r="K73" s="233">
        <f>E73+G73</f>
        <v>53123.7</v>
      </c>
      <c r="L73" s="233"/>
      <c r="M73" s="233"/>
      <c r="N73" s="233"/>
      <c r="O73" s="233"/>
      <c r="P73" s="233"/>
      <c r="Q73" s="233"/>
    </row>
    <row r="74" spans="1:17" ht="30.75" customHeight="1">
      <c r="A74" s="304" t="s">
        <v>37</v>
      </c>
      <c r="B74" s="304"/>
      <c r="C74" s="304"/>
      <c r="D74" s="304"/>
      <c r="E74" s="241">
        <f>E63+E64+E65+E66+E67+E68+E69+E70+E71+E72+E73</f>
        <v>2691623.7</v>
      </c>
      <c r="F74" s="241"/>
      <c r="G74" s="241">
        <f>G63+G64+G65+G66+G67+G68+G69+G71</f>
        <v>0</v>
      </c>
      <c r="H74" s="241"/>
      <c r="I74" s="241"/>
      <c r="J74" s="241"/>
      <c r="K74" s="241">
        <f>K63+K64+K65+K66+K67+K68+K69+K70+K71+K72+K73</f>
        <v>2691623.7</v>
      </c>
      <c r="L74" s="241"/>
      <c r="M74" s="241"/>
      <c r="N74" s="241"/>
      <c r="O74" s="241"/>
      <c r="P74" s="241"/>
      <c r="Q74" s="241"/>
    </row>
    <row r="75" spans="1:17" ht="24" customHeight="1">
      <c r="A75" s="84"/>
      <c r="B75" s="84"/>
      <c r="C75" s="84"/>
      <c r="D75" s="84"/>
      <c r="E75" s="66"/>
      <c r="F75" s="66"/>
      <c r="G75" s="66"/>
      <c r="H75" s="84"/>
      <c r="I75" s="71"/>
      <c r="J75" s="71"/>
      <c r="K75" s="71"/>
      <c r="L75" s="71"/>
      <c r="M75" s="71"/>
      <c r="N75" s="71"/>
      <c r="O75" s="71"/>
      <c r="P75" s="71"/>
      <c r="Q75" s="71"/>
    </row>
    <row r="76" spans="1:17" ht="26.25" customHeight="1">
      <c r="A76" s="270" t="s">
        <v>187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71"/>
      <c r="Q76" s="71"/>
    </row>
    <row r="77" spans="1:17" ht="25.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267" t="s">
        <v>206</v>
      </c>
      <c r="P77" s="267"/>
      <c r="Q77" s="267"/>
    </row>
    <row r="78" spans="1:17" ht="38.25" customHeight="1">
      <c r="A78" s="106" t="s">
        <v>23</v>
      </c>
      <c r="B78" s="259" t="s">
        <v>148</v>
      </c>
      <c r="C78" s="260"/>
      <c r="D78" s="260"/>
      <c r="E78" s="261"/>
      <c r="F78" s="244" t="s">
        <v>30</v>
      </c>
      <c r="G78" s="244"/>
      <c r="H78" s="244"/>
      <c r="I78" s="244"/>
      <c r="J78" s="244" t="s">
        <v>31</v>
      </c>
      <c r="K78" s="244"/>
      <c r="L78" s="244"/>
      <c r="M78" s="244"/>
      <c r="N78" s="244" t="s">
        <v>32</v>
      </c>
      <c r="O78" s="244"/>
      <c r="P78" s="244"/>
      <c r="Q78" s="244"/>
    </row>
    <row r="79" spans="1:17" ht="18.75" customHeight="1">
      <c r="A79" s="105">
        <v>1</v>
      </c>
      <c r="B79" s="260">
        <v>2</v>
      </c>
      <c r="C79" s="260"/>
      <c r="D79" s="260"/>
      <c r="E79" s="261"/>
      <c r="F79" s="244">
        <v>3</v>
      </c>
      <c r="G79" s="244"/>
      <c r="H79" s="244"/>
      <c r="I79" s="244"/>
      <c r="J79" s="244">
        <v>4</v>
      </c>
      <c r="K79" s="244"/>
      <c r="L79" s="244"/>
      <c r="M79" s="244"/>
      <c r="N79" s="244">
        <v>5</v>
      </c>
      <c r="O79" s="244"/>
      <c r="P79" s="244"/>
      <c r="Q79" s="244"/>
    </row>
    <row r="80" spans="1:17" ht="61.5" customHeight="1">
      <c r="A80" s="106">
        <v>1</v>
      </c>
      <c r="B80" s="259" t="s">
        <v>207</v>
      </c>
      <c r="C80" s="260"/>
      <c r="D80" s="260"/>
      <c r="E80" s="261"/>
      <c r="F80" s="245">
        <f>E74</f>
        <v>2691623.7</v>
      </c>
      <c r="G80" s="245"/>
      <c r="H80" s="245"/>
      <c r="I80" s="245"/>
      <c r="J80" s="245">
        <v>0</v>
      </c>
      <c r="K80" s="245"/>
      <c r="L80" s="245"/>
      <c r="M80" s="245"/>
      <c r="N80" s="245">
        <f>F80+J80</f>
        <v>2691623.7</v>
      </c>
      <c r="O80" s="245"/>
      <c r="P80" s="245"/>
      <c r="Q80" s="245"/>
    </row>
    <row r="81" spans="1:17" ht="30.75" customHeight="1">
      <c r="A81" s="259" t="s">
        <v>37</v>
      </c>
      <c r="B81" s="260"/>
      <c r="C81" s="260"/>
      <c r="D81" s="260"/>
      <c r="E81" s="261"/>
      <c r="F81" s="245">
        <f>F80</f>
        <v>2691623.7</v>
      </c>
      <c r="G81" s="245"/>
      <c r="H81" s="245"/>
      <c r="I81" s="245"/>
      <c r="J81" s="245">
        <f>J80</f>
        <v>0</v>
      </c>
      <c r="K81" s="245"/>
      <c r="L81" s="245"/>
      <c r="M81" s="245"/>
      <c r="N81" s="245">
        <f>N80</f>
        <v>2691623.7</v>
      </c>
      <c r="O81" s="245"/>
      <c r="P81" s="245"/>
      <c r="Q81" s="245"/>
    </row>
    <row r="82" spans="1:17" ht="6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51" customHeight="1">
      <c r="A83" s="270" t="s">
        <v>188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</row>
    <row r="84" spans="1:17" ht="3" hidden="1" customHeight="1">
      <c r="A84" s="84"/>
      <c r="B84" s="84"/>
      <c r="C84" s="84"/>
      <c r="D84" s="84"/>
      <c r="E84" s="66"/>
      <c r="F84" s="66"/>
      <c r="G84" s="66"/>
      <c r="H84" s="84"/>
      <c r="I84" s="71"/>
      <c r="J84" s="71"/>
      <c r="K84" s="71"/>
      <c r="L84" s="71"/>
      <c r="M84" s="71"/>
      <c r="N84" s="71"/>
      <c r="O84" s="71"/>
      <c r="P84" s="71"/>
      <c r="Q84" s="71"/>
    </row>
    <row r="85" spans="1:17" ht="40.5" customHeight="1">
      <c r="A85" s="74" t="s">
        <v>23</v>
      </c>
      <c r="B85" s="145" t="s">
        <v>149</v>
      </c>
      <c r="C85" s="243"/>
      <c r="D85" s="243"/>
      <c r="E85" s="74" t="s">
        <v>40</v>
      </c>
      <c r="F85" s="145" t="s">
        <v>41</v>
      </c>
      <c r="G85" s="145"/>
      <c r="H85" s="145"/>
      <c r="I85" s="145"/>
      <c r="J85" s="145" t="s">
        <v>30</v>
      </c>
      <c r="K85" s="145"/>
      <c r="L85" s="145" t="s">
        <v>31</v>
      </c>
      <c r="M85" s="145"/>
      <c r="N85" s="145" t="s">
        <v>37</v>
      </c>
      <c r="O85" s="145"/>
      <c r="P85" s="145"/>
      <c r="Q85" s="145"/>
    </row>
    <row r="86" spans="1:17" ht="19.5" customHeight="1">
      <c r="A86" s="74">
        <v>1</v>
      </c>
      <c r="B86" s="145">
        <v>2</v>
      </c>
      <c r="C86" s="145"/>
      <c r="D86" s="145"/>
      <c r="E86" s="74">
        <v>3</v>
      </c>
      <c r="F86" s="145">
        <v>4</v>
      </c>
      <c r="G86" s="145"/>
      <c r="H86" s="145"/>
      <c r="I86" s="145"/>
      <c r="J86" s="145">
        <v>5</v>
      </c>
      <c r="K86" s="145"/>
      <c r="L86" s="145">
        <v>6</v>
      </c>
      <c r="M86" s="145"/>
      <c r="N86" s="145">
        <v>7</v>
      </c>
      <c r="O86" s="145"/>
      <c r="P86" s="145"/>
      <c r="Q86" s="145"/>
    </row>
    <row r="87" spans="1:17" ht="30.75" customHeight="1">
      <c r="A87" s="87">
        <v>1</v>
      </c>
      <c r="B87" s="251" t="s">
        <v>150</v>
      </c>
      <c r="C87" s="251"/>
      <c r="D87" s="251"/>
      <c r="E87" s="7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1:17" ht="89.25" customHeight="1">
      <c r="A88" s="74"/>
      <c r="B88" s="256" t="s">
        <v>151</v>
      </c>
      <c r="C88" s="257"/>
      <c r="D88" s="258"/>
      <c r="E88" s="74" t="s">
        <v>76</v>
      </c>
      <c r="F88" s="259" t="s">
        <v>199</v>
      </c>
      <c r="G88" s="260"/>
      <c r="H88" s="260"/>
      <c r="I88" s="261"/>
      <c r="J88" s="233">
        <f>E74</f>
        <v>2691623.7</v>
      </c>
      <c r="K88" s="233"/>
      <c r="L88" s="233">
        <v>0</v>
      </c>
      <c r="M88" s="233"/>
      <c r="N88" s="233">
        <f>J88+L88</f>
        <v>2691623.7</v>
      </c>
      <c r="O88" s="233"/>
      <c r="P88" s="233"/>
      <c r="Q88" s="233"/>
    </row>
    <row r="89" spans="1:17" ht="39.75" customHeight="1">
      <c r="A89" s="74"/>
      <c r="B89" s="256" t="s">
        <v>132</v>
      </c>
      <c r="C89" s="257"/>
      <c r="D89" s="258"/>
      <c r="E89" s="74" t="s">
        <v>44</v>
      </c>
      <c r="F89" s="145" t="s">
        <v>85</v>
      </c>
      <c r="G89" s="145"/>
      <c r="H89" s="145"/>
      <c r="I89" s="145"/>
      <c r="J89" s="231">
        <v>1</v>
      </c>
      <c r="K89" s="231"/>
      <c r="L89" s="231">
        <v>0</v>
      </c>
      <c r="M89" s="231"/>
      <c r="N89" s="231">
        <f t="shared" ref="N89:N100" si="1">J89+L89</f>
        <v>1</v>
      </c>
      <c r="O89" s="231"/>
      <c r="P89" s="231"/>
      <c r="Q89" s="231"/>
    </row>
    <row r="90" spans="1:17" ht="31.5" customHeight="1">
      <c r="A90" s="74"/>
      <c r="B90" s="309" t="s">
        <v>133</v>
      </c>
      <c r="C90" s="310"/>
      <c r="D90" s="311"/>
      <c r="E90" s="74" t="s">
        <v>44</v>
      </c>
      <c r="F90" s="145" t="s">
        <v>87</v>
      </c>
      <c r="G90" s="145"/>
      <c r="H90" s="145"/>
      <c r="I90" s="145"/>
      <c r="J90" s="233">
        <v>18.75</v>
      </c>
      <c r="K90" s="233"/>
      <c r="L90" s="233">
        <v>0</v>
      </c>
      <c r="M90" s="233"/>
      <c r="N90" s="233">
        <f t="shared" si="1"/>
        <v>18.75</v>
      </c>
      <c r="O90" s="233"/>
      <c r="P90" s="233"/>
      <c r="Q90" s="233"/>
    </row>
    <row r="91" spans="1:17" ht="20.25" customHeight="1">
      <c r="A91" s="74"/>
      <c r="B91" s="312" t="s">
        <v>134</v>
      </c>
      <c r="C91" s="313"/>
      <c r="D91" s="314"/>
      <c r="E91" s="88" t="s">
        <v>44</v>
      </c>
      <c r="F91" s="321" t="s">
        <v>87</v>
      </c>
      <c r="G91" s="321"/>
      <c r="H91" s="321"/>
      <c r="I91" s="321"/>
      <c r="J91" s="274">
        <v>12.25</v>
      </c>
      <c r="K91" s="274"/>
      <c r="L91" s="274">
        <v>0</v>
      </c>
      <c r="M91" s="274"/>
      <c r="N91" s="274">
        <f t="shared" si="1"/>
        <v>12.25</v>
      </c>
      <c r="O91" s="274"/>
      <c r="P91" s="274"/>
      <c r="Q91" s="274"/>
    </row>
    <row r="92" spans="1:17" ht="26.25" customHeight="1">
      <c r="A92" s="87">
        <v>2</v>
      </c>
      <c r="B92" s="251" t="s">
        <v>152</v>
      </c>
      <c r="C92" s="251"/>
      <c r="D92" s="251"/>
      <c r="E92" s="74"/>
      <c r="F92" s="145"/>
      <c r="G92" s="145"/>
      <c r="H92" s="145"/>
      <c r="I92" s="145"/>
      <c r="J92" s="233"/>
      <c r="K92" s="233"/>
      <c r="L92" s="233"/>
      <c r="M92" s="233"/>
      <c r="N92" s="233"/>
      <c r="O92" s="233"/>
      <c r="P92" s="233"/>
      <c r="Q92" s="233"/>
    </row>
    <row r="93" spans="1:17" ht="67.5" customHeight="1">
      <c r="A93" s="74"/>
      <c r="B93" s="257" t="s">
        <v>127</v>
      </c>
      <c r="C93" s="315"/>
      <c r="D93" s="311"/>
      <c r="E93" s="74" t="s">
        <v>126</v>
      </c>
      <c r="F93" s="145" t="s">
        <v>85</v>
      </c>
      <c r="G93" s="145"/>
      <c r="H93" s="145"/>
      <c r="I93" s="145"/>
      <c r="J93" s="231">
        <f>J94+J95</f>
        <v>166</v>
      </c>
      <c r="K93" s="231"/>
      <c r="L93" s="231">
        <v>0</v>
      </c>
      <c r="M93" s="231"/>
      <c r="N93" s="231">
        <f t="shared" si="1"/>
        <v>166</v>
      </c>
      <c r="O93" s="231"/>
      <c r="P93" s="231"/>
      <c r="Q93" s="231"/>
    </row>
    <row r="94" spans="1:17" ht="30.75" customHeight="1">
      <c r="A94" s="74"/>
      <c r="B94" s="305" t="s">
        <v>128</v>
      </c>
      <c r="C94" s="297"/>
      <c r="D94" s="297"/>
      <c r="E94" s="89" t="s">
        <v>126</v>
      </c>
      <c r="F94" s="239" t="s">
        <v>85</v>
      </c>
      <c r="G94" s="239"/>
      <c r="H94" s="239"/>
      <c r="I94" s="239"/>
      <c r="J94" s="240">
        <v>112</v>
      </c>
      <c r="K94" s="240"/>
      <c r="L94" s="240">
        <v>0</v>
      </c>
      <c r="M94" s="240"/>
      <c r="N94" s="240">
        <f t="shared" si="1"/>
        <v>112</v>
      </c>
      <c r="O94" s="240"/>
      <c r="P94" s="240"/>
      <c r="Q94" s="240"/>
    </row>
    <row r="95" spans="1:17" ht="28.5" customHeight="1">
      <c r="A95" s="74"/>
      <c r="B95" s="297" t="s">
        <v>129</v>
      </c>
      <c r="C95" s="297"/>
      <c r="D95" s="298"/>
      <c r="E95" s="89" t="s">
        <v>126</v>
      </c>
      <c r="F95" s="239" t="s">
        <v>85</v>
      </c>
      <c r="G95" s="239"/>
      <c r="H95" s="239"/>
      <c r="I95" s="239"/>
      <c r="J95" s="240">
        <v>54</v>
      </c>
      <c r="K95" s="240"/>
      <c r="L95" s="240">
        <v>0</v>
      </c>
      <c r="M95" s="240"/>
      <c r="N95" s="240">
        <f t="shared" si="1"/>
        <v>54</v>
      </c>
      <c r="O95" s="240"/>
      <c r="P95" s="240"/>
      <c r="Q95" s="240"/>
    </row>
    <row r="96" spans="1:17" ht="30" customHeight="1">
      <c r="A96" s="87">
        <v>3</v>
      </c>
      <c r="B96" s="251" t="s">
        <v>153</v>
      </c>
      <c r="C96" s="251"/>
      <c r="D96" s="251"/>
      <c r="E96" s="74"/>
      <c r="F96" s="145"/>
      <c r="G96" s="145"/>
      <c r="H96" s="145"/>
      <c r="I96" s="145"/>
      <c r="J96" s="233"/>
      <c r="K96" s="233"/>
      <c r="L96" s="233"/>
      <c r="M96" s="233"/>
      <c r="N96" s="233"/>
      <c r="O96" s="233"/>
      <c r="P96" s="233"/>
      <c r="Q96" s="233"/>
    </row>
    <row r="97" spans="1:17" ht="65.25" customHeight="1">
      <c r="A97" s="74"/>
      <c r="B97" s="299" t="s">
        <v>154</v>
      </c>
      <c r="C97" s="253"/>
      <c r="D97" s="254"/>
      <c r="E97" s="74" t="s">
        <v>76</v>
      </c>
      <c r="F97" s="145" t="s">
        <v>85</v>
      </c>
      <c r="G97" s="145"/>
      <c r="H97" s="145"/>
      <c r="I97" s="145"/>
      <c r="J97" s="233">
        <f>J88/J93</f>
        <v>16214.60060240964</v>
      </c>
      <c r="K97" s="233"/>
      <c r="L97" s="233">
        <v>0</v>
      </c>
      <c r="M97" s="233"/>
      <c r="N97" s="233">
        <f t="shared" si="1"/>
        <v>16214.60060240964</v>
      </c>
      <c r="O97" s="233"/>
      <c r="P97" s="233"/>
      <c r="Q97" s="233"/>
    </row>
    <row r="98" spans="1:17" ht="24" customHeight="1">
      <c r="A98" s="74"/>
      <c r="B98" s="318" t="s">
        <v>155</v>
      </c>
      <c r="C98" s="319"/>
      <c r="D98" s="320"/>
      <c r="E98" s="89" t="s">
        <v>76</v>
      </c>
      <c r="F98" s="239" t="s">
        <v>85</v>
      </c>
      <c r="G98" s="239"/>
      <c r="H98" s="239"/>
      <c r="I98" s="239"/>
      <c r="J98" s="274">
        <f>J97</f>
        <v>16214.60060240964</v>
      </c>
      <c r="K98" s="274"/>
      <c r="L98" s="274">
        <v>0</v>
      </c>
      <c r="M98" s="274"/>
      <c r="N98" s="274">
        <f>J98+L98</f>
        <v>16214.60060240964</v>
      </c>
      <c r="O98" s="274"/>
      <c r="P98" s="274"/>
      <c r="Q98" s="274"/>
    </row>
    <row r="99" spans="1:17" ht="27.75" customHeight="1">
      <c r="A99" s="74"/>
      <c r="B99" s="318" t="s">
        <v>156</v>
      </c>
      <c r="C99" s="319"/>
      <c r="D99" s="320"/>
      <c r="E99" s="89" t="s">
        <v>76</v>
      </c>
      <c r="F99" s="239" t="s">
        <v>85</v>
      </c>
      <c r="G99" s="239"/>
      <c r="H99" s="239"/>
      <c r="I99" s="239"/>
      <c r="J99" s="274">
        <f>J98</f>
        <v>16214.60060240964</v>
      </c>
      <c r="K99" s="274"/>
      <c r="L99" s="274">
        <v>0</v>
      </c>
      <c r="M99" s="274"/>
      <c r="N99" s="274">
        <f>J99+L99</f>
        <v>16214.60060240964</v>
      </c>
      <c r="O99" s="274"/>
      <c r="P99" s="274"/>
      <c r="Q99" s="274"/>
    </row>
    <row r="100" spans="1:17" ht="48.75" customHeight="1">
      <c r="A100" s="74"/>
      <c r="B100" s="252" t="s">
        <v>158</v>
      </c>
      <c r="C100" s="253"/>
      <c r="D100" s="254"/>
      <c r="E100" s="74" t="s">
        <v>126</v>
      </c>
      <c r="F100" s="145" t="s">
        <v>85</v>
      </c>
      <c r="G100" s="145"/>
      <c r="H100" s="145"/>
      <c r="I100" s="145"/>
      <c r="J100" s="231">
        <f>J101+J102</f>
        <v>12</v>
      </c>
      <c r="K100" s="231"/>
      <c r="L100" s="231">
        <v>0</v>
      </c>
      <c r="M100" s="231"/>
      <c r="N100" s="231">
        <f t="shared" si="1"/>
        <v>12</v>
      </c>
      <c r="O100" s="231"/>
      <c r="P100" s="231"/>
      <c r="Q100" s="231"/>
    </row>
    <row r="101" spans="1:17" ht="21" customHeight="1">
      <c r="A101" s="74"/>
      <c r="B101" s="305" t="s">
        <v>128</v>
      </c>
      <c r="C101" s="297"/>
      <c r="D101" s="297"/>
      <c r="E101" s="89" t="s">
        <v>126</v>
      </c>
      <c r="F101" s="239" t="s">
        <v>85</v>
      </c>
      <c r="G101" s="239"/>
      <c r="H101" s="239"/>
      <c r="I101" s="239"/>
      <c r="J101" s="240">
        <v>7</v>
      </c>
      <c r="K101" s="240"/>
      <c r="L101" s="240">
        <v>0</v>
      </c>
      <c r="M101" s="240"/>
      <c r="N101" s="240">
        <f>J101+L101</f>
        <v>7</v>
      </c>
      <c r="O101" s="240"/>
      <c r="P101" s="240"/>
      <c r="Q101" s="240"/>
    </row>
    <row r="102" spans="1:17" ht="23.25" customHeight="1">
      <c r="A102" s="74"/>
      <c r="B102" s="297" t="s">
        <v>129</v>
      </c>
      <c r="C102" s="297"/>
      <c r="D102" s="298"/>
      <c r="E102" s="89" t="s">
        <v>126</v>
      </c>
      <c r="F102" s="239" t="s">
        <v>85</v>
      </c>
      <c r="G102" s="239"/>
      <c r="H102" s="239"/>
      <c r="I102" s="239"/>
      <c r="J102" s="240">
        <v>5</v>
      </c>
      <c r="K102" s="240"/>
      <c r="L102" s="240">
        <v>0</v>
      </c>
      <c r="M102" s="240"/>
      <c r="N102" s="240">
        <f>J102+L102</f>
        <v>5</v>
      </c>
      <c r="O102" s="240"/>
      <c r="P102" s="240"/>
      <c r="Q102" s="240"/>
    </row>
    <row r="103" spans="1:17" ht="49.5" customHeight="1">
      <c r="A103" s="74"/>
      <c r="B103" s="252" t="s">
        <v>159</v>
      </c>
      <c r="C103" s="253"/>
      <c r="D103" s="254"/>
      <c r="E103" s="74" t="s">
        <v>126</v>
      </c>
      <c r="F103" s="145" t="s">
        <v>85</v>
      </c>
      <c r="G103" s="145"/>
      <c r="H103" s="145"/>
      <c r="I103" s="145"/>
      <c r="J103" s="231">
        <f>J104+J105</f>
        <v>14</v>
      </c>
      <c r="K103" s="231"/>
      <c r="L103" s="231">
        <v>0</v>
      </c>
      <c r="M103" s="231"/>
      <c r="N103" s="231">
        <f>J103+L103</f>
        <v>14</v>
      </c>
      <c r="O103" s="231"/>
      <c r="P103" s="231"/>
      <c r="Q103" s="231"/>
    </row>
    <row r="104" spans="1:17" ht="26.25" customHeight="1">
      <c r="A104" s="74"/>
      <c r="B104" s="305" t="s">
        <v>128</v>
      </c>
      <c r="C104" s="297"/>
      <c r="D104" s="297"/>
      <c r="E104" s="89" t="s">
        <v>126</v>
      </c>
      <c r="F104" s="239" t="s">
        <v>85</v>
      </c>
      <c r="G104" s="239"/>
      <c r="H104" s="239"/>
      <c r="I104" s="239"/>
      <c r="J104" s="240">
        <v>10</v>
      </c>
      <c r="K104" s="240"/>
      <c r="L104" s="240">
        <v>0</v>
      </c>
      <c r="M104" s="240"/>
      <c r="N104" s="240">
        <f>J104+L104</f>
        <v>10</v>
      </c>
      <c r="O104" s="240"/>
      <c r="P104" s="240"/>
      <c r="Q104" s="240"/>
    </row>
    <row r="105" spans="1:17" ht="23.25" customHeight="1">
      <c r="A105" s="74"/>
      <c r="B105" s="297" t="s">
        <v>129</v>
      </c>
      <c r="C105" s="297"/>
      <c r="D105" s="298"/>
      <c r="E105" s="89" t="s">
        <v>126</v>
      </c>
      <c r="F105" s="239" t="s">
        <v>85</v>
      </c>
      <c r="G105" s="239"/>
      <c r="H105" s="239"/>
      <c r="I105" s="239"/>
      <c r="J105" s="240">
        <v>4</v>
      </c>
      <c r="K105" s="240"/>
      <c r="L105" s="240">
        <v>0</v>
      </c>
      <c r="M105" s="240"/>
      <c r="N105" s="240">
        <f>J105+L105</f>
        <v>4</v>
      </c>
      <c r="O105" s="240"/>
      <c r="P105" s="240"/>
      <c r="Q105" s="240"/>
    </row>
    <row r="106" spans="1:17" ht="28.5" customHeight="1">
      <c r="A106" s="74"/>
      <c r="B106" s="275" t="s">
        <v>130</v>
      </c>
      <c r="C106" s="275"/>
      <c r="D106" s="275"/>
      <c r="E106" s="85" t="s">
        <v>126</v>
      </c>
      <c r="F106" s="145"/>
      <c r="G106" s="145"/>
      <c r="H106" s="145"/>
      <c r="I106" s="145"/>
      <c r="J106" s="231"/>
      <c r="K106" s="231"/>
      <c r="L106" s="231"/>
      <c r="M106" s="231"/>
      <c r="N106" s="231"/>
      <c r="O106" s="231"/>
      <c r="P106" s="231"/>
      <c r="Q106" s="231"/>
    </row>
    <row r="107" spans="1:17" ht="67.5" customHeight="1">
      <c r="A107" s="74"/>
      <c r="B107" s="256" t="s">
        <v>137</v>
      </c>
      <c r="C107" s="257"/>
      <c r="D107" s="258"/>
      <c r="E107" s="74" t="s">
        <v>135</v>
      </c>
      <c r="F107" s="145" t="s">
        <v>136</v>
      </c>
      <c r="G107" s="145"/>
      <c r="H107" s="145"/>
      <c r="I107" s="145"/>
      <c r="J107" s="231">
        <v>4</v>
      </c>
      <c r="K107" s="231"/>
      <c r="L107" s="231">
        <v>0</v>
      </c>
      <c r="M107" s="231"/>
      <c r="N107" s="231">
        <f>J107+L107</f>
        <v>4</v>
      </c>
      <c r="O107" s="231"/>
      <c r="P107" s="231"/>
      <c r="Q107" s="231"/>
    </row>
    <row r="108" spans="1:17" ht="64.5" customHeight="1">
      <c r="A108" s="74"/>
      <c r="B108" s="256" t="s">
        <v>166</v>
      </c>
      <c r="C108" s="257"/>
      <c r="D108" s="258"/>
      <c r="E108" s="74" t="s">
        <v>135</v>
      </c>
      <c r="F108" s="145" t="s">
        <v>136</v>
      </c>
      <c r="G108" s="145"/>
      <c r="H108" s="145"/>
      <c r="I108" s="145"/>
      <c r="J108" s="231">
        <v>1</v>
      </c>
      <c r="K108" s="231"/>
      <c r="L108" s="231">
        <v>0</v>
      </c>
      <c r="M108" s="231"/>
      <c r="N108" s="231">
        <f>J108+L108</f>
        <v>1</v>
      </c>
      <c r="O108" s="231"/>
      <c r="P108" s="231"/>
      <c r="Q108" s="231"/>
    </row>
    <row r="109" spans="1:17" ht="75.75" customHeight="1">
      <c r="A109" s="74"/>
      <c r="B109" s="256" t="s">
        <v>167</v>
      </c>
      <c r="C109" s="257"/>
      <c r="D109" s="258"/>
      <c r="E109" s="74" t="s">
        <v>135</v>
      </c>
      <c r="F109" s="145" t="s">
        <v>136</v>
      </c>
      <c r="G109" s="145"/>
      <c r="H109" s="145"/>
      <c r="I109" s="145"/>
      <c r="J109" s="231">
        <v>2</v>
      </c>
      <c r="K109" s="231"/>
      <c r="L109" s="231">
        <v>0</v>
      </c>
      <c r="M109" s="231"/>
      <c r="N109" s="231">
        <f>J109+L109</f>
        <v>2</v>
      </c>
      <c r="O109" s="231"/>
      <c r="P109" s="231"/>
      <c r="Q109" s="231"/>
    </row>
    <row r="110" spans="1:17" ht="47.25" customHeight="1">
      <c r="A110" s="87">
        <v>4</v>
      </c>
      <c r="B110" s="251" t="s">
        <v>157</v>
      </c>
      <c r="C110" s="251"/>
      <c r="D110" s="251"/>
      <c r="E110" s="74"/>
      <c r="F110" s="237"/>
      <c r="G110" s="146"/>
      <c r="H110" s="146"/>
      <c r="I110" s="238"/>
      <c r="J110" s="234"/>
      <c r="K110" s="235"/>
      <c r="L110" s="234"/>
      <c r="M110" s="235"/>
      <c r="N110" s="234"/>
      <c r="O110" s="236"/>
      <c r="P110" s="236"/>
      <c r="Q110" s="235"/>
    </row>
    <row r="111" spans="1:17" ht="52.5" customHeight="1">
      <c r="A111" s="74"/>
      <c r="B111" s="252" t="s">
        <v>160</v>
      </c>
      <c r="C111" s="253"/>
      <c r="D111" s="254"/>
      <c r="E111" s="74" t="s">
        <v>125</v>
      </c>
      <c r="F111" s="145" t="s">
        <v>85</v>
      </c>
      <c r="G111" s="145"/>
      <c r="H111" s="145"/>
      <c r="I111" s="145"/>
      <c r="J111" s="231">
        <v>100</v>
      </c>
      <c r="K111" s="231"/>
      <c r="L111" s="231">
        <v>0</v>
      </c>
      <c r="M111" s="231"/>
      <c r="N111" s="231">
        <f t="shared" ref="N111:N119" si="2">J111+L111</f>
        <v>100</v>
      </c>
      <c r="O111" s="231"/>
      <c r="P111" s="231"/>
      <c r="Q111" s="231"/>
    </row>
    <row r="112" spans="1:17" ht="30" customHeight="1">
      <c r="A112" s="74"/>
      <c r="B112" s="242" t="s">
        <v>128</v>
      </c>
      <c r="C112" s="242"/>
      <c r="D112" s="242"/>
      <c r="E112" s="74" t="s">
        <v>125</v>
      </c>
      <c r="F112" s="145" t="s">
        <v>85</v>
      </c>
      <c r="G112" s="145"/>
      <c r="H112" s="145"/>
      <c r="I112" s="145"/>
      <c r="J112" s="231">
        <v>100</v>
      </c>
      <c r="K112" s="231"/>
      <c r="L112" s="231">
        <v>0</v>
      </c>
      <c r="M112" s="231"/>
      <c r="N112" s="231">
        <f t="shared" si="2"/>
        <v>100</v>
      </c>
      <c r="O112" s="231"/>
      <c r="P112" s="231"/>
      <c r="Q112" s="231"/>
    </row>
    <row r="113" spans="1:17" ht="27.75" customHeight="1">
      <c r="A113" s="74"/>
      <c r="B113" s="242" t="s">
        <v>129</v>
      </c>
      <c r="C113" s="242"/>
      <c r="D113" s="308"/>
      <c r="E113" s="74" t="s">
        <v>125</v>
      </c>
      <c r="F113" s="145" t="s">
        <v>85</v>
      </c>
      <c r="G113" s="145"/>
      <c r="H113" s="145"/>
      <c r="I113" s="145"/>
      <c r="J113" s="231">
        <v>100</v>
      </c>
      <c r="K113" s="231"/>
      <c r="L113" s="231">
        <v>0</v>
      </c>
      <c r="M113" s="231"/>
      <c r="N113" s="231">
        <f t="shared" si="2"/>
        <v>100</v>
      </c>
      <c r="O113" s="231"/>
      <c r="P113" s="231"/>
      <c r="Q113" s="231"/>
    </row>
    <row r="114" spans="1:17" ht="64.5" customHeight="1">
      <c r="A114" s="74"/>
      <c r="B114" s="316" t="s">
        <v>161</v>
      </c>
      <c r="C114" s="317"/>
      <c r="D114" s="317"/>
      <c r="E114" s="74" t="s">
        <v>125</v>
      </c>
      <c r="F114" s="145" t="s">
        <v>85</v>
      </c>
      <c r="G114" s="145"/>
      <c r="H114" s="145"/>
      <c r="I114" s="145"/>
      <c r="J114" s="233">
        <f>J100/J93*100</f>
        <v>7.2289156626506017</v>
      </c>
      <c r="K114" s="233"/>
      <c r="L114" s="233">
        <v>0</v>
      </c>
      <c r="M114" s="233"/>
      <c r="N114" s="233">
        <f t="shared" si="2"/>
        <v>7.2289156626506017</v>
      </c>
      <c r="O114" s="233"/>
      <c r="P114" s="233"/>
      <c r="Q114" s="233"/>
    </row>
    <row r="115" spans="1:17" ht="22.5" customHeight="1">
      <c r="A115" s="74"/>
      <c r="B115" s="242" t="s">
        <v>128</v>
      </c>
      <c r="C115" s="242"/>
      <c r="D115" s="242"/>
      <c r="E115" s="74" t="s">
        <v>125</v>
      </c>
      <c r="F115" s="145" t="s">
        <v>85</v>
      </c>
      <c r="G115" s="145"/>
      <c r="H115" s="145"/>
      <c r="I115" s="145"/>
      <c r="J115" s="233">
        <f>J101/J94*100</f>
        <v>6.25</v>
      </c>
      <c r="K115" s="233"/>
      <c r="L115" s="233">
        <v>0</v>
      </c>
      <c r="M115" s="233"/>
      <c r="N115" s="233">
        <f t="shared" si="2"/>
        <v>6.25</v>
      </c>
      <c r="O115" s="233"/>
      <c r="P115" s="233"/>
      <c r="Q115" s="233"/>
    </row>
    <row r="116" spans="1:17" ht="27.75" customHeight="1">
      <c r="A116" s="74"/>
      <c r="B116" s="242" t="s">
        <v>129</v>
      </c>
      <c r="C116" s="242"/>
      <c r="D116" s="308"/>
      <c r="E116" s="74" t="s">
        <v>125</v>
      </c>
      <c r="F116" s="145" t="s">
        <v>85</v>
      </c>
      <c r="G116" s="145"/>
      <c r="H116" s="145"/>
      <c r="I116" s="145"/>
      <c r="J116" s="233">
        <f>J102/J95*100</f>
        <v>9.2592592592592595</v>
      </c>
      <c r="K116" s="233"/>
      <c r="L116" s="233">
        <v>0</v>
      </c>
      <c r="M116" s="233"/>
      <c r="N116" s="233">
        <f t="shared" si="2"/>
        <v>9.2592592592592595</v>
      </c>
      <c r="O116" s="233"/>
      <c r="P116" s="233"/>
      <c r="Q116" s="233"/>
    </row>
    <row r="117" spans="1:17" ht="64.5" customHeight="1">
      <c r="A117" s="74"/>
      <c r="B117" s="316" t="s">
        <v>162</v>
      </c>
      <c r="C117" s="317"/>
      <c r="D117" s="317"/>
      <c r="E117" s="74" t="s">
        <v>125</v>
      </c>
      <c r="F117" s="145" t="s">
        <v>85</v>
      </c>
      <c r="G117" s="145"/>
      <c r="H117" s="145"/>
      <c r="I117" s="145"/>
      <c r="J117" s="233">
        <f>J103/J93*100</f>
        <v>8.4337349397590362</v>
      </c>
      <c r="K117" s="233"/>
      <c r="L117" s="233">
        <v>0</v>
      </c>
      <c r="M117" s="233"/>
      <c r="N117" s="233">
        <f t="shared" si="2"/>
        <v>8.4337349397590362</v>
      </c>
      <c r="O117" s="233"/>
      <c r="P117" s="233"/>
      <c r="Q117" s="233"/>
    </row>
    <row r="118" spans="1:17" ht="21.75" customHeight="1">
      <c r="A118" s="74"/>
      <c r="B118" s="242" t="s">
        <v>128</v>
      </c>
      <c r="C118" s="242"/>
      <c r="D118" s="242"/>
      <c r="E118" s="74" t="s">
        <v>125</v>
      </c>
      <c r="F118" s="145" t="s">
        <v>85</v>
      </c>
      <c r="G118" s="145"/>
      <c r="H118" s="145"/>
      <c r="I118" s="145"/>
      <c r="J118" s="233">
        <f>J104/J94*100</f>
        <v>8.9285714285714288</v>
      </c>
      <c r="K118" s="233"/>
      <c r="L118" s="233">
        <v>0</v>
      </c>
      <c r="M118" s="233"/>
      <c r="N118" s="233">
        <f t="shared" si="2"/>
        <v>8.9285714285714288</v>
      </c>
      <c r="O118" s="233"/>
      <c r="P118" s="233"/>
      <c r="Q118" s="233"/>
    </row>
    <row r="119" spans="1:17" ht="26.25" customHeight="1">
      <c r="A119" s="74"/>
      <c r="B119" s="242" t="s">
        <v>129</v>
      </c>
      <c r="C119" s="242"/>
      <c r="D119" s="308"/>
      <c r="E119" s="74" t="s">
        <v>125</v>
      </c>
      <c r="F119" s="145" t="s">
        <v>85</v>
      </c>
      <c r="G119" s="145"/>
      <c r="H119" s="145"/>
      <c r="I119" s="145"/>
      <c r="J119" s="233">
        <f>J105/J95*100</f>
        <v>7.4074074074074066</v>
      </c>
      <c r="K119" s="233"/>
      <c r="L119" s="233">
        <v>0</v>
      </c>
      <c r="M119" s="233"/>
      <c r="N119" s="233">
        <f t="shared" si="2"/>
        <v>7.4074074074074066</v>
      </c>
      <c r="O119" s="233"/>
      <c r="P119" s="233"/>
      <c r="Q119" s="233"/>
    </row>
    <row r="120" spans="1:17" ht="28.5" customHeight="1">
      <c r="A120" s="74"/>
      <c r="B120" s="275" t="s">
        <v>131</v>
      </c>
      <c r="C120" s="306"/>
      <c r="D120" s="307"/>
      <c r="E120" s="85" t="s">
        <v>125</v>
      </c>
      <c r="F120" s="145"/>
      <c r="G120" s="145"/>
      <c r="H120" s="145"/>
      <c r="I120" s="145"/>
      <c r="J120" s="233"/>
      <c r="K120" s="233"/>
      <c r="L120" s="233"/>
      <c r="M120" s="233"/>
      <c r="N120" s="233"/>
      <c r="O120" s="233"/>
      <c r="P120" s="233"/>
      <c r="Q120" s="233"/>
    </row>
    <row r="121" spans="1:17" ht="76.5" customHeight="1">
      <c r="A121" s="74"/>
      <c r="B121" s="232" t="s">
        <v>164</v>
      </c>
      <c r="C121" s="232"/>
      <c r="D121" s="232"/>
      <c r="E121" s="74" t="s">
        <v>125</v>
      </c>
      <c r="F121" s="145" t="s">
        <v>163</v>
      </c>
      <c r="G121" s="145"/>
      <c r="H121" s="145"/>
      <c r="I121" s="145"/>
      <c r="J121" s="231">
        <v>100</v>
      </c>
      <c r="K121" s="231"/>
      <c r="L121" s="231">
        <v>0</v>
      </c>
      <c r="M121" s="231"/>
      <c r="N121" s="231">
        <f>J121+L121</f>
        <v>100</v>
      </c>
      <c r="O121" s="231"/>
      <c r="P121" s="231"/>
      <c r="Q121" s="231"/>
    </row>
    <row r="122" spans="1:17" ht="6.75" hidden="1" customHeight="1">
      <c r="A122" s="95"/>
      <c r="B122" s="232" t="s">
        <v>138</v>
      </c>
      <c r="C122" s="232"/>
      <c r="D122" s="232"/>
      <c r="E122" s="74" t="s">
        <v>125</v>
      </c>
      <c r="F122" s="145" t="s">
        <v>163</v>
      </c>
      <c r="G122" s="145"/>
      <c r="H122" s="145"/>
      <c r="I122" s="145"/>
      <c r="J122" s="231">
        <v>101</v>
      </c>
      <c r="K122" s="231"/>
      <c r="L122" s="231">
        <v>1</v>
      </c>
      <c r="M122" s="231"/>
      <c r="N122" s="231">
        <f>J122+L122</f>
        <v>102</v>
      </c>
      <c r="O122" s="231"/>
      <c r="P122" s="231"/>
      <c r="Q122" s="231"/>
    </row>
    <row r="123" spans="1:17" ht="63" customHeight="1">
      <c r="A123" s="95"/>
      <c r="B123" s="232" t="s">
        <v>168</v>
      </c>
      <c r="C123" s="232"/>
      <c r="D123" s="232"/>
      <c r="E123" s="74" t="s">
        <v>125</v>
      </c>
      <c r="F123" s="145" t="s">
        <v>163</v>
      </c>
      <c r="G123" s="145"/>
      <c r="H123" s="145"/>
      <c r="I123" s="145"/>
      <c r="J123" s="231">
        <v>100</v>
      </c>
      <c r="K123" s="231"/>
      <c r="L123" s="231">
        <v>0</v>
      </c>
      <c r="M123" s="231"/>
      <c r="N123" s="231">
        <f>J123+L123</f>
        <v>100</v>
      </c>
      <c r="O123" s="231"/>
      <c r="P123" s="231"/>
      <c r="Q123" s="231"/>
    </row>
    <row r="124" spans="1:17" ht="42" customHeight="1">
      <c r="A124" s="95"/>
      <c r="B124" s="232" t="s">
        <v>165</v>
      </c>
      <c r="C124" s="232"/>
      <c r="D124" s="232"/>
      <c r="E124" s="74" t="s">
        <v>125</v>
      </c>
      <c r="F124" s="145" t="s">
        <v>163</v>
      </c>
      <c r="G124" s="145"/>
      <c r="H124" s="145"/>
      <c r="I124" s="145"/>
      <c r="J124" s="231">
        <v>100</v>
      </c>
      <c r="K124" s="231"/>
      <c r="L124" s="231">
        <v>0</v>
      </c>
      <c r="M124" s="231"/>
      <c r="N124" s="231">
        <f>J124+L124</f>
        <v>100</v>
      </c>
      <c r="O124" s="231"/>
      <c r="P124" s="231"/>
      <c r="Q124" s="231"/>
    </row>
    <row r="125" spans="1:17" ht="42" customHeight="1">
      <c r="A125" s="266" t="s">
        <v>201</v>
      </c>
      <c r="B125" s="266"/>
      <c r="C125" s="266"/>
      <c r="D125" s="266"/>
      <c r="E125" s="266"/>
      <c r="F125" s="71"/>
      <c r="G125" s="267"/>
      <c r="H125" s="267"/>
      <c r="I125" s="267"/>
      <c r="J125" s="71"/>
      <c r="K125" s="272" t="s">
        <v>202</v>
      </c>
      <c r="L125" s="272"/>
      <c r="M125" s="272"/>
      <c r="N125" s="272"/>
      <c r="O125" s="71"/>
      <c r="P125" s="71"/>
      <c r="Q125" s="71"/>
    </row>
    <row r="126" spans="1:17" ht="18.75">
      <c r="A126" s="90"/>
      <c r="B126" s="90"/>
      <c r="C126" s="90"/>
      <c r="D126" s="90"/>
      <c r="E126" s="90"/>
      <c r="F126" s="71"/>
      <c r="G126" s="264" t="s">
        <v>65</v>
      </c>
      <c r="H126" s="264"/>
      <c r="I126" s="264"/>
      <c r="J126" s="71"/>
      <c r="K126" s="264" t="s">
        <v>203</v>
      </c>
      <c r="L126" s="264"/>
      <c r="M126" s="264"/>
      <c r="N126" s="264"/>
      <c r="O126" s="71"/>
      <c r="P126" s="71"/>
      <c r="Q126" s="71"/>
    </row>
    <row r="127" spans="1:17" ht="0.75" customHeight="1">
      <c r="A127" s="71"/>
      <c r="B127" s="71"/>
      <c r="C127" s="71"/>
      <c r="D127" s="71"/>
      <c r="E127" s="71"/>
      <c r="F127" s="71"/>
      <c r="G127" s="62"/>
      <c r="H127" s="62"/>
      <c r="I127" s="62"/>
      <c r="J127" s="62"/>
      <c r="K127" s="62"/>
      <c r="L127" s="62"/>
      <c r="M127" s="62"/>
      <c r="N127" s="62"/>
      <c r="O127" s="71"/>
      <c r="P127" s="71"/>
      <c r="Q127" s="71"/>
    </row>
    <row r="128" spans="1:17" ht="21.75" customHeight="1">
      <c r="A128" s="265" t="s">
        <v>67</v>
      </c>
      <c r="B128" s="265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1:17" ht="27" customHeight="1">
      <c r="A129" s="108" t="s">
        <v>7</v>
      </c>
      <c r="B129" s="108"/>
      <c r="C129" s="108"/>
      <c r="D129" s="108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spans="1:17" ht="34.5" customHeight="1">
      <c r="A130" s="266" t="s">
        <v>192</v>
      </c>
      <c r="B130" s="266"/>
      <c r="C130" s="266"/>
      <c r="D130" s="266"/>
      <c r="E130" s="266"/>
      <c r="F130" s="91"/>
      <c r="G130" s="273"/>
      <c r="H130" s="273"/>
      <c r="I130" s="273"/>
      <c r="J130" s="91"/>
      <c r="K130" s="272" t="s">
        <v>193</v>
      </c>
      <c r="L130" s="272"/>
      <c r="M130" s="272"/>
      <c r="N130" s="272"/>
      <c r="O130" s="71"/>
      <c r="P130" s="71"/>
      <c r="Q130" s="71"/>
    </row>
    <row r="131" spans="1:17" ht="42.75" customHeight="1">
      <c r="A131" s="268" t="s">
        <v>190</v>
      </c>
      <c r="B131" s="268"/>
      <c r="C131" s="71"/>
      <c r="D131" s="71"/>
      <c r="E131" s="71"/>
      <c r="F131" s="71"/>
      <c r="G131" s="271" t="s">
        <v>65</v>
      </c>
      <c r="H131" s="271"/>
      <c r="I131" s="271"/>
      <c r="J131" s="71"/>
      <c r="K131" s="271" t="s">
        <v>203</v>
      </c>
      <c r="L131" s="271"/>
      <c r="M131" s="271"/>
      <c r="N131" s="271"/>
      <c r="O131" s="71"/>
      <c r="P131" s="71"/>
      <c r="Q131" s="71"/>
    </row>
    <row r="132" spans="1:17" ht="0.75" customHeight="1">
      <c r="A132" s="71"/>
      <c r="B132" s="71"/>
      <c r="C132" s="71"/>
      <c r="D132" s="71"/>
      <c r="E132" s="71"/>
      <c r="F132" s="71"/>
      <c r="G132" s="67"/>
      <c r="H132" s="67"/>
      <c r="I132" s="67"/>
      <c r="J132" s="71"/>
      <c r="K132" s="67"/>
      <c r="L132" s="67"/>
      <c r="M132" s="67"/>
      <c r="N132" s="67"/>
      <c r="O132" s="71"/>
      <c r="P132" s="71"/>
      <c r="Q132" s="71"/>
    </row>
    <row r="133" spans="1:17" ht="18.75" hidden="1">
      <c r="A133" s="71"/>
      <c r="B133" s="71"/>
      <c r="C133" s="71"/>
      <c r="D133" s="71"/>
      <c r="E133" s="71"/>
      <c r="F133" s="71"/>
      <c r="G133" s="67"/>
      <c r="H133" s="67"/>
      <c r="I133" s="67"/>
      <c r="J133" s="71"/>
      <c r="K133" s="67"/>
      <c r="L133" s="67"/>
      <c r="M133" s="67"/>
      <c r="N133" s="67"/>
      <c r="O133" s="71"/>
      <c r="P133" s="71"/>
      <c r="Q133" s="71"/>
    </row>
    <row r="134" spans="1:17" ht="31.5" customHeight="1">
      <c r="A134" s="269" t="s">
        <v>191</v>
      </c>
      <c r="B134" s="269"/>
      <c r="C134" s="92"/>
      <c r="D134" s="71"/>
      <c r="E134" s="71"/>
      <c r="F134" s="71"/>
      <c r="G134" s="67"/>
      <c r="H134" s="67"/>
      <c r="I134" s="67"/>
      <c r="J134" s="71"/>
      <c r="K134" s="67"/>
      <c r="L134" s="67"/>
      <c r="M134" s="67"/>
      <c r="N134" s="67"/>
      <c r="O134" s="71"/>
      <c r="P134" s="71"/>
      <c r="Q134" s="71"/>
    </row>
    <row r="135" spans="1:17" ht="18.75">
      <c r="A135" s="262"/>
      <c r="B135" s="262"/>
      <c r="C135" s="262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1:17" ht="18.75">
      <c r="A136" s="71"/>
      <c r="B136" s="71"/>
      <c r="C136" s="71"/>
      <c r="D136" s="71"/>
      <c r="E136" s="71"/>
      <c r="F136" s="71"/>
      <c r="G136" s="67"/>
      <c r="H136" s="67"/>
      <c r="I136" s="67"/>
      <c r="J136" s="71"/>
      <c r="K136" s="67"/>
      <c r="L136" s="67"/>
      <c r="M136" s="67"/>
      <c r="N136" s="67"/>
      <c r="O136" s="71"/>
      <c r="P136" s="71"/>
      <c r="Q136" s="71"/>
    </row>
    <row r="137" spans="1:17" ht="18.75">
      <c r="A137" s="71"/>
      <c r="B137" s="71"/>
      <c r="C137" s="71"/>
      <c r="D137" s="71"/>
      <c r="E137" s="71"/>
      <c r="F137" s="71"/>
      <c r="G137" s="67"/>
      <c r="H137" s="67"/>
      <c r="I137" s="67"/>
      <c r="J137" s="71"/>
      <c r="K137" s="67"/>
      <c r="L137" s="67"/>
      <c r="M137" s="67"/>
      <c r="N137" s="67"/>
      <c r="O137" s="71"/>
      <c r="P137" s="71"/>
      <c r="Q137" s="71"/>
    </row>
    <row r="138" spans="1:17" ht="18.75">
      <c r="A138" s="263"/>
      <c r="B138" s="263"/>
      <c r="C138" s="263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</row>
    <row r="139" spans="1:17" ht="18.7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1:17" ht="15">
      <c r="A140" s="93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1:17" ht="1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1:17" ht="1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1:17" ht="1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1:17" ht="1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1:17" ht="1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1:17" ht="1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1:17" ht="1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1:17" ht="1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1:17" ht="1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1:17" ht="1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1:17" ht="1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1:17" ht="1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</row>
    <row r="153" spans="1:17" ht="1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</row>
    <row r="154" spans="1:17" ht="1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</row>
    <row r="155" spans="1:17" ht="1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</row>
    <row r="156" spans="1:17" ht="1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</row>
    <row r="157" spans="1:17" ht="1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</row>
    <row r="158" spans="1:17" ht="1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</row>
    <row r="159" spans="1:17" ht="1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</row>
    <row r="160" spans="1:17" ht="1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</row>
    <row r="161" spans="1:17" ht="1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</row>
    <row r="162" spans="1:17" ht="1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</row>
    <row r="163" spans="1:17" ht="1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</row>
    <row r="164" spans="1:17" ht="1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</row>
    <row r="165" spans="1:17" ht="1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</row>
    <row r="166" spans="1:17" ht="1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</row>
    <row r="167" spans="1:17" ht="1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ht="1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</row>
    <row r="169" spans="1:17" ht="1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</row>
    <row r="170" spans="1:17" ht="1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</row>
    <row r="171" spans="1:17" ht="1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</row>
    <row r="172" spans="1:17" ht="1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</row>
    <row r="173" spans="1:17" ht="1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</row>
    <row r="174" spans="1:17" ht="1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</row>
    <row r="175" spans="1:17" ht="1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</row>
    <row r="176" spans="1:17" ht="1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</row>
    <row r="177" spans="1:17" ht="1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1:17" ht="1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ht="1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ht="1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ht="1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ht="1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</row>
    <row r="183" spans="1:17" ht="1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</row>
    <row r="184" spans="1:17" ht="1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</row>
    <row r="185" spans="1:17" ht="1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</row>
    <row r="186" spans="1:17" ht="1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</row>
    <row r="187" spans="1:17" ht="1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</row>
    <row r="188" spans="1:17" ht="1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</row>
    <row r="189" spans="1:17" ht="1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</row>
    <row r="190" spans="1:17" ht="1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</row>
    <row r="191" spans="1:17" ht="1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</row>
    <row r="192" spans="1:17" ht="1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</row>
    <row r="193" spans="1:17" ht="1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1:17" ht="1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</row>
    <row r="195" spans="1:17" ht="1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</row>
    <row r="196" spans="1:17" ht="1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</sheetData>
  <mergeCells count="327">
    <mergeCell ref="B64:D64"/>
    <mergeCell ref="B65:D65"/>
    <mergeCell ref="B66:D66"/>
    <mergeCell ref="O77:Q77"/>
    <mergeCell ref="B78:E78"/>
    <mergeCell ref="B80:E80"/>
    <mergeCell ref="B79:E79"/>
    <mergeCell ref="A44:N44"/>
    <mergeCell ref="B45:P45"/>
    <mergeCell ref="B46:P46"/>
    <mergeCell ref="K61:Q61"/>
    <mergeCell ref="K62:Q62"/>
    <mergeCell ref="E62:F62"/>
    <mergeCell ref="G62:J62"/>
    <mergeCell ref="B55:Q55"/>
    <mergeCell ref="B56:Q56"/>
    <mergeCell ref="A48:H48"/>
    <mergeCell ref="B53:Q53"/>
    <mergeCell ref="B54:Q54"/>
    <mergeCell ref="G61:J61"/>
    <mergeCell ref="A49:Q49"/>
    <mergeCell ref="A51:P51"/>
    <mergeCell ref="A59:Q59"/>
    <mergeCell ref="B62:D62"/>
    <mergeCell ref="L121:M121"/>
    <mergeCell ref="N88:Q88"/>
    <mergeCell ref="N89:Q89"/>
    <mergeCell ref="N90:Q90"/>
    <mergeCell ref="N91:Q91"/>
    <mergeCell ref="N92:Q92"/>
    <mergeCell ref="N97:Q97"/>
    <mergeCell ref="N100:Q100"/>
    <mergeCell ref="L97:M97"/>
    <mergeCell ref="L100:M100"/>
    <mergeCell ref="L106:M106"/>
    <mergeCell ref="L107:M107"/>
    <mergeCell ref="N98:Q98"/>
    <mergeCell ref="N99:Q99"/>
    <mergeCell ref="N101:Q101"/>
    <mergeCell ref="N102:Q102"/>
    <mergeCell ref="L98:M98"/>
    <mergeCell ref="L99:M99"/>
    <mergeCell ref="L114:M114"/>
    <mergeCell ref="L120:M120"/>
    <mergeCell ref="N96:Q96"/>
    <mergeCell ref="N119:Q119"/>
    <mergeCell ref="L111:M111"/>
    <mergeCell ref="N111:Q111"/>
    <mergeCell ref="L90:M90"/>
    <mergeCell ref="L91:M91"/>
    <mergeCell ref="L92:M92"/>
    <mergeCell ref="J97:K97"/>
    <mergeCell ref="J100:K100"/>
    <mergeCell ref="J106:K106"/>
    <mergeCell ref="J107:K107"/>
    <mergeCell ref="J95:K95"/>
    <mergeCell ref="J96:K96"/>
    <mergeCell ref="J104:K104"/>
    <mergeCell ref="L95:M95"/>
    <mergeCell ref="L96:M96"/>
    <mergeCell ref="L93:M93"/>
    <mergeCell ref="L94:M94"/>
    <mergeCell ref="L105:M105"/>
    <mergeCell ref="L104:M104"/>
    <mergeCell ref="J101:K101"/>
    <mergeCell ref="F90:I90"/>
    <mergeCell ref="F91:I91"/>
    <mergeCell ref="F93:I93"/>
    <mergeCell ref="F95:I95"/>
    <mergeCell ref="F107:I107"/>
    <mergeCell ref="F96:I96"/>
    <mergeCell ref="F94:I94"/>
    <mergeCell ref="F106:I106"/>
    <mergeCell ref="F100:I100"/>
    <mergeCell ref="F98:I98"/>
    <mergeCell ref="F101:I101"/>
    <mergeCell ref="F102:I102"/>
    <mergeCell ref="B61:D61"/>
    <mergeCell ref="A74:D74"/>
    <mergeCell ref="F87:I87"/>
    <mergeCell ref="B104:D104"/>
    <mergeCell ref="F104:I104"/>
    <mergeCell ref="B120:D120"/>
    <mergeCell ref="B111:D111"/>
    <mergeCell ref="B112:D112"/>
    <mergeCell ref="B113:D113"/>
    <mergeCell ref="B115:D115"/>
    <mergeCell ref="B119:D119"/>
    <mergeCell ref="B89:D89"/>
    <mergeCell ref="B90:D90"/>
    <mergeCell ref="B91:D91"/>
    <mergeCell ref="B92:D92"/>
    <mergeCell ref="B93:D93"/>
    <mergeCell ref="B94:D94"/>
    <mergeCell ref="B105:D105"/>
    <mergeCell ref="B114:D114"/>
    <mergeCell ref="B98:D98"/>
    <mergeCell ref="B99:D99"/>
    <mergeCell ref="B101:D101"/>
    <mergeCell ref="B102:D102"/>
    <mergeCell ref="B116:D116"/>
    <mergeCell ref="A40:Q40"/>
    <mergeCell ref="J87:K87"/>
    <mergeCell ref="B95:D95"/>
    <mergeCell ref="B96:D96"/>
    <mergeCell ref="B97:D97"/>
    <mergeCell ref="N107:Q107"/>
    <mergeCell ref="K15:M15"/>
    <mergeCell ref="E26:K26"/>
    <mergeCell ref="A25:Q25"/>
    <mergeCell ref="A76:O76"/>
    <mergeCell ref="N80:Q80"/>
    <mergeCell ref="N78:Q78"/>
    <mergeCell ref="J81:M81"/>
    <mergeCell ref="A38:Q38"/>
    <mergeCell ref="F79:I79"/>
    <mergeCell ref="N94:Q94"/>
    <mergeCell ref="J78:M78"/>
    <mergeCell ref="F81:I81"/>
    <mergeCell ref="N93:Q93"/>
    <mergeCell ref="A41:Q41"/>
    <mergeCell ref="A42:Q42"/>
    <mergeCell ref="B87:D87"/>
    <mergeCell ref="O60:P60"/>
    <mergeCell ref="E61:F61"/>
    <mergeCell ref="K2:P2"/>
    <mergeCell ref="K3:P3"/>
    <mergeCell ref="K10:Q10"/>
    <mergeCell ref="K12:Q12"/>
    <mergeCell ref="A32:H32"/>
    <mergeCell ref="A35:Q35"/>
    <mergeCell ref="M18:N18"/>
    <mergeCell ref="A39:M39"/>
    <mergeCell ref="K16:Q16"/>
    <mergeCell ref="K17:Q17"/>
    <mergeCell ref="A23:Q23"/>
    <mergeCell ref="K13:Q13"/>
    <mergeCell ref="A27:N27"/>
    <mergeCell ref="A36:N36"/>
    <mergeCell ref="A28:H28"/>
    <mergeCell ref="A31:M31"/>
    <mergeCell ref="O15:P15"/>
    <mergeCell ref="B121:D121"/>
    <mergeCell ref="B108:D108"/>
    <mergeCell ref="F99:I99"/>
    <mergeCell ref="J98:K98"/>
    <mergeCell ref="J99:K99"/>
    <mergeCell ref="N120:Q120"/>
    <mergeCell ref="B106:D106"/>
    <mergeCell ref="B107:D107"/>
    <mergeCell ref="B109:D109"/>
    <mergeCell ref="F109:I109"/>
    <mergeCell ref="N121:Q121"/>
    <mergeCell ref="F120:I120"/>
    <mergeCell ref="N104:Q104"/>
    <mergeCell ref="B100:D100"/>
    <mergeCell ref="J120:K120"/>
    <mergeCell ref="B117:D117"/>
    <mergeCell ref="F117:I117"/>
    <mergeCell ref="F121:I121"/>
    <mergeCell ref="J121:K121"/>
    <mergeCell ref="J114:K114"/>
    <mergeCell ref="J109:K109"/>
    <mergeCell ref="F111:I111"/>
    <mergeCell ref="J111:K111"/>
    <mergeCell ref="J118:K118"/>
    <mergeCell ref="A135:C135"/>
    <mergeCell ref="A138:C138"/>
    <mergeCell ref="G126:I126"/>
    <mergeCell ref="K126:N126"/>
    <mergeCell ref="A128:B128"/>
    <mergeCell ref="A125:E125"/>
    <mergeCell ref="G125:I125"/>
    <mergeCell ref="A129:D129"/>
    <mergeCell ref="A131:B131"/>
    <mergeCell ref="A134:B134"/>
    <mergeCell ref="G131:I131"/>
    <mergeCell ref="K131:N131"/>
    <mergeCell ref="K125:N125"/>
    <mergeCell ref="A130:E130"/>
    <mergeCell ref="G130:I130"/>
    <mergeCell ref="K130:N130"/>
    <mergeCell ref="B67:D67"/>
    <mergeCell ref="E74:F74"/>
    <mergeCell ref="G74:J74"/>
    <mergeCell ref="B68:D68"/>
    <mergeCell ref="B69:D69"/>
    <mergeCell ref="B71:D71"/>
    <mergeCell ref="B73:D73"/>
    <mergeCell ref="E73:F73"/>
    <mergeCell ref="B72:D72"/>
    <mergeCell ref="E72:F72"/>
    <mergeCell ref="G72:J72"/>
    <mergeCell ref="G73:I73"/>
    <mergeCell ref="E63:F63"/>
    <mergeCell ref="E64:F64"/>
    <mergeCell ref="E65:F65"/>
    <mergeCell ref="E66:F66"/>
    <mergeCell ref="E67:F67"/>
    <mergeCell ref="J102:K102"/>
    <mergeCell ref="L101:M101"/>
    <mergeCell ref="L102:M102"/>
    <mergeCell ref="L109:M109"/>
    <mergeCell ref="F103:I103"/>
    <mergeCell ref="F88:I88"/>
    <mergeCell ref="F78:I78"/>
    <mergeCell ref="A81:E81"/>
    <mergeCell ref="A83:Q83"/>
    <mergeCell ref="F86:I86"/>
    <mergeCell ref="F92:I92"/>
    <mergeCell ref="J88:K88"/>
    <mergeCell ref="J89:K89"/>
    <mergeCell ref="J90:K90"/>
    <mergeCell ref="J91:K91"/>
    <mergeCell ref="J92:K92"/>
    <mergeCell ref="J93:K93"/>
    <mergeCell ref="J94:K94"/>
    <mergeCell ref="F89:I89"/>
    <mergeCell ref="B63:D63"/>
    <mergeCell ref="K63:Q63"/>
    <mergeCell ref="K64:Q64"/>
    <mergeCell ref="E68:F68"/>
    <mergeCell ref="E69:F69"/>
    <mergeCell ref="E71:F71"/>
    <mergeCell ref="G63:J63"/>
    <mergeCell ref="G64:J64"/>
    <mergeCell ref="G65:J65"/>
    <mergeCell ref="K65:Q65"/>
    <mergeCell ref="K66:Q66"/>
    <mergeCell ref="K67:Q67"/>
    <mergeCell ref="K68:Q68"/>
    <mergeCell ref="K69:Q69"/>
    <mergeCell ref="K71:Q71"/>
    <mergeCell ref="B70:D70"/>
    <mergeCell ref="E70:F70"/>
    <mergeCell ref="G70:J70"/>
    <mergeCell ref="K70:Q70"/>
    <mergeCell ref="G66:J66"/>
    <mergeCell ref="G67:J67"/>
    <mergeCell ref="G68:J68"/>
    <mergeCell ref="G69:J69"/>
    <mergeCell ref="G71:J71"/>
    <mergeCell ref="B86:D86"/>
    <mergeCell ref="J86:K86"/>
    <mergeCell ref="L86:M86"/>
    <mergeCell ref="J79:M79"/>
    <mergeCell ref="N79:Q79"/>
    <mergeCell ref="L88:M88"/>
    <mergeCell ref="F85:I85"/>
    <mergeCell ref="F80:I80"/>
    <mergeCell ref="J80:M80"/>
    <mergeCell ref="B88:D88"/>
    <mergeCell ref="N85:Q85"/>
    <mergeCell ref="N86:Q86"/>
    <mergeCell ref="N81:Q81"/>
    <mergeCell ref="K72:Q72"/>
    <mergeCell ref="B118:D118"/>
    <mergeCell ref="F118:I118"/>
    <mergeCell ref="N115:Q115"/>
    <mergeCell ref="N116:Q116"/>
    <mergeCell ref="N117:Q117"/>
    <mergeCell ref="N118:Q118"/>
    <mergeCell ref="N105:Q105"/>
    <mergeCell ref="F112:I112"/>
    <mergeCell ref="F113:I113"/>
    <mergeCell ref="N112:Q112"/>
    <mergeCell ref="N113:Q113"/>
    <mergeCell ref="J112:K112"/>
    <mergeCell ref="J113:K113"/>
    <mergeCell ref="L112:M112"/>
    <mergeCell ref="L113:M113"/>
    <mergeCell ref="N106:Q106"/>
    <mergeCell ref="F108:I108"/>
    <mergeCell ref="J108:K108"/>
    <mergeCell ref="L108:M108"/>
    <mergeCell ref="N108:Q108"/>
    <mergeCell ref="B85:D85"/>
    <mergeCell ref="J85:K85"/>
    <mergeCell ref="L85:M85"/>
    <mergeCell ref="K73:Q73"/>
    <mergeCell ref="L123:M123"/>
    <mergeCell ref="N123:Q123"/>
    <mergeCell ref="L122:M122"/>
    <mergeCell ref="L115:M115"/>
    <mergeCell ref="L116:M116"/>
    <mergeCell ref="L117:M117"/>
    <mergeCell ref="L118:M118"/>
    <mergeCell ref="L119:M119"/>
    <mergeCell ref="J115:K115"/>
    <mergeCell ref="L110:M110"/>
    <mergeCell ref="N110:Q110"/>
    <mergeCell ref="N114:Q114"/>
    <mergeCell ref="J110:K110"/>
    <mergeCell ref="J116:K116"/>
    <mergeCell ref="J117:K117"/>
    <mergeCell ref="J119:K119"/>
    <mergeCell ref="J105:K105"/>
    <mergeCell ref="K74:Q74"/>
    <mergeCell ref="L87:M87"/>
    <mergeCell ref="N87:Q87"/>
    <mergeCell ref="N109:Q109"/>
    <mergeCell ref="N95:Q95"/>
    <mergeCell ref="L89:M89"/>
    <mergeCell ref="F97:I97"/>
    <mergeCell ref="J103:K103"/>
    <mergeCell ref="L103:M103"/>
    <mergeCell ref="N103:Q103"/>
    <mergeCell ref="L124:M124"/>
    <mergeCell ref="N122:Q122"/>
    <mergeCell ref="N124:Q124"/>
    <mergeCell ref="B122:D122"/>
    <mergeCell ref="B124:D124"/>
    <mergeCell ref="F122:I122"/>
    <mergeCell ref="F124:I124"/>
    <mergeCell ref="J122:K122"/>
    <mergeCell ref="J124:K124"/>
    <mergeCell ref="B123:D123"/>
    <mergeCell ref="F123:I123"/>
    <mergeCell ref="J123:K123"/>
    <mergeCell ref="F110:I110"/>
    <mergeCell ref="F115:I115"/>
    <mergeCell ref="F105:I105"/>
    <mergeCell ref="F114:I114"/>
    <mergeCell ref="F116:I116"/>
    <mergeCell ref="F119:I119"/>
    <mergeCell ref="B110:D110"/>
    <mergeCell ref="B103:D103"/>
  </mergeCells>
  <phoneticPr fontId="0" type="noConversion"/>
  <pageMargins left="0" right="0" top="0" bottom="0" header="0" footer="0"/>
  <pageSetup paperSize="9" scale="55" orientation="landscape" r:id="rId1"/>
  <headerFooter alignWithMargins="0"/>
  <rowBreaks count="2" manualBreakCount="2">
    <brk id="75" max="16" man="1"/>
    <brk id="10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0813105</vt:lpstr>
      <vt:lpstr>'0813105'!Область_печати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2019-12-28T09:57:15Z</cp:lastPrinted>
  <dcterms:created xsi:type="dcterms:W3CDTF">2014-12-19T10:10:01Z</dcterms:created>
  <dcterms:modified xsi:type="dcterms:W3CDTF">2019-12-28T09:58:43Z</dcterms:modified>
</cp:coreProperties>
</file>