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звіт з 01.01.2020" sheetId="1" r:id="rId1"/>
  </sheets>
  <definedNames>
    <definedName name="_xlnm.Print_Area" localSheetId="0">'звіт з 01.01.2020'!$A$1:$M$114</definedName>
  </definedNames>
  <calcPr fullCalcOnLoad="1"/>
</workbook>
</file>

<file path=xl/sharedStrings.xml><?xml version="1.0" encoding="utf-8"?>
<sst xmlns="http://schemas.openxmlformats.org/spreadsheetml/2006/main" count="244" uniqueCount="173">
  <si>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</si>
  <si>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</si>
  <si>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</si>
  <si>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</si>
  <si>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</si>
  <si>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</si>
  <si>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</si>
  <si>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</si>
  <si>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</si>
  <si>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</si>
  <si>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</si>
  <si>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</si>
  <si>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</si>
  <si>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</si>
  <si>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</si>
  <si>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</si>
  <si>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</si>
  <si>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</si>
  <si>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</si>
  <si>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</si>
  <si>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</si>
  <si>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</si>
  <si>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</si>
  <si>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</si>
  <si>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</si>
  <si>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</si>
  <si>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</si>
  <si>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</si>
  <si>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</si>
  <si>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</si>
  <si>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</si>
  <si>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</si>
  <si>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</si>
  <si>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</si>
  <si>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</si>
  <si>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</si>
  <si>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</si>
  <si>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</si>
  <si>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</si>
  <si>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</si>
  <si>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</si>
  <si>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</si>
  <si>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</si>
  <si>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</si>
  <si>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</si>
  <si>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</si>
  <si>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Департамент соціальної політики Житомирської міської ради</t>
  </si>
  <si>
    <t>0800000</t>
  </si>
  <si>
    <t>0810000</t>
  </si>
  <si>
    <t>грн.</t>
  </si>
  <si>
    <t xml:space="preserve">Директор департаменту </t>
  </si>
  <si>
    <t>В.В.Краснопір</t>
  </si>
  <si>
    <t>Начальник  планово-контрольного відділу</t>
  </si>
  <si>
    <t>Н.М.Корзун</t>
  </si>
  <si>
    <r>
      <t>Комплексна Програма соціального захисту населення Житомирської міської об</t>
    </r>
    <r>
      <rPr>
        <sz val="12"/>
        <color indexed="8"/>
        <rFont val="Calibri"/>
        <family val="2"/>
      </rPr>
      <t>ʼ</t>
    </r>
    <r>
      <rPr>
        <sz val="12"/>
        <color indexed="8"/>
        <rFont val="Times New Roman"/>
        <family val="1"/>
      </rPr>
      <t>єднаної територіальної громади на 2016-2020 роки</t>
    </r>
  </si>
  <si>
    <t>Оплата послуг (крім комунальних)</t>
  </si>
  <si>
    <t>Предмети, матеріали, обладнання та інвентар</t>
  </si>
  <si>
    <r>
      <t>Розбіжність між затвердженим та досягнутим середнім розміром матеріальної допомоги винекла в зв</t>
    </r>
    <r>
      <rPr>
        <sz val="12"/>
        <rFont val="Calibri"/>
        <family val="2"/>
      </rPr>
      <t>ʼ</t>
    </r>
    <r>
      <rPr>
        <sz val="12"/>
        <rFont val="Times New Roman"/>
        <family val="1"/>
      </rPr>
      <t>язку з фактичною виплатою  матеріальних допомог згідно прийнятих заяв громадян.</t>
    </r>
  </si>
  <si>
    <t>Похильченко І.В. 47-03-57</t>
  </si>
  <si>
    <t>0810160</t>
  </si>
  <si>
    <t>0111</t>
  </si>
  <si>
    <r>
      <t>Керівництво і управління у відповідній сфері у містах (місті Києві), селищах, селах, об</t>
    </r>
    <r>
      <rPr>
        <b/>
        <sz val="12"/>
        <color indexed="8"/>
        <rFont val="Calibri"/>
        <family val="2"/>
      </rPr>
      <t>ʼ</t>
    </r>
    <r>
      <rPr>
        <b/>
        <sz val="12"/>
        <color indexed="8"/>
        <rFont val="Times New Roman"/>
        <family val="1"/>
      </rPr>
      <t>єднаних територіальних громадах</t>
    </r>
  </si>
  <si>
    <r>
      <t>Керівництво і управління у сфері  соціального захисту населення Житомирської міської об</t>
    </r>
    <r>
      <rPr>
        <sz val="12"/>
        <color indexed="8"/>
        <rFont val="Calibri"/>
        <family val="2"/>
      </rPr>
      <t>ʼ</t>
    </r>
    <r>
      <rPr>
        <sz val="12"/>
        <color indexed="8"/>
        <rFont val="Times New Roman"/>
        <family val="1"/>
      </rPr>
      <t>єднаної територіальної громади</t>
    </r>
  </si>
  <si>
    <r>
      <t>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Житомирської міської об</t>
    </r>
    <r>
      <rPr>
        <sz val="12"/>
        <color indexed="8"/>
        <rFont val="Calibri"/>
        <family val="2"/>
      </rPr>
      <t>ʼ</t>
    </r>
    <r>
      <rPr>
        <sz val="12"/>
        <color indexed="8"/>
        <rFont val="Times New Roman"/>
        <family val="1"/>
      </rPr>
      <t>єднаної територіальної громади.</t>
    </r>
  </si>
  <si>
    <r>
      <t>Сприяння добробуту громадян Житомирської міської об</t>
    </r>
    <r>
      <rPr>
        <sz val="12"/>
        <color indexed="8"/>
        <rFont val="Calibri"/>
        <family val="2"/>
      </rPr>
      <t>ʼ</t>
    </r>
    <r>
      <rPr>
        <sz val="12"/>
        <color indexed="8"/>
        <rFont val="Times New Roman"/>
        <family val="1"/>
      </rPr>
      <t>єднаної територіальної громади та зниження рівня бідності з урахуванням рівних прав і можливостей для обох статей (жінок та чоловіків)</t>
    </r>
  </si>
  <si>
    <t>Забезпечення ефективного використання енергоресурсів.</t>
  </si>
  <si>
    <t>Забезпечення збалансованої участі жінок і чоловіків у соціально-екеномічному житті та на рівні прийняття управлінських рішень.</t>
  </si>
  <si>
    <t>Заробітна плата</t>
  </si>
  <si>
    <t>Нарахування на оплату праці</t>
  </si>
  <si>
    <t>Видатки  на відрядження</t>
  </si>
  <si>
    <t xml:space="preserve">Оплата теплопостачання </t>
  </si>
  <si>
    <t>Оплата водопостачання і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</si>
  <si>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</si>
  <si>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</si>
  <si>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</si>
  <si>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</si>
  <si>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r>
      <t>Погашення заборгованості за бюджетними зобов</t>
    </r>
    <r>
      <rPr>
        <sz val="12"/>
        <color indexed="8"/>
        <rFont val="Calibri"/>
        <family val="2"/>
      </rPr>
      <t>ʼ</t>
    </r>
    <r>
      <rPr>
        <sz val="12"/>
        <color indexed="8"/>
        <rFont val="Times New Roman"/>
        <family val="1"/>
      </rPr>
      <t>язаннями минулих років, узятими на облік органами, що здійснюють казначейське обслуговування бюджетних коштів, станом на 01.01.2019 року</t>
    </r>
  </si>
  <si>
    <t>Витрати на утримання департаменту, всього</t>
  </si>
  <si>
    <t>Рішення міської ради від 18.12.2018 № 1297 "Про бюджет Житомирської міської об'єднаної територіальної громади (бюджет міста Житомира)                           на 2019 рік (зі змінами)</t>
  </si>
  <si>
    <t>з них:</t>
  </si>
  <si>
    <t>обсяг видатків на оплату теплопостачання</t>
  </si>
  <si>
    <t>розрахунок до кошторису на 2019 рік (зі змінами), договір про відшкодування витрат за отримані комунальні та інші послуги</t>
  </si>
  <si>
    <t>обсяг видатків на оплату водопостачання  та водовідведення</t>
  </si>
  <si>
    <t>обсяг видатків на оплату електроенергії</t>
  </si>
  <si>
    <t>обсяг видатків на оплату інших енергоносіїв та інших комунальних послуг (вивезення сміття)</t>
  </si>
  <si>
    <t>Загальна площа приміщень (виділиних в строкове користування)</t>
  </si>
  <si>
    <t>договір про відшкодування витрат за отримані комунальні та інші послуги</t>
  </si>
  <si>
    <t>Кількість штатних одиниць</t>
  </si>
  <si>
    <t xml:space="preserve">од </t>
  </si>
  <si>
    <t>розпорядження міського голови від 23.05.2019 року №529 "Про розподіл чисельносіт виконавчих органів міської ради та затвердження штатних розписів"</t>
  </si>
  <si>
    <t>з них жінок</t>
  </si>
  <si>
    <t>розпорядження міського голови від 23.05.2019 року №529 "Про розподіл чисельносіт виконавчих органів міської ради та затвердження штатних розписів" додаток 2</t>
  </si>
  <si>
    <t>од.</t>
  </si>
  <si>
    <t xml:space="preserve">в т.ч. посадових осіб органів місцевого самоврядування </t>
  </si>
  <si>
    <t>Кількість осіб місцевого самоврядування, які займають керівні посади</t>
  </si>
  <si>
    <t>з них жінок, які займають керівні посади</t>
  </si>
  <si>
    <t>кількість отриманих листів, звернень, заяв</t>
  </si>
  <si>
    <t>Система електронного документообігу системи електронного урядування "е-Місто", книга реєстрації вхідної кореспонденції за 2019 рік.</t>
  </si>
  <si>
    <t>Кількість прийнятих нормативно-правових актів</t>
  </si>
  <si>
    <t>Кількість засідань комісії виконавчого комітету міської ради з питань надання матеріальної допомоги, комісій по відбору отримувачів на надання фінансової підтримки</t>
  </si>
  <si>
    <t>Обсяг споживання енергоресурсів теплопостачання</t>
  </si>
  <si>
    <t>Обсяг споживання водопостачання та водовідведення</t>
  </si>
  <si>
    <t>Обсяг споживання електроенергії</t>
  </si>
  <si>
    <t>Квт/год</t>
  </si>
  <si>
    <t>Обсяг споживання інших комунальних послуг (вивезення сміття)</t>
  </si>
  <si>
    <t>м.куб.</t>
  </si>
  <si>
    <t>Гкал</t>
  </si>
  <si>
    <t>Кількість виконаних листів, звернень, заяв на одну посадову особу органів місцевого самоврядування</t>
  </si>
  <si>
    <t>Кількість проведених засідань міських комісй по призначенню субсидій, державної соціальної допомоги малозабезпеченим сімʼям, призначення (відновлення) соціальних виплат, пенсій, надання пільг внутрішньо переміщеним та іншим особам, тощо, на одну посадову особу органів місцевого самоврядування</t>
  </si>
  <si>
    <t>Кількість прийнятих нормативно-правових актів на одну посадову особу органів місцевого самоврядування</t>
  </si>
  <si>
    <t>Витрати на утримання однієї штатної одиниці</t>
  </si>
  <si>
    <t>Середній обсяг споживання тепла</t>
  </si>
  <si>
    <t>Середній обсяг водопостачання та водовідведення</t>
  </si>
  <si>
    <t>Гкал на 1 м.кв. опалювальної площі</t>
  </si>
  <si>
    <t>м.куб. на  1 м.кв. загальної площі</t>
  </si>
  <si>
    <t>Середній обсяг споживання електроенергії</t>
  </si>
  <si>
    <t>кВт/год. На 1 м.кв. загальної площі</t>
  </si>
  <si>
    <t>Середній розмір на оплату інших комунальних послуг (вивезення сміття)</t>
  </si>
  <si>
    <t>Відсоток вчасно виконаних доручень, листів, звернень, заяв у їх загальній кількості</t>
  </si>
  <si>
    <t>%</t>
  </si>
  <si>
    <t>Відсоток жінок у складі департаменту соціальної політики</t>
  </si>
  <si>
    <t>Відсоток жінок, які займають керівні посади у департаменті соціальної політики</t>
  </si>
  <si>
    <t>кв.м.</t>
  </si>
  <si>
    <t>Опалювальна площа приміщень (виділених в строкове користування)</t>
  </si>
  <si>
    <t xml:space="preserve">Кількість засідань міських комісй по призначенню субсидій, державної соціальної допомоги малазабезпеченим сімʼям,  призначення (відновлення) соціальних виплат, пенсій, надання пільг внутрішньо переміщеним особам, тощо </t>
  </si>
  <si>
    <t>план роботи департаменту</t>
  </si>
  <si>
    <t>розрахунок до кошторису на 2019 рік, зі змінами</t>
  </si>
  <si>
    <t>1.1</t>
  </si>
  <si>
    <t>1.1.1</t>
  </si>
  <si>
    <t>1.1.2.</t>
  </si>
  <si>
    <t>1.1.3.</t>
  </si>
  <si>
    <t>1.1.4</t>
  </si>
  <si>
    <t>1.2.</t>
  </si>
  <si>
    <t>1.2.1.</t>
  </si>
  <si>
    <t>1.3.</t>
  </si>
  <si>
    <t>1.3.1</t>
  </si>
  <si>
    <t>1.3.2.</t>
  </si>
  <si>
    <t>1.4.</t>
  </si>
  <si>
    <t>1.4.1</t>
  </si>
  <si>
    <t>2.1.</t>
  </si>
  <si>
    <t>2.2.</t>
  </si>
  <si>
    <t>2.3.</t>
  </si>
  <si>
    <t>2.4.</t>
  </si>
  <si>
    <t>2.5.</t>
  </si>
  <si>
    <t>2.6.</t>
  </si>
  <si>
    <t>2.7.</t>
  </si>
  <si>
    <t>2.8.</t>
  </si>
  <si>
    <t>3.1.</t>
  </si>
  <si>
    <t>3.2.</t>
  </si>
  <si>
    <t>3.3.</t>
  </si>
  <si>
    <t>3.4.</t>
  </si>
  <si>
    <t>3.5.</t>
  </si>
  <si>
    <t>3.6.</t>
  </si>
  <si>
    <t>3.7.</t>
  </si>
  <si>
    <t>3.8.</t>
  </si>
  <si>
    <t>4.1.</t>
  </si>
  <si>
    <t>4.2.</t>
  </si>
  <si>
    <t>4.3.</t>
  </si>
  <si>
    <t>п.2.1./п.1.3.2.</t>
  </si>
  <si>
    <t>п.2.2./п.1.3.2.</t>
  </si>
  <si>
    <t>п.2.3./п.1.3.2.</t>
  </si>
  <si>
    <t>п.1.1/п.1.3.</t>
  </si>
  <si>
    <t>п.2.5./п.1.2.1.</t>
  </si>
  <si>
    <t>п.2.6./п.1.2.</t>
  </si>
  <si>
    <t>п.2.7./п.1.2.</t>
  </si>
  <si>
    <t>п.1.1.4./п.2.8.</t>
  </si>
  <si>
    <t>розрахунок: вчасно виконані доручення, листи, звернення, заяви до загальної кількості</t>
  </si>
  <si>
    <t>п.1.3.1./п.1.3*100</t>
  </si>
  <si>
    <t>п.1.4.1./п.1.4.*100</t>
  </si>
  <si>
    <t>49 369</t>
  </si>
  <si>
    <t>,</t>
  </si>
  <si>
    <t>Відхилення касових видатків від обсягів, затверджених  в паспорті бюджетної програми складають 2 884,94 грн. та виникли за рахунок зменьшення витрат на  сплату судового збору.</t>
  </si>
  <si>
    <r>
      <t>Забезпечення ефективного виконання завдань і функцій соціальної сфери Житомирської міської об</t>
    </r>
    <r>
      <rPr>
        <sz val="12"/>
        <color indexed="8"/>
        <rFont val="Calibri"/>
        <family val="2"/>
      </rPr>
      <t>ʼ</t>
    </r>
    <r>
      <rPr>
        <sz val="12"/>
        <color indexed="8"/>
        <rFont val="Times New Roman"/>
        <family val="1"/>
      </rPr>
      <t>єднаної  територіальної громади</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</si>
</sst>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0.00\ "/>
    <numFmt numFmtId="169" formatCode="#,##0.0_ ;\-#,##0.0\ "/>
    <numFmt numFmtId="170" formatCode="000000"/>
  </numFmts>
  <fonts count="59">
    <font>
      <sz val="11"/>
      <color theme="1"/>
      <name val="Calibri"/>
      <family val="2"/>
    </font>
    <font>
      <sz val="11"/>
      <color indexed="8"/>
      <name val="Calibri"/>
      <family val="2"/>
    </font>
    <font>
      <sz val="12"/>
      <color indexed="8"/>
      <name val="Times New Roman"/>
      <family val="1"/>
    </font>
    <font>
      <sz val="12"/>
      <name val="Times New Roman"/>
      <family val="1"/>
    </font>
    <font>
      <sz val="12"/>
      <color indexed="8"/>
      <name val="Calibri"/>
      <family val="2"/>
    </font>
    <font>
      <i/>
      <sz val="12"/>
      <name val="Times New Roman"/>
      <family val="1"/>
    </font>
    <font>
      <sz val="12"/>
      <name val="Calibri"/>
      <family val="2"/>
    </font>
    <font>
      <sz val="10"/>
      <name val="Times New Roman"/>
      <family val="1"/>
    </font>
    <font>
      <b/>
      <sz val="12"/>
      <color indexed="8"/>
      <name val="Times New Roman"/>
      <family val="1"/>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12"/>
      <color indexed="8"/>
      <name val="Times New Roman"/>
      <family val="1"/>
    </font>
    <font>
      <sz val="8"/>
      <color indexed="8"/>
      <name val="Calibri"/>
      <family val="2"/>
    </font>
    <font>
      <i/>
      <sz val="11"/>
      <color indexed="8"/>
      <name val="Times New Roman"/>
      <family val="1"/>
    </font>
    <font>
      <sz val="11"/>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b/>
      <sz val="12"/>
      <color rgb="FF000000"/>
      <name val="Times New Roman"/>
      <family val="1"/>
    </font>
    <font>
      <sz val="8"/>
      <color theme="1"/>
      <name val="Calibri"/>
      <family val="2"/>
    </font>
    <font>
      <i/>
      <sz val="12"/>
      <color rgb="FF000000"/>
      <name val="Times New Roman"/>
      <family val="1"/>
    </font>
    <font>
      <i/>
      <sz val="11"/>
      <color rgb="FF000000"/>
      <name val="Times New Roman"/>
      <family val="1"/>
    </font>
    <font>
      <sz val="12"/>
      <color theme="1"/>
      <name val="Times New Roman"/>
      <family val="1"/>
    </font>
    <font>
      <sz val="8"/>
      <color theme="1"/>
      <name val="Times New Roman"/>
      <family val="1"/>
    </font>
    <font>
      <b/>
      <sz val="12"/>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9">
    <xf numFmtId="0" fontId="0" fillId="0" borderId="0" xfId="0" applyFont="1" applyAlignment="1">
      <alignment/>
    </xf>
    <xf numFmtId="0" fontId="48" fillId="0" borderId="0" xfId="0" applyFont="1" applyAlignment="1">
      <alignment/>
    </xf>
    <xf numFmtId="0" fontId="49" fillId="0" borderId="0" xfId="0" applyFont="1" applyAlignment="1">
      <alignment horizontal="center" vertical="center" wrapText="1"/>
    </xf>
    <xf numFmtId="0" fontId="48" fillId="0" borderId="0" xfId="0" applyFont="1" applyAlignment="1">
      <alignment vertical="center" wrapText="1"/>
    </xf>
    <xf numFmtId="0" fontId="48" fillId="0" borderId="10" xfId="0" applyFont="1" applyBorder="1" applyAlignment="1">
      <alignment horizontal="center" vertical="center" wrapText="1"/>
    </xf>
    <xf numFmtId="0" fontId="50" fillId="0" borderId="0" xfId="0" applyFont="1" applyAlignment="1">
      <alignment/>
    </xf>
    <xf numFmtId="0" fontId="48" fillId="0" borderId="0" xfId="0" applyFont="1" applyAlignment="1">
      <alignment vertical="center"/>
    </xf>
    <xf numFmtId="0" fontId="48" fillId="0" borderId="0" xfId="0" applyFont="1" applyBorder="1" applyAlignment="1">
      <alignment horizontal="center" vertical="center" wrapText="1"/>
    </xf>
    <xf numFmtId="0" fontId="49" fillId="0" borderId="0" xfId="0" applyFont="1" applyAlignment="1">
      <alignment vertical="top"/>
    </xf>
    <xf numFmtId="0" fontId="51" fillId="0" borderId="0" xfId="0" applyFont="1" applyAlignment="1">
      <alignment horizontal="left" vertical="center" wrapText="1"/>
    </xf>
    <xf numFmtId="0" fontId="49" fillId="0" borderId="0" xfId="0" applyFont="1" applyAlignment="1">
      <alignment horizontal="center" vertical="top" wrapText="1"/>
    </xf>
    <xf numFmtId="0" fontId="48" fillId="0" borderId="0" xfId="0" applyFont="1" applyAlignment="1">
      <alignment vertical="center" wrapText="1"/>
    </xf>
    <xf numFmtId="0" fontId="49" fillId="0" borderId="0" xfId="0" applyFont="1" applyAlignment="1">
      <alignment vertical="center" wrapText="1"/>
    </xf>
    <xf numFmtId="0" fontId="52" fillId="0" borderId="0" xfId="0" applyFont="1" applyAlignment="1">
      <alignment/>
    </xf>
    <xf numFmtId="0" fontId="51" fillId="0" borderId="0" xfId="0" applyFont="1" applyAlignment="1">
      <alignment horizontal="center" vertical="center"/>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51" fillId="0" borderId="0" xfId="0" applyFont="1" applyAlignment="1">
      <alignment vertical="center"/>
    </xf>
    <xf numFmtId="4"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center" wrapText="1"/>
    </xf>
    <xf numFmtId="0" fontId="48"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0" xfId="0" applyFont="1" applyAlignment="1">
      <alignment vertical="center"/>
    </xf>
    <xf numFmtId="0" fontId="48" fillId="0" borderId="10" xfId="0" applyFont="1" applyBorder="1" applyAlignment="1">
      <alignment horizontal="center" vertical="center" wrapText="1"/>
    </xf>
    <xf numFmtId="0" fontId="51" fillId="0" borderId="0" xfId="0" applyFont="1" applyAlignment="1">
      <alignment horizontal="left" vertical="center" wrapText="1"/>
    </xf>
    <xf numFmtId="0" fontId="48" fillId="0" borderId="0" xfId="0" applyFont="1" applyAlignment="1">
      <alignment vertical="center" wrapText="1"/>
    </xf>
    <xf numFmtId="0" fontId="48" fillId="0" borderId="12" xfId="0" applyFont="1" applyBorder="1" applyAlignment="1">
      <alignment horizontal="left" vertical="center" wrapText="1"/>
    </xf>
    <xf numFmtId="0" fontId="48" fillId="0" borderId="0" xfId="0" applyFont="1" applyBorder="1" applyAlignment="1">
      <alignment horizontal="center" vertical="center" wrapText="1"/>
    </xf>
    <xf numFmtId="0" fontId="48" fillId="0" borderId="0" xfId="0" applyFont="1" applyBorder="1" applyAlignment="1">
      <alignment horizontal="left" vertical="center" wrapText="1"/>
    </xf>
    <xf numFmtId="0" fontId="48"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51" fillId="0" borderId="0" xfId="0" applyFont="1" applyBorder="1" applyAlignment="1">
      <alignment horizontal="left" vertical="center" wrapText="1"/>
    </xf>
    <xf numFmtId="49" fontId="2" fillId="0" borderId="10" xfId="0" applyNumberFormat="1" applyFont="1" applyBorder="1" applyAlignment="1">
      <alignment horizontal="left"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4" fontId="48" fillId="33" borderId="10" xfId="0" applyNumberFormat="1"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4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center" wrapText="1"/>
    </xf>
    <xf numFmtId="0" fontId="3" fillId="0"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54" fillId="0" borderId="10" xfId="0" applyFont="1" applyBorder="1" applyAlignment="1">
      <alignment horizontal="left" vertical="center" wrapText="1"/>
    </xf>
    <xf numFmtId="0" fontId="50" fillId="0" borderId="0" xfId="0" applyNumberFormat="1" applyFont="1" applyAlignment="1">
      <alignment wrapText="1"/>
    </xf>
    <xf numFmtId="49" fontId="3" fillId="0" borderId="1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49" fontId="55" fillId="0" borderId="0" xfId="0" applyNumberFormat="1" applyFont="1" applyAlignment="1">
      <alignment horizontal="left" vertical="center" wrapText="1"/>
    </xf>
    <xf numFmtId="0" fontId="5" fillId="0" borderId="10" xfId="0" applyFont="1" applyBorder="1" applyAlignment="1">
      <alignment horizontal="center" vertical="center" wrapText="1"/>
    </xf>
    <xf numFmtId="3" fontId="48" fillId="33" borderId="10" xfId="0" applyNumberFormat="1" applyFont="1" applyFill="1" applyBorder="1" applyAlignment="1">
      <alignment horizontal="center" vertical="center" wrapText="1"/>
    </xf>
    <xf numFmtId="1" fontId="48" fillId="0" borderId="10"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 fontId="48" fillId="33" borderId="10" xfId="0" applyNumberFormat="1" applyFont="1" applyFill="1" applyBorder="1" applyAlignment="1">
      <alignment horizontal="center" vertical="center" wrapText="1"/>
    </xf>
    <xf numFmtId="0" fontId="51" fillId="0" borderId="0" xfId="0" applyFont="1" applyAlignment="1">
      <alignment horizontal="center" vertical="center"/>
    </xf>
    <xf numFmtId="0" fontId="49" fillId="0" borderId="0" xfId="0" applyFont="1" applyAlignment="1">
      <alignment horizontal="center" vertical="top" wrapText="1"/>
    </xf>
    <xf numFmtId="0" fontId="56" fillId="0" borderId="0" xfId="0" applyFont="1" applyAlignment="1">
      <alignment horizontal="left" vertical="top" wrapText="1"/>
    </xf>
    <xf numFmtId="0" fontId="48" fillId="0" borderId="10" xfId="0" applyFont="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wrapText="1"/>
    </xf>
    <xf numFmtId="0" fontId="51" fillId="0" borderId="0" xfId="0" applyFont="1" applyAlignment="1">
      <alignment horizontal="left" vertical="center" wrapText="1"/>
    </xf>
    <xf numFmtId="0" fontId="48" fillId="0" borderId="0" xfId="0" applyFont="1" applyAlignment="1">
      <alignment vertical="center" wrapText="1"/>
    </xf>
    <xf numFmtId="0" fontId="49" fillId="0" borderId="0" xfId="0" applyFont="1" applyBorder="1" applyAlignment="1">
      <alignment horizontal="center" vertical="top" wrapText="1"/>
    </xf>
    <xf numFmtId="0" fontId="50" fillId="0" borderId="0" xfId="0" applyFont="1" applyAlignment="1">
      <alignment wrapText="1"/>
    </xf>
    <xf numFmtId="0" fontId="48" fillId="0" borderId="0" xfId="0" applyFont="1" applyBorder="1" applyAlignment="1">
      <alignment horizontal="center" vertical="center" wrapText="1"/>
    </xf>
    <xf numFmtId="0" fontId="57" fillId="0" borderId="11" xfId="0" applyFont="1" applyBorder="1" applyAlignment="1">
      <alignment horizontal="left"/>
    </xf>
    <xf numFmtId="0" fontId="48" fillId="0" borderId="14" xfId="0" applyFont="1"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57"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Alignment="1">
      <alignment wrapText="1"/>
    </xf>
    <xf numFmtId="0" fontId="0" fillId="0" borderId="0" xfId="0" applyAlignment="1">
      <alignment wrapText="1"/>
    </xf>
    <xf numFmtId="0" fontId="51" fillId="0" borderId="0" xfId="0" applyFont="1" applyAlignment="1">
      <alignment vertical="center" wrapText="1"/>
    </xf>
    <xf numFmtId="0" fontId="0" fillId="0" borderId="0" xfId="0" applyAlignment="1">
      <alignment vertical="center"/>
    </xf>
    <xf numFmtId="0" fontId="51" fillId="0" borderId="0" xfId="0" applyFont="1" applyBorder="1" applyAlignment="1">
      <alignment horizontal="left" vertical="center" wrapText="1"/>
    </xf>
    <xf numFmtId="0" fontId="0" fillId="0" borderId="0" xfId="0" applyBorder="1" applyAlignment="1">
      <alignment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50" fillId="0" borderId="11" xfId="0" applyFont="1" applyBorder="1" applyAlignment="1">
      <alignment horizontal="center"/>
    </xf>
    <xf numFmtId="0" fontId="48"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3" fillId="0" borderId="14" xfId="0" applyFont="1" applyBorder="1" applyAlignment="1">
      <alignment horizontal="left" vertical="center" wrapText="1"/>
    </xf>
    <xf numFmtId="0" fontId="30" fillId="0" borderId="12" xfId="0" applyFont="1" applyBorder="1" applyAlignment="1">
      <alignment vertical="center" wrapText="1"/>
    </xf>
    <xf numFmtId="0" fontId="30" fillId="0" borderId="15" xfId="0" applyFont="1" applyBorder="1" applyAlignment="1">
      <alignment vertical="center" wrapText="1"/>
    </xf>
    <xf numFmtId="0" fontId="56" fillId="0" borderId="17" xfId="0" applyFont="1" applyBorder="1" applyAlignment="1">
      <alignment horizontal="center" vertical="top"/>
    </xf>
    <xf numFmtId="0" fontId="58" fillId="0" borderId="14" xfId="0" applyFont="1" applyBorder="1" applyAlignment="1">
      <alignment horizontal="left" vertical="center" wrapText="1"/>
    </xf>
    <xf numFmtId="0" fontId="46" fillId="0" borderId="12" xfId="0" applyFont="1" applyBorder="1" applyAlignment="1">
      <alignment vertical="center" wrapText="1"/>
    </xf>
    <xf numFmtId="0" fontId="46" fillId="0" borderId="15" xfId="0" applyFont="1" applyBorder="1" applyAlignment="1">
      <alignment vertical="center" wrapText="1"/>
    </xf>
    <xf numFmtId="0" fontId="48" fillId="0" borderId="0" xfId="0" applyFont="1" applyBorder="1" applyAlignment="1">
      <alignment vertical="center" wrapText="1"/>
    </xf>
    <xf numFmtId="0" fontId="0" fillId="0" borderId="0" xfId="0" applyBorder="1" applyAlignment="1">
      <alignment wrapText="1"/>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9"/>
  <sheetViews>
    <sheetView tabSelected="1" workbookViewId="0" topLeftCell="A1">
      <selection activeCell="E101" sqref="E101"/>
    </sheetView>
  </sheetViews>
  <sheetFormatPr defaultColWidth="9.140625" defaultRowHeight="15"/>
  <cols>
    <col min="1" max="1" width="5.57421875" style="5" customWidth="1"/>
    <col min="2" max="2" width="35.140625" style="5" customWidth="1"/>
    <col min="3" max="3" width="8.421875" style="5" customWidth="1"/>
    <col min="4" max="4" width="25.57421875" style="5" customWidth="1"/>
    <col min="5" max="5" width="14.57421875" style="5" customWidth="1"/>
    <col min="6" max="6" width="10.421875" style="5" customWidth="1"/>
    <col min="7" max="8" width="15.421875" style="5" customWidth="1"/>
    <col min="9" max="9" width="10.00390625" style="5" customWidth="1"/>
    <col min="10" max="10" width="15.421875" style="5" customWidth="1"/>
    <col min="11" max="11" width="16.7109375" style="5" customWidth="1"/>
    <col min="12" max="12" width="13.7109375" style="5" customWidth="1"/>
    <col min="13" max="13" width="16.140625" style="5" customWidth="1"/>
    <col min="14" max="16384" width="9.140625" style="5" customWidth="1"/>
  </cols>
  <sheetData>
    <row r="1" spans="10:13" ht="15.75" customHeight="1">
      <c r="J1" s="70" t="s">
        <v>44</v>
      </c>
      <c r="K1" s="70"/>
      <c r="L1" s="70"/>
      <c r="M1" s="70"/>
    </row>
    <row r="2" spans="10:13" ht="15.75">
      <c r="J2" s="70"/>
      <c r="K2" s="70"/>
      <c r="L2" s="70"/>
      <c r="M2" s="70"/>
    </row>
    <row r="3" spans="10:13" ht="15.75">
      <c r="J3" s="70"/>
      <c r="K3" s="70"/>
      <c r="L3" s="70"/>
      <c r="M3" s="70"/>
    </row>
    <row r="4" spans="10:13" ht="15.75">
      <c r="J4" s="70"/>
      <c r="K4" s="70"/>
      <c r="L4" s="70"/>
      <c r="M4" s="70"/>
    </row>
    <row r="5" spans="1:13" ht="15.75">
      <c r="A5" s="68" t="s">
        <v>17</v>
      </c>
      <c r="B5" s="68"/>
      <c r="C5" s="68"/>
      <c r="D5" s="68"/>
      <c r="E5" s="68"/>
      <c r="F5" s="68"/>
      <c r="G5" s="68"/>
      <c r="H5" s="68"/>
      <c r="I5" s="68"/>
      <c r="J5" s="68"/>
      <c r="K5" s="68"/>
      <c r="L5" s="68"/>
      <c r="M5" s="68"/>
    </row>
    <row r="6" spans="1:13" ht="27.75" customHeight="1">
      <c r="A6" s="68" t="s">
        <v>45</v>
      </c>
      <c r="B6" s="68"/>
      <c r="C6" s="68"/>
      <c r="D6" s="68"/>
      <c r="E6" s="68"/>
      <c r="F6" s="68"/>
      <c r="G6" s="68"/>
      <c r="H6" s="68"/>
      <c r="I6" s="68"/>
      <c r="J6" s="68"/>
      <c r="K6" s="68"/>
      <c r="L6" s="68"/>
      <c r="M6" s="68"/>
    </row>
    <row r="7" spans="1:13" ht="18.75" customHeight="1">
      <c r="A7" s="14"/>
      <c r="B7" s="14"/>
      <c r="C7" s="14"/>
      <c r="D7" s="14"/>
      <c r="E7" s="14"/>
      <c r="F7" s="14"/>
      <c r="G7" s="14"/>
      <c r="H7" s="14"/>
      <c r="I7" s="14"/>
      <c r="J7" s="14"/>
      <c r="K7" s="14"/>
      <c r="L7" s="14"/>
      <c r="M7" s="14"/>
    </row>
    <row r="8" spans="1:13" ht="15.75">
      <c r="A8" s="73" t="s">
        <v>0</v>
      </c>
      <c r="B8" s="17" t="s">
        <v>47</v>
      </c>
      <c r="C8" s="3"/>
      <c r="E8" s="79" t="s">
        <v>46</v>
      </c>
      <c r="F8" s="79"/>
      <c r="G8" s="79"/>
      <c r="H8" s="79"/>
      <c r="I8" s="79"/>
      <c r="J8" s="79"/>
      <c r="K8" s="79"/>
      <c r="L8" s="79"/>
      <c r="M8" s="79"/>
    </row>
    <row r="9" spans="1:13" ht="15" customHeight="1">
      <c r="A9" s="73"/>
      <c r="B9" s="10" t="s">
        <v>26</v>
      </c>
      <c r="C9" s="12"/>
      <c r="D9" s="13"/>
      <c r="E9" s="69" t="s">
        <v>15</v>
      </c>
      <c r="F9" s="69"/>
      <c r="G9" s="69"/>
      <c r="H9" s="69"/>
      <c r="I9" s="69"/>
      <c r="J9" s="69"/>
      <c r="K9" s="69"/>
      <c r="L9" s="69"/>
      <c r="M9" s="69"/>
    </row>
    <row r="10" spans="1:13" ht="15.75">
      <c r="A10" s="73" t="s">
        <v>1</v>
      </c>
      <c r="B10" s="17" t="s">
        <v>48</v>
      </c>
      <c r="C10" s="3"/>
      <c r="E10" s="79" t="s">
        <v>46</v>
      </c>
      <c r="F10" s="79"/>
      <c r="G10" s="79"/>
      <c r="H10" s="79"/>
      <c r="I10" s="79"/>
      <c r="J10" s="79"/>
      <c r="K10" s="79"/>
      <c r="L10" s="79"/>
      <c r="M10" s="79"/>
    </row>
    <row r="11" spans="1:13" ht="15" customHeight="1">
      <c r="A11" s="73"/>
      <c r="B11" s="10" t="s">
        <v>26</v>
      </c>
      <c r="C11" s="12"/>
      <c r="D11" s="13"/>
      <c r="E11" s="76" t="s">
        <v>14</v>
      </c>
      <c r="F11" s="76"/>
      <c r="G11" s="76"/>
      <c r="H11" s="76"/>
      <c r="I11" s="76"/>
      <c r="J11" s="76"/>
      <c r="K11" s="76"/>
      <c r="L11" s="76"/>
      <c r="M11" s="76"/>
    </row>
    <row r="12" spans="1:13" ht="54.75" customHeight="1">
      <c r="A12" s="73" t="s">
        <v>2</v>
      </c>
      <c r="B12" s="17" t="s">
        <v>59</v>
      </c>
      <c r="C12" s="17" t="s">
        <v>60</v>
      </c>
      <c r="E12" s="83" t="s">
        <v>61</v>
      </c>
      <c r="F12" s="83"/>
      <c r="G12" s="83"/>
      <c r="H12" s="83"/>
      <c r="I12" s="83"/>
      <c r="J12" s="83"/>
      <c r="K12" s="83"/>
      <c r="L12" s="83"/>
      <c r="M12" s="83"/>
    </row>
    <row r="13" spans="1:13" ht="15" customHeight="1">
      <c r="A13" s="73"/>
      <c r="B13" s="10" t="s">
        <v>26</v>
      </c>
      <c r="C13" s="2" t="s">
        <v>3</v>
      </c>
      <c r="D13" s="13"/>
      <c r="E13" s="69" t="s">
        <v>16</v>
      </c>
      <c r="F13" s="69"/>
      <c r="G13" s="69"/>
      <c r="H13" s="69"/>
      <c r="I13" s="69"/>
      <c r="J13" s="69"/>
      <c r="K13" s="69"/>
      <c r="L13" s="69"/>
      <c r="M13" s="69"/>
    </row>
    <row r="14" spans="1:13" ht="19.5" customHeight="1">
      <c r="A14" s="88" t="s">
        <v>30</v>
      </c>
      <c r="B14" s="88"/>
      <c r="C14" s="88"/>
      <c r="D14" s="88"/>
      <c r="E14" s="88"/>
      <c r="F14" s="88"/>
      <c r="G14" s="88"/>
      <c r="H14" s="88"/>
      <c r="I14" s="88"/>
      <c r="J14" s="88"/>
      <c r="K14" s="88"/>
      <c r="L14" s="88"/>
      <c r="M14" s="88"/>
    </row>
    <row r="15" ht="15.75">
      <c r="A15" s="1"/>
    </row>
    <row r="16" spans="1:13" ht="31.5">
      <c r="A16" s="4" t="s">
        <v>25</v>
      </c>
      <c r="B16" s="71" t="s">
        <v>27</v>
      </c>
      <c r="C16" s="71"/>
      <c r="D16" s="71"/>
      <c r="E16" s="71"/>
      <c r="F16" s="71"/>
      <c r="G16" s="71"/>
      <c r="H16" s="71"/>
      <c r="I16" s="71"/>
      <c r="J16" s="71"/>
      <c r="K16" s="71"/>
      <c r="L16" s="71"/>
      <c r="M16" s="71"/>
    </row>
    <row r="17" spans="1:13" ht="21.75" customHeight="1">
      <c r="A17" s="4">
        <v>1</v>
      </c>
      <c r="B17" s="80" t="s">
        <v>172</v>
      </c>
      <c r="C17" s="84"/>
      <c r="D17" s="84"/>
      <c r="E17" s="84"/>
      <c r="F17" s="84"/>
      <c r="G17" s="84"/>
      <c r="H17" s="84"/>
      <c r="I17" s="84"/>
      <c r="J17" s="84"/>
      <c r="K17" s="84"/>
      <c r="L17" s="84"/>
      <c r="M17" s="85"/>
    </row>
    <row r="18" ht="15.75">
      <c r="A18" s="1"/>
    </row>
    <row r="19" ht="15.75">
      <c r="A19" s="18" t="s">
        <v>31</v>
      </c>
    </row>
    <row r="20" spans="1:13" ht="30.75" customHeight="1">
      <c r="A20" s="75" t="s">
        <v>62</v>
      </c>
      <c r="B20" s="87"/>
      <c r="C20" s="87"/>
      <c r="D20" s="87"/>
      <c r="E20" s="87"/>
      <c r="F20" s="87"/>
      <c r="G20" s="87"/>
      <c r="H20" s="87"/>
      <c r="I20" s="87"/>
      <c r="J20" s="87"/>
      <c r="K20" s="87"/>
      <c r="L20" s="87"/>
      <c r="M20" s="87"/>
    </row>
    <row r="21" ht="15.75">
      <c r="A21" s="18" t="s">
        <v>32</v>
      </c>
    </row>
    <row r="22" ht="15.75">
      <c r="A22" s="1"/>
    </row>
    <row r="23" spans="1:13" ht="32.25" customHeight="1">
      <c r="A23" s="4" t="s">
        <v>25</v>
      </c>
      <c r="B23" s="71" t="s">
        <v>5</v>
      </c>
      <c r="C23" s="71"/>
      <c r="D23" s="71"/>
      <c r="E23" s="71"/>
      <c r="F23" s="71"/>
      <c r="G23" s="71"/>
      <c r="H23" s="71"/>
      <c r="I23" s="71"/>
      <c r="J23" s="71"/>
      <c r="K23" s="71"/>
      <c r="L23" s="71"/>
      <c r="M23" s="71"/>
    </row>
    <row r="24" spans="1:13" ht="32.25" customHeight="1">
      <c r="A24" s="42">
        <v>1</v>
      </c>
      <c r="B24" s="80" t="s">
        <v>63</v>
      </c>
      <c r="C24" s="81"/>
      <c r="D24" s="81"/>
      <c r="E24" s="81"/>
      <c r="F24" s="81"/>
      <c r="G24" s="81"/>
      <c r="H24" s="81"/>
      <c r="I24" s="81"/>
      <c r="J24" s="81"/>
      <c r="K24" s="81"/>
      <c r="L24" s="81"/>
      <c r="M24" s="82"/>
    </row>
    <row r="25" spans="1:13" ht="32.25" customHeight="1">
      <c r="A25" s="20">
        <v>2</v>
      </c>
      <c r="B25" s="80" t="s">
        <v>64</v>
      </c>
      <c r="C25" s="84"/>
      <c r="D25" s="84"/>
      <c r="E25" s="84"/>
      <c r="F25" s="84"/>
      <c r="G25" s="84"/>
      <c r="H25" s="84"/>
      <c r="I25" s="84"/>
      <c r="J25" s="84"/>
      <c r="K25" s="84"/>
      <c r="L25" s="84"/>
      <c r="M25" s="85"/>
    </row>
    <row r="26" spans="1:13" ht="32.25" customHeight="1">
      <c r="A26" s="52">
        <v>3</v>
      </c>
      <c r="B26" s="80" t="s">
        <v>65</v>
      </c>
      <c r="C26" s="84"/>
      <c r="D26" s="84"/>
      <c r="E26" s="84"/>
      <c r="F26" s="84"/>
      <c r="G26" s="84"/>
      <c r="H26" s="84"/>
      <c r="I26" s="84"/>
      <c r="J26" s="84"/>
      <c r="K26" s="84"/>
      <c r="L26" s="84"/>
      <c r="M26" s="85"/>
    </row>
    <row r="27" spans="1:13" ht="32.25" customHeight="1">
      <c r="A27" s="52">
        <v>4</v>
      </c>
      <c r="B27" s="80" t="s">
        <v>66</v>
      </c>
      <c r="C27" s="84"/>
      <c r="D27" s="84"/>
      <c r="E27" s="84"/>
      <c r="F27" s="84"/>
      <c r="G27" s="84"/>
      <c r="H27" s="84"/>
      <c r="I27" s="84"/>
      <c r="J27" s="84"/>
      <c r="K27" s="84"/>
      <c r="L27" s="84"/>
      <c r="M27" s="85"/>
    </row>
    <row r="28" ht="15.75">
      <c r="A28" s="1"/>
    </row>
    <row r="29" ht="15.75">
      <c r="A29" s="6" t="s">
        <v>33</v>
      </c>
    </row>
    <row r="30" spans="2:12" ht="15.75" customHeight="1">
      <c r="B30" s="11"/>
      <c r="L30" s="11" t="s">
        <v>28</v>
      </c>
    </row>
    <row r="31" spans="1:26" ht="30" customHeight="1">
      <c r="A31" s="71" t="s">
        <v>25</v>
      </c>
      <c r="B31" s="71" t="s">
        <v>34</v>
      </c>
      <c r="C31" s="71"/>
      <c r="D31" s="71"/>
      <c r="E31" s="71" t="s">
        <v>18</v>
      </c>
      <c r="F31" s="71"/>
      <c r="G31" s="71"/>
      <c r="H31" s="71" t="s">
        <v>35</v>
      </c>
      <c r="I31" s="71"/>
      <c r="J31" s="71"/>
      <c r="K31" s="71" t="s">
        <v>19</v>
      </c>
      <c r="L31" s="71"/>
      <c r="M31" s="71"/>
      <c r="R31" s="78"/>
      <c r="S31" s="78"/>
      <c r="T31" s="78"/>
      <c r="U31" s="78"/>
      <c r="V31" s="78"/>
      <c r="W31" s="78"/>
      <c r="X31" s="78"/>
      <c r="Y31" s="78"/>
      <c r="Z31" s="78"/>
    </row>
    <row r="32" spans="1:26" ht="45.75" customHeight="1">
      <c r="A32" s="71"/>
      <c r="B32" s="71"/>
      <c r="C32" s="71"/>
      <c r="D32" s="71"/>
      <c r="E32" s="4" t="s">
        <v>20</v>
      </c>
      <c r="F32" s="4" t="s">
        <v>21</v>
      </c>
      <c r="G32" s="4" t="s">
        <v>22</v>
      </c>
      <c r="H32" s="4" t="s">
        <v>20</v>
      </c>
      <c r="I32" s="4" t="s">
        <v>21</v>
      </c>
      <c r="J32" s="4" t="s">
        <v>22</v>
      </c>
      <c r="K32" s="4" t="s">
        <v>20</v>
      </c>
      <c r="L32" s="4" t="s">
        <v>21</v>
      </c>
      <c r="M32" s="4" t="s">
        <v>22</v>
      </c>
      <c r="R32" s="7"/>
      <c r="S32" s="7"/>
      <c r="T32" s="7"/>
      <c r="U32" s="7"/>
      <c r="V32" s="7"/>
      <c r="W32" s="7"/>
      <c r="X32" s="7"/>
      <c r="Y32" s="7"/>
      <c r="Z32" s="7"/>
    </row>
    <row r="33" spans="1:26" ht="15.75">
      <c r="A33" s="4">
        <v>1</v>
      </c>
      <c r="B33" s="71">
        <v>2</v>
      </c>
      <c r="C33" s="71"/>
      <c r="D33" s="71"/>
      <c r="E33" s="4">
        <v>3</v>
      </c>
      <c r="F33" s="4">
        <v>4</v>
      </c>
      <c r="G33" s="4">
        <v>5</v>
      </c>
      <c r="H33" s="4">
        <v>6</v>
      </c>
      <c r="I33" s="4">
        <v>7</v>
      </c>
      <c r="J33" s="4">
        <v>8</v>
      </c>
      <c r="K33" s="4">
        <v>9</v>
      </c>
      <c r="L33" s="4">
        <v>10</v>
      </c>
      <c r="M33" s="4">
        <v>11</v>
      </c>
      <c r="R33" s="7"/>
      <c r="S33" s="7"/>
      <c r="T33" s="7"/>
      <c r="U33" s="7"/>
      <c r="V33" s="7"/>
      <c r="W33" s="7"/>
      <c r="X33" s="7"/>
      <c r="Y33" s="7"/>
      <c r="Z33" s="7"/>
    </row>
    <row r="34" spans="1:26" ht="15.75">
      <c r="A34" s="32">
        <v>1</v>
      </c>
      <c r="B34" s="80" t="s">
        <v>67</v>
      </c>
      <c r="C34" s="81"/>
      <c r="D34" s="82"/>
      <c r="E34" s="19">
        <v>28063158</v>
      </c>
      <c r="F34" s="32"/>
      <c r="G34" s="19">
        <f aca="true" t="shared" si="0" ref="G34:G46">E34+F34</f>
        <v>28063158</v>
      </c>
      <c r="H34" s="19">
        <v>28063157.02</v>
      </c>
      <c r="I34" s="32"/>
      <c r="J34" s="19">
        <f aca="true" t="shared" si="1" ref="J34:J44">H34+I34</f>
        <v>28063157.02</v>
      </c>
      <c r="K34" s="19">
        <f aca="true" t="shared" si="2" ref="K34:K46">H34-E34</f>
        <v>-0.9800000004470348</v>
      </c>
      <c r="L34" s="32"/>
      <c r="M34" s="32">
        <f aca="true" t="shared" si="3" ref="M34:M46">K34+L34</f>
        <v>-0.9800000004470348</v>
      </c>
      <c r="R34" s="36"/>
      <c r="S34" s="36"/>
      <c r="T34" s="36"/>
      <c r="U34" s="36"/>
      <c r="V34" s="36"/>
      <c r="W34" s="36"/>
      <c r="X34" s="36"/>
      <c r="Y34" s="36"/>
      <c r="Z34" s="36"/>
    </row>
    <row r="35" spans="1:26" ht="15.75">
      <c r="A35" s="42">
        <v>2</v>
      </c>
      <c r="B35" s="80" t="s">
        <v>68</v>
      </c>
      <c r="C35" s="81"/>
      <c r="D35" s="82"/>
      <c r="E35" s="19">
        <v>5894628</v>
      </c>
      <c r="F35" s="42"/>
      <c r="G35" s="19">
        <f t="shared" si="0"/>
        <v>5894628</v>
      </c>
      <c r="H35" s="19">
        <v>5894627.47</v>
      </c>
      <c r="I35" s="42"/>
      <c r="J35" s="19">
        <f t="shared" si="1"/>
        <v>5894627.47</v>
      </c>
      <c r="K35" s="19">
        <f t="shared" si="2"/>
        <v>-0.5300000002607703</v>
      </c>
      <c r="L35" s="42"/>
      <c r="M35" s="42">
        <f t="shared" si="3"/>
        <v>-0.5300000002607703</v>
      </c>
      <c r="R35" s="43"/>
      <c r="S35" s="43"/>
      <c r="T35" s="43"/>
      <c r="U35" s="43"/>
      <c r="V35" s="43"/>
      <c r="W35" s="43"/>
      <c r="X35" s="43"/>
      <c r="Y35" s="43"/>
      <c r="Z35" s="43"/>
    </row>
    <row r="36" spans="1:26" ht="24" customHeight="1">
      <c r="A36" s="42">
        <v>3</v>
      </c>
      <c r="B36" s="80" t="s">
        <v>56</v>
      </c>
      <c r="C36" s="81"/>
      <c r="D36" s="82"/>
      <c r="E36" s="19">
        <v>515424</v>
      </c>
      <c r="F36" s="42"/>
      <c r="G36" s="19">
        <f t="shared" si="0"/>
        <v>515424</v>
      </c>
      <c r="H36" s="19">
        <v>515423.62</v>
      </c>
      <c r="I36" s="42"/>
      <c r="J36" s="19">
        <f t="shared" si="1"/>
        <v>515423.62</v>
      </c>
      <c r="K36" s="19">
        <f t="shared" si="2"/>
        <v>-0.3800000000046566</v>
      </c>
      <c r="L36" s="42"/>
      <c r="M36" s="42">
        <f t="shared" si="3"/>
        <v>-0.3800000000046566</v>
      </c>
      <c r="R36" s="43"/>
      <c r="S36" s="43"/>
      <c r="T36" s="43"/>
      <c r="U36" s="43"/>
      <c r="V36" s="43"/>
      <c r="W36" s="43"/>
      <c r="X36" s="43"/>
      <c r="Y36" s="43"/>
      <c r="Z36" s="43"/>
    </row>
    <row r="37" spans="1:26" ht="23.25" customHeight="1">
      <c r="A37" s="32">
        <v>4</v>
      </c>
      <c r="B37" s="80" t="s">
        <v>55</v>
      </c>
      <c r="C37" s="84"/>
      <c r="D37" s="85"/>
      <c r="E37" s="19">
        <v>339884</v>
      </c>
      <c r="F37" s="15"/>
      <c r="G37" s="42">
        <f t="shared" si="0"/>
        <v>339884</v>
      </c>
      <c r="H37" s="19">
        <v>339883.47</v>
      </c>
      <c r="I37" s="15"/>
      <c r="J37" s="19">
        <f t="shared" si="1"/>
        <v>339883.47</v>
      </c>
      <c r="K37" s="19">
        <f t="shared" si="2"/>
        <v>-0.5300000000279397</v>
      </c>
      <c r="L37" s="15"/>
      <c r="M37" s="32">
        <f t="shared" si="3"/>
        <v>-0.5300000000279397</v>
      </c>
      <c r="R37" s="16"/>
      <c r="S37" s="16"/>
      <c r="T37" s="16"/>
      <c r="U37" s="16"/>
      <c r="V37" s="16"/>
      <c r="W37" s="16"/>
      <c r="X37" s="16"/>
      <c r="Y37" s="16"/>
      <c r="Z37" s="16"/>
    </row>
    <row r="38" spans="1:26" ht="20.25" customHeight="1">
      <c r="A38" s="52">
        <v>5</v>
      </c>
      <c r="B38" s="80" t="s">
        <v>69</v>
      </c>
      <c r="C38" s="81"/>
      <c r="D38" s="82"/>
      <c r="E38" s="19">
        <v>29863</v>
      </c>
      <c r="F38" s="52"/>
      <c r="G38" s="52">
        <f t="shared" si="0"/>
        <v>29863</v>
      </c>
      <c r="H38" s="19">
        <f>29922.41-60</f>
        <v>29862.41</v>
      </c>
      <c r="I38" s="52"/>
      <c r="J38" s="19">
        <f t="shared" si="1"/>
        <v>29862.41</v>
      </c>
      <c r="K38" s="19">
        <f t="shared" si="2"/>
        <v>-0.5900000000001455</v>
      </c>
      <c r="L38" s="52"/>
      <c r="M38" s="52">
        <f t="shared" si="3"/>
        <v>-0.5900000000001455</v>
      </c>
      <c r="R38" s="53"/>
      <c r="S38" s="53"/>
      <c r="T38" s="53"/>
      <c r="U38" s="53"/>
      <c r="V38" s="53"/>
      <c r="W38" s="53"/>
      <c r="X38" s="53"/>
      <c r="Y38" s="53"/>
      <c r="Z38" s="53"/>
    </row>
    <row r="39" spans="1:26" ht="20.25" customHeight="1">
      <c r="A39" s="52">
        <v>6</v>
      </c>
      <c r="B39" s="80" t="s">
        <v>70</v>
      </c>
      <c r="C39" s="81"/>
      <c r="D39" s="82"/>
      <c r="E39" s="19">
        <v>185389</v>
      </c>
      <c r="F39" s="52"/>
      <c r="G39" s="52">
        <f t="shared" si="0"/>
        <v>185389</v>
      </c>
      <c r="H39" s="19">
        <v>185389</v>
      </c>
      <c r="I39" s="52"/>
      <c r="J39" s="19">
        <f t="shared" si="1"/>
        <v>185389</v>
      </c>
      <c r="K39" s="19">
        <f t="shared" si="2"/>
        <v>0</v>
      </c>
      <c r="L39" s="52"/>
      <c r="M39" s="52">
        <f t="shared" si="3"/>
        <v>0</v>
      </c>
      <c r="R39" s="53"/>
      <c r="S39" s="53"/>
      <c r="T39" s="53"/>
      <c r="U39" s="53"/>
      <c r="V39" s="53"/>
      <c r="W39" s="53"/>
      <c r="X39" s="53"/>
      <c r="Y39" s="53"/>
      <c r="Z39" s="53"/>
    </row>
    <row r="40" spans="1:26" ht="20.25" customHeight="1">
      <c r="A40" s="52">
        <v>7</v>
      </c>
      <c r="B40" s="80" t="s">
        <v>71</v>
      </c>
      <c r="C40" s="81"/>
      <c r="D40" s="82"/>
      <c r="E40" s="19">
        <v>28247.28</v>
      </c>
      <c r="F40" s="52"/>
      <c r="G40" s="52">
        <f t="shared" si="0"/>
        <v>28247.28</v>
      </c>
      <c r="H40" s="19">
        <v>28247.28</v>
      </c>
      <c r="I40" s="52"/>
      <c r="J40" s="19">
        <f t="shared" si="1"/>
        <v>28247.28</v>
      </c>
      <c r="K40" s="19">
        <f t="shared" si="2"/>
        <v>0</v>
      </c>
      <c r="L40" s="52"/>
      <c r="M40" s="52">
        <f t="shared" si="3"/>
        <v>0</v>
      </c>
      <c r="R40" s="53"/>
      <c r="S40" s="53"/>
      <c r="T40" s="53"/>
      <c r="U40" s="53"/>
      <c r="V40" s="53"/>
      <c r="W40" s="53"/>
      <c r="X40" s="53"/>
      <c r="Y40" s="53"/>
      <c r="Z40" s="53"/>
    </row>
    <row r="41" spans="1:26" ht="20.25" customHeight="1">
      <c r="A41" s="52">
        <v>8</v>
      </c>
      <c r="B41" s="80" t="s">
        <v>72</v>
      </c>
      <c r="C41" s="81"/>
      <c r="D41" s="82"/>
      <c r="E41" s="19">
        <v>155651.61</v>
      </c>
      <c r="F41" s="52"/>
      <c r="G41" s="52">
        <f t="shared" si="0"/>
        <v>155651.61</v>
      </c>
      <c r="H41" s="19">
        <v>155651.61</v>
      </c>
      <c r="I41" s="52"/>
      <c r="J41" s="19">
        <f t="shared" si="1"/>
        <v>155651.61</v>
      </c>
      <c r="K41" s="19">
        <f t="shared" si="2"/>
        <v>0</v>
      </c>
      <c r="L41" s="52"/>
      <c r="M41" s="52">
        <f t="shared" si="3"/>
        <v>0</v>
      </c>
      <c r="R41" s="53"/>
      <c r="S41" s="53"/>
      <c r="T41" s="53"/>
      <c r="U41" s="53"/>
      <c r="V41" s="53"/>
      <c r="W41" s="53"/>
      <c r="X41" s="53"/>
      <c r="Y41" s="53"/>
      <c r="Z41" s="53"/>
    </row>
    <row r="42" spans="1:26" ht="20.25" customHeight="1">
      <c r="A42" s="52">
        <v>9</v>
      </c>
      <c r="B42" s="80" t="s">
        <v>73</v>
      </c>
      <c r="C42" s="81"/>
      <c r="D42" s="82"/>
      <c r="E42" s="19">
        <v>4312.05</v>
      </c>
      <c r="F42" s="52"/>
      <c r="G42" s="52">
        <f t="shared" si="0"/>
        <v>4312.05</v>
      </c>
      <c r="H42" s="19">
        <v>4312.05</v>
      </c>
      <c r="I42" s="52"/>
      <c r="J42" s="19">
        <f t="shared" si="1"/>
        <v>4312.05</v>
      </c>
      <c r="K42" s="19">
        <f t="shared" si="2"/>
        <v>0</v>
      </c>
      <c r="L42" s="52"/>
      <c r="M42" s="52">
        <f t="shared" si="3"/>
        <v>0</v>
      </c>
      <c r="R42" s="53"/>
      <c r="S42" s="53"/>
      <c r="T42" s="53"/>
      <c r="U42" s="53"/>
      <c r="V42" s="53"/>
      <c r="W42" s="53"/>
      <c r="X42" s="53"/>
      <c r="Y42" s="53"/>
      <c r="Z42" s="53"/>
    </row>
    <row r="43" spans="1:26" ht="36.75" customHeight="1">
      <c r="A43" s="52"/>
      <c r="B43" s="80" t="s">
        <v>74</v>
      </c>
      <c r="C43" s="81"/>
      <c r="D43" s="82"/>
      <c r="E43" s="19">
        <v>2740</v>
      </c>
      <c r="F43" s="52"/>
      <c r="G43" s="52">
        <f t="shared" si="0"/>
        <v>2740</v>
      </c>
      <c r="H43" s="19">
        <v>2740</v>
      </c>
      <c r="I43" s="52"/>
      <c r="J43" s="19">
        <f t="shared" si="1"/>
        <v>2740</v>
      </c>
      <c r="K43" s="19">
        <f t="shared" si="2"/>
        <v>0</v>
      </c>
      <c r="L43" s="52"/>
      <c r="M43" s="52">
        <f t="shared" si="3"/>
        <v>0</v>
      </c>
      <c r="R43" s="53"/>
      <c r="S43" s="53"/>
      <c r="T43" s="53"/>
      <c r="U43" s="53"/>
      <c r="V43" s="53"/>
      <c r="W43" s="53"/>
      <c r="X43" s="53"/>
      <c r="Y43" s="53"/>
      <c r="Z43" s="53"/>
    </row>
    <row r="44" spans="1:26" ht="20.25" customHeight="1">
      <c r="A44" s="52"/>
      <c r="B44" s="80" t="s">
        <v>75</v>
      </c>
      <c r="C44" s="81"/>
      <c r="D44" s="82"/>
      <c r="E44" s="19">
        <v>89158</v>
      </c>
      <c r="F44" s="52"/>
      <c r="G44" s="52">
        <f t="shared" si="0"/>
        <v>89158</v>
      </c>
      <c r="H44" s="19">
        <v>86276.07</v>
      </c>
      <c r="I44" s="52"/>
      <c r="J44" s="19">
        <f t="shared" si="1"/>
        <v>86276.07</v>
      </c>
      <c r="K44" s="19">
        <f t="shared" si="2"/>
        <v>-2881.929999999993</v>
      </c>
      <c r="L44" s="52"/>
      <c r="M44" s="52">
        <f t="shared" si="3"/>
        <v>-2881.929999999993</v>
      </c>
      <c r="R44" s="53"/>
      <c r="S44" s="53"/>
      <c r="T44" s="53"/>
      <c r="U44" s="53"/>
      <c r="V44" s="53"/>
      <c r="W44" s="53"/>
      <c r="X44" s="53"/>
      <c r="Y44" s="53"/>
      <c r="Z44" s="53"/>
    </row>
    <row r="45" spans="1:26" ht="57.75" customHeight="1">
      <c r="A45" s="52"/>
      <c r="B45" s="80" t="s">
        <v>76</v>
      </c>
      <c r="C45" s="81"/>
      <c r="D45" s="82"/>
      <c r="E45" s="19">
        <v>60</v>
      </c>
      <c r="F45" s="52"/>
      <c r="G45" s="19">
        <f t="shared" si="0"/>
        <v>60</v>
      </c>
      <c r="H45" s="19">
        <v>60</v>
      </c>
      <c r="I45" s="52"/>
      <c r="J45" s="19">
        <v>60</v>
      </c>
      <c r="K45" s="19">
        <f t="shared" si="2"/>
        <v>0</v>
      </c>
      <c r="L45" s="52"/>
      <c r="M45" s="52">
        <f t="shared" si="3"/>
        <v>0</v>
      </c>
      <c r="R45" s="53"/>
      <c r="S45" s="53"/>
      <c r="T45" s="53"/>
      <c r="U45" s="53"/>
      <c r="V45" s="53"/>
      <c r="W45" s="53"/>
      <c r="X45" s="53"/>
      <c r="Y45" s="53"/>
      <c r="Z45" s="53"/>
    </row>
    <row r="46" spans="1:26" ht="15.75">
      <c r="A46" s="4"/>
      <c r="B46" s="71" t="s">
        <v>6</v>
      </c>
      <c r="C46" s="71"/>
      <c r="D46" s="71"/>
      <c r="E46" s="19">
        <f>SUM(E34:E45)</f>
        <v>35308514.94</v>
      </c>
      <c r="F46" s="4"/>
      <c r="G46" s="19">
        <f t="shared" si="0"/>
        <v>35308514.94</v>
      </c>
      <c r="H46" s="19">
        <f>SUM(H34:H45)</f>
        <v>35305629.99999999</v>
      </c>
      <c r="I46" s="4"/>
      <c r="J46" s="19">
        <f>H46+I46</f>
        <v>35305629.99999999</v>
      </c>
      <c r="K46" s="19">
        <f t="shared" si="2"/>
        <v>-2884.9400000050664</v>
      </c>
      <c r="L46" s="4"/>
      <c r="M46" s="19">
        <f t="shared" si="3"/>
        <v>-2884.9400000050664</v>
      </c>
      <c r="R46" s="7"/>
      <c r="S46" s="7"/>
      <c r="T46" s="7"/>
      <c r="U46" s="7"/>
      <c r="V46" s="7"/>
      <c r="W46" s="7"/>
      <c r="X46" s="7"/>
      <c r="Y46" s="7"/>
      <c r="Z46" s="7"/>
    </row>
    <row r="47" spans="1:13" ht="32.25" customHeight="1">
      <c r="A47" s="92" t="s">
        <v>36</v>
      </c>
      <c r="B47" s="93"/>
      <c r="C47" s="93"/>
      <c r="D47" s="93"/>
      <c r="E47" s="93"/>
      <c r="F47" s="93"/>
      <c r="G47" s="93"/>
      <c r="H47" s="93"/>
      <c r="I47" s="93"/>
      <c r="J47" s="93"/>
      <c r="K47" s="93"/>
      <c r="L47" s="93"/>
      <c r="M47" s="93"/>
    </row>
    <row r="48" spans="1:13" ht="15.75">
      <c r="A48" s="86" t="s">
        <v>171</v>
      </c>
      <c r="B48" s="87"/>
      <c r="C48" s="87"/>
      <c r="D48" s="87"/>
      <c r="E48" s="87"/>
      <c r="F48" s="87"/>
      <c r="G48" s="87"/>
      <c r="H48" s="87"/>
      <c r="I48" s="87"/>
      <c r="J48" s="87"/>
      <c r="K48" s="87"/>
      <c r="L48" s="87"/>
      <c r="M48" s="87"/>
    </row>
    <row r="49" spans="1:13" ht="33" customHeight="1">
      <c r="A49" s="72" t="s">
        <v>37</v>
      </c>
      <c r="B49" s="72"/>
      <c r="C49" s="72"/>
      <c r="D49" s="72"/>
      <c r="E49" s="72"/>
      <c r="F49" s="72"/>
      <c r="G49" s="72"/>
      <c r="H49" s="72"/>
      <c r="I49" s="72"/>
      <c r="J49" s="72"/>
      <c r="K49" s="72"/>
      <c r="L49" s="72"/>
      <c r="M49" s="72"/>
    </row>
    <row r="50" ht="15.75">
      <c r="A50" s="1"/>
    </row>
    <row r="51" spans="1:13" ht="31.5" customHeight="1">
      <c r="A51" s="71" t="s">
        <v>4</v>
      </c>
      <c r="B51" s="71" t="s">
        <v>38</v>
      </c>
      <c r="C51" s="71"/>
      <c r="D51" s="71"/>
      <c r="E51" s="71" t="s">
        <v>18</v>
      </c>
      <c r="F51" s="71"/>
      <c r="G51" s="71"/>
      <c r="H51" s="71" t="s">
        <v>35</v>
      </c>
      <c r="I51" s="71"/>
      <c r="J51" s="71"/>
      <c r="K51" s="71" t="s">
        <v>19</v>
      </c>
      <c r="L51" s="71"/>
      <c r="M51" s="71"/>
    </row>
    <row r="52" spans="1:13" ht="33.75" customHeight="1">
      <c r="A52" s="71"/>
      <c r="B52" s="71"/>
      <c r="C52" s="71"/>
      <c r="D52" s="71"/>
      <c r="E52" s="4" t="s">
        <v>20</v>
      </c>
      <c r="F52" s="4" t="s">
        <v>21</v>
      </c>
      <c r="G52" s="4" t="s">
        <v>22</v>
      </c>
      <c r="H52" s="4" t="s">
        <v>20</v>
      </c>
      <c r="I52" s="4" t="s">
        <v>21</v>
      </c>
      <c r="J52" s="4" t="s">
        <v>22</v>
      </c>
      <c r="K52" s="4" t="s">
        <v>20</v>
      </c>
      <c r="L52" s="4" t="s">
        <v>21</v>
      </c>
      <c r="M52" s="4" t="s">
        <v>22</v>
      </c>
    </row>
    <row r="53" spans="1:13" ht="15.75">
      <c r="A53" s="4">
        <v>1</v>
      </c>
      <c r="B53" s="71">
        <v>2</v>
      </c>
      <c r="C53" s="71"/>
      <c r="D53" s="71"/>
      <c r="E53" s="4">
        <v>3</v>
      </c>
      <c r="F53" s="4">
        <v>4</v>
      </c>
      <c r="G53" s="4">
        <v>5</v>
      </c>
      <c r="H53" s="4">
        <v>6</v>
      </c>
      <c r="I53" s="4">
        <v>7</v>
      </c>
      <c r="J53" s="4">
        <v>8</v>
      </c>
      <c r="K53" s="4">
        <v>9</v>
      </c>
      <c r="L53" s="4">
        <v>10</v>
      </c>
      <c r="M53" s="4">
        <v>11</v>
      </c>
    </row>
    <row r="54" spans="1:13" ht="52.5" customHeight="1">
      <c r="A54" s="4"/>
      <c r="B54" s="71" t="s">
        <v>54</v>
      </c>
      <c r="C54" s="71"/>
      <c r="D54" s="71"/>
      <c r="E54" s="19">
        <v>180000</v>
      </c>
      <c r="F54" s="19"/>
      <c r="G54" s="19">
        <f>E54+F54</f>
        <v>180000</v>
      </c>
      <c r="H54" s="19">
        <v>180000</v>
      </c>
      <c r="I54" s="19"/>
      <c r="J54" s="19">
        <f>H54+I54</f>
        <v>180000</v>
      </c>
      <c r="K54" s="19">
        <f>H54-E54</f>
        <v>0</v>
      </c>
      <c r="L54" s="19"/>
      <c r="M54" s="19">
        <f>K54+L54</f>
        <v>0</v>
      </c>
    </row>
    <row r="55" ht="15.75">
      <c r="A55" s="1"/>
    </row>
    <row r="56" ht="15.75">
      <c r="A56" s="31" t="s">
        <v>39</v>
      </c>
    </row>
    <row r="57" ht="15.75">
      <c r="A57" s="1"/>
    </row>
    <row r="58" spans="1:13" ht="53.25" customHeight="1">
      <c r="A58" s="71" t="s">
        <v>4</v>
      </c>
      <c r="B58" s="71" t="s">
        <v>23</v>
      </c>
      <c r="C58" s="71" t="s">
        <v>7</v>
      </c>
      <c r="D58" s="71" t="s">
        <v>8</v>
      </c>
      <c r="E58" s="71" t="s">
        <v>18</v>
      </c>
      <c r="F58" s="71"/>
      <c r="G58" s="71"/>
      <c r="H58" s="71" t="s">
        <v>40</v>
      </c>
      <c r="I58" s="71"/>
      <c r="J58" s="71"/>
      <c r="K58" s="71" t="s">
        <v>19</v>
      </c>
      <c r="L58" s="71"/>
      <c r="M58" s="71"/>
    </row>
    <row r="59" spans="1:13" ht="30.75" customHeight="1">
      <c r="A59" s="71"/>
      <c r="B59" s="71"/>
      <c r="C59" s="71"/>
      <c r="D59" s="71"/>
      <c r="E59" s="4" t="s">
        <v>20</v>
      </c>
      <c r="F59" s="4" t="s">
        <v>21</v>
      </c>
      <c r="G59" s="4" t="s">
        <v>22</v>
      </c>
      <c r="H59" s="4" t="s">
        <v>20</v>
      </c>
      <c r="I59" s="4" t="s">
        <v>21</v>
      </c>
      <c r="J59" s="4" t="s">
        <v>22</v>
      </c>
      <c r="K59" s="4" t="s">
        <v>20</v>
      </c>
      <c r="L59" s="4" t="s">
        <v>21</v>
      </c>
      <c r="M59" s="4" t="s">
        <v>22</v>
      </c>
    </row>
    <row r="60" spans="1:13" ht="15.75">
      <c r="A60" s="4">
        <v>1</v>
      </c>
      <c r="B60" s="4">
        <v>2</v>
      </c>
      <c r="C60" s="4">
        <v>3</v>
      </c>
      <c r="D60" s="4">
        <v>4</v>
      </c>
      <c r="E60" s="4">
        <v>5</v>
      </c>
      <c r="F60" s="4">
        <v>6</v>
      </c>
      <c r="G60" s="4">
        <v>7</v>
      </c>
      <c r="H60" s="4">
        <v>8</v>
      </c>
      <c r="I60" s="4">
        <v>9</v>
      </c>
      <c r="J60" s="4">
        <v>10</v>
      </c>
      <c r="K60" s="4">
        <v>11</v>
      </c>
      <c r="L60" s="4">
        <v>12</v>
      </c>
      <c r="M60" s="4">
        <v>13</v>
      </c>
    </row>
    <row r="61" spans="1:13" ht="15.75">
      <c r="A61" s="4">
        <v>1</v>
      </c>
      <c r="B61" s="21" t="s">
        <v>9</v>
      </c>
      <c r="C61" s="4"/>
      <c r="D61" s="4"/>
      <c r="E61" s="4"/>
      <c r="F61" s="4"/>
      <c r="G61" s="4"/>
      <c r="H61" s="4"/>
      <c r="I61" s="4"/>
      <c r="J61" s="4"/>
      <c r="K61" s="4"/>
      <c r="L61" s="4"/>
      <c r="M61" s="4"/>
    </row>
    <row r="62" spans="1:13" ht="147.75" customHeight="1">
      <c r="A62" s="59" t="s">
        <v>127</v>
      </c>
      <c r="B62" s="47" t="s">
        <v>77</v>
      </c>
      <c r="C62" s="48" t="s">
        <v>49</v>
      </c>
      <c r="D62" s="54" t="s">
        <v>78</v>
      </c>
      <c r="E62" s="19">
        <v>35308514.94</v>
      </c>
      <c r="F62" s="19"/>
      <c r="G62" s="19">
        <f>E62+F62</f>
        <v>35308514.94</v>
      </c>
      <c r="H62" s="19">
        <v>35305630</v>
      </c>
      <c r="I62" s="42"/>
      <c r="J62" s="19">
        <f>H62+I62</f>
        <v>35305630</v>
      </c>
      <c r="K62" s="19">
        <f>H62-E62</f>
        <v>-2884.939999997616</v>
      </c>
      <c r="L62" s="42"/>
      <c r="M62" s="19">
        <f>K62+L62</f>
        <v>-2884.939999997616</v>
      </c>
    </row>
    <row r="63" spans="1:13" ht="15.75">
      <c r="A63" s="42"/>
      <c r="B63" s="47" t="s">
        <v>79</v>
      </c>
      <c r="C63" s="48"/>
      <c r="D63" s="48"/>
      <c r="E63" s="19"/>
      <c r="F63" s="42"/>
      <c r="G63" s="19"/>
      <c r="H63" s="19"/>
      <c r="I63" s="42"/>
      <c r="J63" s="19"/>
      <c r="K63" s="19"/>
      <c r="L63" s="42"/>
      <c r="M63" s="19"/>
    </row>
    <row r="64" spans="1:13" ht="102" customHeight="1">
      <c r="A64" s="59" t="s">
        <v>128</v>
      </c>
      <c r="B64" s="47" t="s">
        <v>80</v>
      </c>
      <c r="C64" s="48" t="s">
        <v>49</v>
      </c>
      <c r="D64" s="47" t="s">
        <v>81</v>
      </c>
      <c r="E64" s="19">
        <v>185389</v>
      </c>
      <c r="F64" s="42"/>
      <c r="G64" s="19">
        <f aca="true" t="shared" si="4" ref="G64:G74">E64+F64</f>
        <v>185389</v>
      </c>
      <c r="H64" s="19">
        <v>185389</v>
      </c>
      <c r="I64" s="42"/>
      <c r="J64" s="19">
        <f aca="true" t="shared" si="5" ref="J64:J74">H64+I64</f>
        <v>185389</v>
      </c>
      <c r="K64" s="19">
        <f aca="true" t="shared" si="6" ref="K64:K69">H64-E64</f>
        <v>0</v>
      </c>
      <c r="L64" s="42"/>
      <c r="M64" s="19">
        <f aca="true" t="shared" si="7" ref="M64:M74">K64+L64</f>
        <v>0</v>
      </c>
    </row>
    <row r="65" spans="1:13" ht="103.5" customHeight="1">
      <c r="A65" s="59" t="s">
        <v>129</v>
      </c>
      <c r="B65" s="47" t="s">
        <v>82</v>
      </c>
      <c r="C65" s="48" t="s">
        <v>49</v>
      </c>
      <c r="D65" s="47" t="s">
        <v>81</v>
      </c>
      <c r="E65" s="19">
        <v>28247.28</v>
      </c>
      <c r="F65" s="42"/>
      <c r="G65" s="19">
        <f t="shared" si="4"/>
        <v>28247.28</v>
      </c>
      <c r="H65" s="19">
        <v>28247.28</v>
      </c>
      <c r="I65" s="42"/>
      <c r="J65" s="19">
        <f t="shared" si="5"/>
        <v>28247.28</v>
      </c>
      <c r="K65" s="19">
        <f t="shared" si="6"/>
        <v>0</v>
      </c>
      <c r="L65" s="42"/>
      <c r="M65" s="19">
        <f t="shared" si="7"/>
        <v>0</v>
      </c>
    </row>
    <row r="66" spans="1:13" ht="106.5" customHeight="1">
      <c r="A66" s="59" t="s">
        <v>130</v>
      </c>
      <c r="B66" s="47" t="s">
        <v>83</v>
      </c>
      <c r="C66" s="48" t="s">
        <v>49</v>
      </c>
      <c r="D66" s="47" t="s">
        <v>81</v>
      </c>
      <c r="E66" s="19">
        <v>155651.61</v>
      </c>
      <c r="F66" s="42"/>
      <c r="G66" s="19">
        <f t="shared" si="4"/>
        <v>155651.61</v>
      </c>
      <c r="H66" s="19">
        <v>155651.61</v>
      </c>
      <c r="I66" s="42"/>
      <c r="J66" s="19">
        <f t="shared" si="5"/>
        <v>155651.61</v>
      </c>
      <c r="K66" s="19">
        <f t="shared" si="6"/>
        <v>0</v>
      </c>
      <c r="L66" s="42"/>
      <c r="M66" s="19">
        <f t="shared" si="7"/>
        <v>0</v>
      </c>
    </row>
    <row r="67" spans="1:13" ht="103.5" customHeight="1">
      <c r="A67" s="59" t="s">
        <v>131</v>
      </c>
      <c r="B67" s="47" t="s">
        <v>84</v>
      </c>
      <c r="C67" s="48" t="s">
        <v>49</v>
      </c>
      <c r="D67" s="47" t="s">
        <v>81</v>
      </c>
      <c r="E67" s="19">
        <v>4312.05</v>
      </c>
      <c r="F67" s="42"/>
      <c r="G67" s="19">
        <f t="shared" si="4"/>
        <v>4312.05</v>
      </c>
      <c r="H67" s="19">
        <v>4312.05</v>
      </c>
      <c r="I67" s="42"/>
      <c r="J67" s="19">
        <f t="shared" si="5"/>
        <v>4312.05</v>
      </c>
      <c r="K67" s="19">
        <f t="shared" si="6"/>
        <v>0</v>
      </c>
      <c r="L67" s="42"/>
      <c r="M67" s="19">
        <f t="shared" si="7"/>
        <v>0</v>
      </c>
    </row>
    <row r="68" spans="1:13" ht="78.75" customHeight="1">
      <c r="A68" s="59" t="s">
        <v>132</v>
      </c>
      <c r="B68" s="47" t="s">
        <v>85</v>
      </c>
      <c r="C68" s="52" t="s">
        <v>122</v>
      </c>
      <c r="D68" s="47" t="s">
        <v>86</v>
      </c>
      <c r="E68" s="19">
        <v>2845.17</v>
      </c>
      <c r="F68" s="42"/>
      <c r="G68" s="19">
        <f t="shared" si="4"/>
        <v>2845.17</v>
      </c>
      <c r="H68" s="42">
        <v>2845.17</v>
      </c>
      <c r="I68" s="42"/>
      <c r="J68" s="19">
        <f t="shared" si="5"/>
        <v>2845.17</v>
      </c>
      <c r="K68" s="19">
        <f t="shared" si="6"/>
        <v>0</v>
      </c>
      <c r="L68" s="42"/>
      <c r="M68" s="19">
        <f t="shared" si="7"/>
        <v>0</v>
      </c>
    </row>
    <row r="69" spans="1:13" ht="78.75" customHeight="1">
      <c r="A69" s="59" t="s">
        <v>133</v>
      </c>
      <c r="B69" s="47" t="s">
        <v>123</v>
      </c>
      <c r="C69" s="52" t="s">
        <v>122</v>
      </c>
      <c r="D69" s="47" t="s">
        <v>86</v>
      </c>
      <c r="E69" s="19">
        <v>2845.17</v>
      </c>
      <c r="F69" s="52"/>
      <c r="G69" s="19">
        <f t="shared" si="4"/>
        <v>2845.17</v>
      </c>
      <c r="H69" s="52">
        <v>2845.17</v>
      </c>
      <c r="I69" s="52"/>
      <c r="J69" s="19">
        <f t="shared" si="5"/>
        <v>2845.17</v>
      </c>
      <c r="K69" s="19">
        <f t="shared" si="6"/>
        <v>0</v>
      </c>
      <c r="L69" s="52"/>
      <c r="M69" s="19">
        <f t="shared" si="7"/>
        <v>0</v>
      </c>
    </row>
    <row r="70" spans="1:13" ht="132" customHeight="1">
      <c r="A70" s="59" t="s">
        <v>134</v>
      </c>
      <c r="B70" s="47" t="s">
        <v>87</v>
      </c>
      <c r="C70" s="52" t="s">
        <v>88</v>
      </c>
      <c r="D70" s="47" t="s">
        <v>89</v>
      </c>
      <c r="E70" s="59">
        <v>123</v>
      </c>
      <c r="F70" s="42"/>
      <c r="G70" s="59">
        <f t="shared" si="4"/>
        <v>123</v>
      </c>
      <c r="H70" s="63">
        <v>123</v>
      </c>
      <c r="I70" s="63"/>
      <c r="J70" s="63">
        <f t="shared" si="5"/>
        <v>123</v>
      </c>
      <c r="K70" s="19">
        <f>H70-E70</f>
        <v>0</v>
      </c>
      <c r="L70" s="42"/>
      <c r="M70" s="19">
        <f t="shared" si="7"/>
        <v>0</v>
      </c>
    </row>
    <row r="71" spans="1:13" ht="108.75" customHeight="1">
      <c r="A71" s="59" t="s">
        <v>135</v>
      </c>
      <c r="B71" s="55" t="s">
        <v>90</v>
      </c>
      <c r="C71" s="52" t="s">
        <v>92</v>
      </c>
      <c r="D71" s="56" t="s">
        <v>91</v>
      </c>
      <c r="E71" s="59">
        <v>118</v>
      </c>
      <c r="F71" s="42"/>
      <c r="G71" s="59">
        <f t="shared" si="4"/>
        <v>118</v>
      </c>
      <c r="H71" s="63">
        <v>118</v>
      </c>
      <c r="I71" s="63"/>
      <c r="J71" s="63">
        <f t="shared" si="5"/>
        <v>118</v>
      </c>
      <c r="K71" s="19">
        <f>H71-E71</f>
        <v>0</v>
      </c>
      <c r="L71" s="42"/>
      <c r="M71" s="19">
        <f t="shared" si="7"/>
        <v>0</v>
      </c>
    </row>
    <row r="72" spans="1:13" ht="127.5" customHeight="1">
      <c r="A72" s="59" t="s">
        <v>136</v>
      </c>
      <c r="B72" s="55" t="s">
        <v>93</v>
      </c>
      <c r="C72" s="52" t="s">
        <v>92</v>
      </c>
      <c r="D72" s="56" t="s">
        <v>91</v>
      </c>
      <c r="E72" s="59">
        <v>123</v>
      </c>
      <c r="F72" s="42"/>
      <c r="G72" s="59">
        <f t="shared" si="4"/>
        <v>123</v>
      </c>
      <c r="H72" s="63">
        <v>123</v>
      </c>
      <c r="I72" s="63"/>
      <c r="J72" s="63">
        <f t="shared" si="5"/>
        <v>123</v>
      </c>
      <c r="K72" s="19">
        <f>H72-E72</f>
        <v>0</v>
      </c>
      <c r="L72" s="42"/>
      <c r="M72" s="19">
        <f t="shared" si="7"/>
        <v>0</v>
      </c>
    </row>
    <row r="73" spans="1:13" ht="129.75" customHeight="1">
      <c r="A73" s="59" t="s">
        <v>137</v>
      </c>
      <c r="B73" s="25" t="s">
        <v>94</v>
      </c>
      <c r="C73" s="52" t="s">
        <v>92</v>
      </c>
      <c r="D73" s="56" t="s">
        <v>91</v>
      </c>
      <c r="E73" s="58">
        <v>39</v>
      </c>
      <c r="F73" s="24"/>
      <c r="G73" s="59">
        <f t="shared" si="4"/>
        <v>39</v>
      </c>
      <c r="H73" s="64">
        <v>39</v>
      </c>
      <c r="I73" s="64"/>
      <c r="J73" s="64">
        <f t="shared" si="5"/>
        <v>39</v>
      </c>
      <c r="K73" s="19">
        <f>H73-E73</f>
        <v>0</v>
      </c>
      <c r="L73" s="19"/>
      <c r="M73" s="19">
        <f t="shared" si="7"/>
        <v>0</v>
      </c>
    </row>
    <row r="74" spans="1:13" ht="123.75" customHeight="1">
      <c r="A74" s="59" t="s">
        <v>138</v>
      </c>
      <c r="B74" s="61" t="s">
        <v>95</v>
      </c>
      <c r="C74" s="52" t="s">
        <v>92</v>
      </c>
      <c r="D74" s="56" t="s">
        <v>91</v>
      </c>
      <c r="E74" s="58">
        <v>38</v>
      </c>
      <c r="F74" s="24"/>
      <c r="G74" s="59">
        <f t="shared" si="4"/>
        <v>38</v>
      </c>
      <c r="H74" s="64">
        <v>38</v>
      </c>
      <c r="I74" s="64"/>
      <c r="J74" s="64">
        <f t="shared" si="5"/>
        <v>38</v>
      </c>
      <c r="K74" s="19">
        <f>H74-E74</f>
        <v>0</v>
      </c>
      <c r="L74" s="19"/>
      <c r="M74" s="19">
        <f t="shared" si="7"/>
        <v>0</v>
      </c>
    </row>
    <row r="75" spans="1:13" ht="15.75">
      <c r="A75" s="95" t="s">
        <v>41</v>
      </c>
      <c r="B75" s="96"/>
      <c r="C75" s="96"/>
      <c r="D75" s="96"/>
      <c r="E75" s="96"/>
      <c r="F75" s="96"/>
      <c r="G75" s="96"/>
      <c r="H75" s="96"/>
      <c r="I75" s="96"/>
      <c r="J75" s="96"/>
      <c r="K75" s="96"/>
      <c r="L75" s="96"/>
      <c r="M75" s="97"/>
    </row>
    <row r="76" spans="1:13" ht="15.75" customHeight="1">
      <c r="A76" s="80"/>
      <c r="B76" s="81"/>
      <c r="C76" s="81"/>
      <c r="D76" s="81"/>
      <c r="E76" s="81"/>
      <c r="F76" s="81"/>
      <c r="G76" s="81"/>
      <c r="H76" s="81"/>
      <c r="I76" s="81"/>
      <c r="J76" s="81"/>
      <c r="K76" s="81"/>
      <c r="L76" s="81"/>
      <c r="M76" s="82"/>
    </row>
    <row r="77" spans="1:13" ht="15.75" customHeight="1">
      <c r="A77" s="4">
        <v>2</v>
      </c>
      <c r="B77" s="21" t="s">
        <v>10</v>
      </c>
      <c r="C77" s="4"/>
      <c r="D77" s="4"/>
      <c r="E77" s="4"/>
      <c r="F77" s="4"/>
      <c r="G77" s="4"/>
      <c r="H77" s="4"/>
      <c r="I77" s="4"/>
      <c r="J77" s="4"/>
      <c r="K77" s="4"/>
      <c r="L77" s="4"/>
      <c r="M77" s="4"/>
    </row>
    <row r="78" spans="1:13" ht="138.75" customHeight="1">
      <c r="A78" s="52" t="s">
        <v>139</v>
      </c>
      <c r="B78" s="22" t="s">
        <v>96</v>
      </c>
      <c r="C78" s="23" t="s">
        <v>92</v>
      </c>
      <c r="D78" s="22" t="s">
        <v>97</v>
      </c>
      <c r="E78" s="65" t="s">
        <v>169</v>
      </c>
      <c r="F78" s="65"/>
      <c r="G78" s="66">
        <f>E78+F78</f>
        <v>49369</v>
      </c>
      <c r="H78" s="62">
        <v>49369</v>
      </c>
      <c r="I78" s="64"/>
      <c r="J78" s="64">
        <f>H78+I78</f>
        <v>49369</v>
      </c>
      <c r="K78" s="64">
        <f>H78-E78</f>
        <v>0</v>
      </c>
      <c r="L78" s="4"/>
      <c r="M78" s="64">
        <f>K78+L78</f>
        <v>0</v>
      </c>
    </row>
    <row r="79" spans="1:13" ht="123.75" customHeight="1">
      <c r="A79" s="52" t="s">
        <v>140</v>
      </c>
      <c r="B79" s="28" t="s">
        <v>98</v>
      </c>
      <c r="C79" s="23" t="s">
        <v>92</v>
      </c>
      <c r="D79" s="22" t="s">
        <v>97</v>
      </c>
      <c r="E79" s="23">
        <v>468</v>
      </c>
      <c r="F79" s="23"/>
      <c r="G79" s="23">
        <f>E79+F79</f>
        <v>468</v>
      </c>
      <c r="H79" s="45">
        <v>468</v>
      </c>
      <c r="I79" s="27"/>
      <c r="J79" s="27">
        <f>H79+I79</f>
        <v>468</v>
      </c>
      <c r="K79" s="64">
        <f>H79-E79</f>
        <v>0</v>
      </c>
      <c r="L79" s="27"/>
      <c r="M79" s="64">
        <f aca="true" t="shared" si="8" ref="M79:M85">K79+L79</f>
        <v>0</v>
      </c>
    </row>
    <row r="80" spans="1:13" ht="148.5" customHeight="1">
      <c r="A80" s="52" t="s">
        <v>141</v>
      </c>
      <c r="B80" s="60" t="s">
        <v>124</v>
      </c>
      <c r="C80" s="23" t="s">
        <v>92</v>
      </c>
      <c r="D80" s="23" t="s">
        <v>125</v>
      </c>
      <c r="E80" s="23">
        <v>94</v>
      </c>
      <c r="F80" s="23"/>
      <c r="G80" s="23">
        <f aca="true" t="shared" si="9" ref="G80:G85">E80+F80</f>
        <v>94</v>
      </c>
      <c r="H80" s="45">
        <v>94</v>
      </c>
      <c r="I80" s="32"/>
      <c r="J80" s="32">
        <f aca="true" t="shared" si="10" ref="J80:J85">H80+I80</f>
        <v>94</v>
      </c>
      <c r="K80" s="64">
        <f aca="true" t="shared" si="11" ref="K80:K85">H80-E80</f>
        <v>0</v>
      </c>
      <c r="L80" s="32"/>
      <c r="M80" s="64">
        <f t="shared" si="8"/>
        <v>0</v>
      </c>
    </row>
    <row r="81" spans="1:13" ht="103.5" customHeight="1">
      <c r="A81" s="52" t="s">
        <v>142</v>
      </c>
      <c r="B81" s="28" t="s">
        <v>99</v>
      </c>
      <c r="C81" s="23" t="s">
        <v>92</v>
      </c>
      <c r="D81" s="23" t="s">
        <v>125</v>
      </c>
      <c r="E81" s="51">
        <v>34</v>
      </c>
      <c r="F81" s="23"/>
      <c r="G81" s="23">
        <f t="shared" si="9"/>
        <v>34</v>
      </c>
      <c r="H81" s="45">
        <v>34</v>
      </c>
      <c r="I81" s="32"/>
      <c r="J81" s="32">
        <f t="shared" si="10"/>
        <v>34</v>
      </c>
      <c r="K81" s="64">
        <f t="shared" si="11"/>
        <v>0</v>
      </c>
      <c r="L81" s="32"/>
      <c r="M81" s="64">
        <f t="shared" si="8"/>
        <v>0</v>
      </c>
    </row>
    <row r="82" spans="1:13" ht="69.75" customHeight="1">
      <c r="A82" s="52" t="s">
        <v>143</v>
      </c>
      <c r="B82" s="28" t="s">
        <v>100</v>
      </c>
      <c r="C82" s="23" t="s">
        <v>106</v>
      </c>
      <c r="D82" s="23" t="s">
        <v>126</v>
      </c>
      <c r="E82" s="23">
        <v>113.65</v>
      </c>
      <c r="F82" s="23"/>
      <c r="G82" s="23">
        <f t="shared" si="9"/>
        <v>113.65</v>
      </c>
      <c r="H82" s="45">
        <v>113.65</v>
      </c>
      <c r="I82" s="32"/>
      <c r="J82" s="32">
        <f t="shared" si="10"/>
        <v>113.65</v>
      </c>
      <c r="K82" s="64">
        <f t="shared" si="11"/>
        <v>0</v>
      </c>
      <c r="L82" s="32"/>
      <c r="M82" s="64">
        <f t="shared" si="8"/>
        <v>0</v>
      </c>
    </row>
    <row r="83" spans="1:13" ht="52.5" customHeight="1">
      <c r="A83" s="52" t="s">
        <v>144</v>
      </c>
      <c r="B83" s="28" t="s">
        <v>101</v>
      </c>
      <c r="C83" s="23" t="s">
        <v>105</v>
      </c>
      <c r="D83" s="23" t="s">
        <v>126</v>
      </c>
      <c r="E83" s="23">
        <v>1572.4</v>
      </c>
      <c r="F83" s="23"/>
      <c r="G83" s="23">
        <f t="shared" si="9"/>
        <v>1572.4</v>
      </c>
      <c r="H83" s="45">
        <v>1572.4</v>
      </c>
      <c r="I83" s="32"/>
      <c r="J83" s="32">
        <f t="shared" si="10"/>
        <v>1572.4</v>
      </c>
      <c r="K83" s="64">
        <f t="shared" si="11"/>
        <v>0</v>
      </c>
      <c r="L83" s="32"/>
      <c r="M83" s="64">
        <f t="shared" si="8"/>
        <v>0</v>
      </c>
    </row>
    <row r="84" spans="1:13" ht="41.25" customHeight="1">
      <c r="A84" s="52" t="s">
        <v>145</v>
      </c>
      <c r="B84" s="28" t="s">
        <v>102</v>
      </c>
      <c r="C84" s="23" t="s">
        <v>103</v>
      </c>
      <c r="D84" s="23" t="s">
        <v>126</v>
      </c>
      <c r="E84" s="23">
        <v>50996.64</v>
      </c>
      <c r="F84" s="23"/>
      <c r="G84" s="23">
        <f t="shared" si="9"/>
        <v>50996.64</v>
      </c>
      <c r="H84" s="45">
        <v>50996.64</v>
      </c>
      <c r="I84" s="32"/>
      <c r="J84" s="32">
        <f t="shared" si="10"/>
        <v>50996.64</v>
      </c>
      <c r="K84" s="64">
        <f t="shared" si="11"/>
        <v>0</v>
      </c>
      <c r="L84" s="32"/>
      <c r="M84" s="64">
        <f t="shared" si="8"/>
        <v>0</v>
      </c>
    </row>
    <row r="85" spans="1:17" ht="62.25" customHeight="1">
      <c r="A85" s="52" t="s">
        <v>146</v>
      </c>
      <c r="B85" s="49" t="s">
        <v>104</v>
      </c>
      <c r="C85" s="23" t="s">
        <v>105</v>
      </c>
      <c r="D85" s="23" t="s">
        <v>126</v>
      </c>
      <c r="E85" s="51">
        <v>48.04</v>
      </c>
      <c r="F85" s="23"/>
      <c r="G85" s="23">
        <f t="shared" si="9"/>
        <v>48.04</v>
      </c>
      <c r="H85" s="45">
        <v>48.04</v>
      </c>
      <c r="I85" s="44"/>
      <c r="J85" s="44">
        <f t="shared" si="10"/>
        <v>48.04</v>
      </c>
      <c r="K85" s="64">
        <f t="shared" si="11"/>
        <v>0</v>
      </c>
      <c r="L85" s="44"/>
      <c r="M85" s="64">
        <f t="shared" si="8"/>
        <v>0</v>
      </c>
      <c r="Q85" s="57"/>
    </row>
    <row r="86" spans="1:13" ht="15.75" customHeight="1">
      <c r="A86" s="95" t="s">
        <v>41</v>
      </c>
      <c r="B86" s="96"/>
      <c r="C86" s="96"/>
      <c r="D86" s="96"/>
      <c r="E86" s="96"/>
      <c r="F86" s="96"/>
      <c r="G86" s="96"/>
      <c r="H86" s="96"/>
      <c r="I86" s="96"/>
      <c r="J86" s="96"/>
      <c r="K86" s="96"/>
      <c r="L86" s="96"/>
      <c r="M86" s="97"/>
    </row>
    <row r="87" spans="1:13" ht="15.75" customHeight="1">
      <c r="A87" s="102"/>
      <c r="B87" s="103"/>
      <c r="C87" s="103"/>
      <c r="D87" s="103"/>
      <c r="E87" s="103"/>
      <c r="F87" s="103"/>
      <c r="G87" s="103"/>
      <c r="H87" s="103"/>
      <c r="I87" s="103"/>
      <c r="J87" s="103"/>
      <c r="K87" s="103"/>
      <c r="L87" s="103"/>
      <c r="M87" s="104"/>
    </row>
    <row r="88" spans="1:13" ht="15.75">
      <c r="A88" s="4">
        <v>3</v>
      </c>
      <c r="B88" s="21" t="s">
        <v>11</v>
      </c>
      <c r="C88" s="23"/>
      <c r="D88" s="4"/>
      <c r="E88" s="4"/>
      <c r="F88" s="4"/>
      <c r="G88" s="4"/>
      <c r="H88" s="4"/>
      <c r="I88" s="4"/>
      <c r="J88" s="4"/>
      <c r="K88" s="4"/>
      <c r="L88" s="4"/>
      <c r="M88" s="4"/>
    </row>
    <row r="89" spans="1:13" ht="69" customHeight="1">
      <c r="A89" s="59" t="s">
        <v>147</v>
      </c>
      <c r="B89" s="26" t="s">
        <v>107</v>
      </c>
      <c r="C89" s="23" t="s">
        <v>92</v>
      </c>
      <c r="D89" s="23" t="s">
        <v>158</v>
      </c>
      <c r="E89" s="62">
        <f>E78/E72</f>
        <v>401.3739837398374</v>
      </c>
      <c r="F89" s="45"/>
      <c r="G89" s="62">
        <f aca="true" t="shared" si="12" ref="G89:G96">E89+F89</f>
        <v>401.3739837398374</v>
      </c>
      <c r="H89" s="62">
        <v>401</v>
      </c>
      <c r="I89" s="19"/>
      <c r="J89" s="64">
        <f aca="true" t="shared" si="13" ref="J89:J94">H89+I89</f>
        <v>401</v>
      </c>
      <c r="K89" s="19">
        <v>0</v>
      </c>
      <c r="L89" s="19"/>
      <c r="M89" s="19">
        <f aca="true" t="shared" si="14" ref="M89:M96">K89+L89</f>
        <v>0</v>
      </c>
    </row>
    <row r="90" spans="1:13" ht="90" customHeight="1">
      <c r="A90" s="59" t="s">
        <v>148</v>
      </c>
      <c r="B90" s="41" t="s">
        <v>109</v>
      </c>
      <c r="C90" s="23" t="s">
        <v>92</v>
      </c>
      <c r="D90" s="23" t="s">
        <v>159</v>
      </c>
      <c r="E90" s="62">
        <f>E79/E72</f>
        <v>3.8048780487804876</v>
      </c>
      <c r="F90" s="45"/>
      <c r="G90" s="62">
        <f t="shared" si="12"/>
        <v>3.8048780487804876</v>
      </c>
      <c r="H90" s="67">
        <v>4</v>
      </c>
      <c r="I90" s="63"/>
      <c r="J90" s="63">
        <f t="shared" si="13"/>
        <v>4</v>
      </c>
      <c r="K90" s="19">
        <v>0</v>
      </c>
      <c r="L90" s="19"/>
      <c r="M90" s="19">
        <f t="shared" si="14"/>
        <v>0</v>
      </c>
    </row>
    <row r="91" spans="1:13" ht="171.75" customHeight="1">
      <c r="A91" s="59" t="s">
        <v>149</v>
      </c>
      <c r="B91" s="57" t="s">
        <v>108</v>
      </c>
      <c r="C91" s="23" t="s">
        <v>92</v>
      </c>
      <c r="D91" s="23" t="s">
        <v>160</v>
      </c>
      <c r="E91" s="62">
        <f>E80/E72</f>
        <v>0.7642276422764228</v>
      </c>
      <c r="F91" s="45"/>
      <c r="G91" s="62">
        <f t="shared" si="12"/>
        <v>0.7642276422764228</v>
      </c>
      <c r="H91" s="67">
        <v>1</v>
      </c>
      <c r="I91" s="63"/>
      <c r="J91" s="63">
        <f>H91+I91</f>
        <v>1</v>
      </c>
      <c r="K91" s="19">
        <v>0</v>
      </c>
      <c r="L91" s="19"/>
      <c r="M91" s="19">
        <f t="shared" si="14"/>
        <v>0</v>
      </c>
    </row>
    <row r="92" spans="1:13" ht="45.75" customHeight="1">
      <c r="A92" s="59" t="s">
        <v>150</v>
      </c>
      <c r="B92" s="41" t="s">
        <v>110</v>
      </c>
      <c r="C92" s="23" t="s">
        <v>49</v>
      </c>
      <c r="D92" s="23" t="s">
        <v>161</v>
      </c>
      <c r="E92" s="62">
        <f>E62/E70</f>
        <v>287061.0970731707</v>
      </c>
      <c r="F92" s="45"/>
      <c r="G92" s="62">
        <f t="shared" si="12"/>
        <v>287061.0970731707</v>
      </c>
      <c r="H92" s="62">
        <v>287061</v>
      </c>
      <c r="I92" s="64"/>
      <c r="J92" s="64">
        <f t="shared" si="13"/>
        <v>287061</v>
      </c>
      <c r="K92" s="19">
        <v>0</v>
      </c>
      <c r="L92" s="19"/>
      <c r="M92" s="19">
        <f t="shared" si="14"/>
        <v>0</v>
      </c>
    </row>
    <row r="93" spans="1:13" ht="102.75" customHeight="1">
      <c r="A93" s="59" t="s">
        <v>151</v>
      </c>
      <c r="B93" s="41" t="s">
        <v>111</v>
      </c>
      <c r="C93" s="23" t="s">
        <v>113</v>
      </c>
      <c r="D93" s="23" t="s">
        <v>162</v>
      </c>
      <c r="E93" s="46">
        <f>E82/E69</f>
        <v>0.039944889057595856</v>
      </c>
      <c r="F93" s="45"/>
      <c r="G93" s="46">
        <f t="shared" si="12"/>
        <v>0.039944889057595856</v>
      </c>
      <c r="H93" s="46">
        <v>0.04</v>
      </c>
      <c r="I93" s="19"/>
      <c r="J93" s="19">
        <f t="shared" si="13"/>
        <v>0.04</v>
      </c>
      <c r="K93" s="19">
        <f>G93-J93</f>
        <v>-5.511094240414488E-05</v>
      </c>
      <c r="L93" s="19"/>
      <c r="M93" s="19">
        <f t="shared" si="14"/>
        <v>-5.511094240414488E-05</v>
      </c>
    </row>
    <row r="94" spans="1:13" ht="89.25" customHeight="1">
      <c r="A94" s="59" t="s">
        <v>152</v>
      </c>
      <c r="B94" s="41" t="s">
        <v>112</v>
      </c>
      <c r="C94" s="23" t="s">
        <v>114</v>
      </c>
      <c r="D94" s="23" t="s">
        <v>163</v>
      </c>
      <c r="E94" s="46">
        <f>E83/E68</f>
        <v>0.5526559045680927</v>
      </c>
      <c r="F94" s="45"/>
      <c r="G94" s="46">
        <f t="shared" si="12"/>
        <v>0.5526559045680927</v>
      </c>
      <c r="H94" s="46">
        <v>0.55</v>
      </c>
      <c r="I94" s="19"/>
      <c r="J94" s="19">
        <f t="shared" si="13"/>
        <v>0.55</v>
      </c>
      <c r="K94" s="19">
        <f>G94-J94</f>
        <v>0.002655904568092615</v>
      </c>
      <c r="L94" s="19"/>
      <c r="M94" s="19">
        <f t="shared" si="14"/>
        <v>0.002655904568092615</v>
      </c>
    </row>
    <row r="95" spans="1:13" ht="102.75" customHeight="1">
      <c r="A95" s="59" t="s">
        <v>153</v>
      </c>
      <c r="B95" s="28" t="s">
        <v>115</v>
      </c>
      <c r="C95" s="23" t="s">
        <v>116</v>
      </c>
      <c r="D95" s="23" t="s">
        <v>164</v>
      </c>
      <c r="E95" s="46">
        <f>E84/E68</f>
        <v>17.92393424645979</v>
      </c>
      <c r="F95" s="45"/>
      <c r="G95" s="46">
        <f t="shared" si="12"/>
        <v>17.92393424645979</v>
      </c>
      <c r="H95" s="46">
        <v>17.92</v>
      </c>
      <c r="I95" s="19"/>
      <c r="J95" s="19">
        <f>H95+I95</f>
        <v>17.92</v>
      </c>
      <c r="K95" s="19">
        <f>G95-J95</f>
        <v>0.003934246459788682</v>
      </c>
      <c r="L95" s="19"/>
      <c r="M95" s="19">
        <f t="shared" si="14"/>
        <v>0.003934246459788682</v>
      </c>
    </row>
    <row r="96" spans="1:13" ht="64.5" customHeight="1">
      <c r="A96" s="59" t="s">
        <v>154</v>
      </c>
      <c r="B96" s="41" t="s">
        <v>117</v>
      </c>
      <c r="C96" s="23" t="s">
        <v>49</v>
      </c>
      <c r="D96" s="23" t="s">
        <v>165</v>
      </c>
      <c r="E96" s="46">
        <f>E67/E85</f>
        <v>89.75957535387178</v>
      </c>
      <c r="F96" s="45"/>
      <c r="G96" s="46">
        <f t="shared" si="12"/>
        <v>89.75957535387178</v>
      </c>
      <c r="H96" s="46">
        <v>89.76</v>
      </c>
      <c r="I96" s="19"/>
      <c r="J96" s="19">
        <f>H96+I96</f>
        <v>89.76</v>
      </c>
      <c r="K96" s="19">
        <f>G96-J96</f>
        <v>-0.0004246461282235714</v>
      </c>
      <c r="L96" s="19"/>
      <c r="M96" s="19">
        <f t="shared" si="14"/>
        <v>-0.0004246461282235714</v>
      </c>
    </row>
    <row r="97" spans="1:13" ht="15.75" customHeight="1">
      <c r="A97" s="95" t="s">
        <v>41</v>
      </c>
      <c r="B97" s="96"/>
      <c r="C97" s="96"/>
      <c r="D97" s="96"/>
      <c r="E97" s="96"/>
      <c r="F97" s="96"/>
      <c r="G97" s="96"/>
      <c r="H97" s="96"/>
      <c r="I97" s="96"/>
      <c r="J97" s="96"/>
      <c r="K97" s="96"/>
      <c r="L97" s="96"/>
      <c r="M97" s="97"/>
    </row>
    <row r="98" spans="1:13" ht="28.5" customHeight="1">
      <c r="A98" s="30"/>
      <c r="B98" s="98" t="s">
        <v>57</v>
      </c>
      <c r="C98" s="99"/>
      <c r="D98" s="99"/>
      <c r="E98" s="99"/>
      <c r="F98" s="99"/>
      <c r="G98" s="99"/>
      <c r="H98" s="99"/>
      <c r="I98" s="99"/>
      <c r="J98" s="99"/>
      <c r="K98" s="99"/>
      <c r="L98" s="99"/>
      <c r="M98" s="100"/>
    </row>
    <row r="99" spans="1:13" ht="15.75">
      <c r="A99" s="4">
        <v>4</v>
      </c>
      <c r="B99" s="21" t="s">
        <v>12</v>
      </c>
      <c r="C99" s="35"/>
      <c r="D99" s="4"/>
      <c r="E99" s="4"/>
      <c r="F99" s="4"/>
      <c r="G99" s="4"/>
      <c r="H99" s="4"/>
      <c r="I99" s="4"/>
      <c r="J99" s="4"/>
      <c r="K99" s="4"/>
      <c r="L99" s="4"/>
      <c r="M99" s="4"/>
    </row>
    <row r="100" spans="1:13" ht="81.75" customHeight="1">
      <c r="A100" s="52" t="s">
        <v>155</v>
      </c>
      <c r="B100" s="22" t="s">
        <v>118</v>
      </c>
      <c r="C100" s="23" t="s">
        <v>119</v>
      </c>
      <c r="D100" s="23" t="s">
        <v>166</v>
      </c>
      <c r="E100" s="4">
        <v>100</v>
      </c>
      <c r="F100" s="4"/>
      <c r="G100" s="4">
        <f>E100+F100</f>
        <v>100</v>
      </c>
      <c r="H100" s="4">
        <v>100</v>
      </c>
      <c r="I100" s="4"/>
      <c r="J100" s="4">
        <f>H100+I100</f>
        <v>100</v>
      </c>
      <c r="K100" s="4">
        <f>H100-E100</f>
        <v>0</v>
      </c>
      <c r="L100" s="4"/>
      <c r="M100" s="4">
        <f>K100+L100</f>
        <v>0</v>
      </c>
    </row>
    <row r="101" spans="1:13" ht="60" customHeight="1">
      <c r="A101" s="52" t="s">
        <v>156</v>
      </c>
      <c r="B101" s="22" t="s">
        <v>120</v>
      </c>
      <c r="C101" s="23" t="s">
        <v>119</v>
      </c>
      <c r="D101" s="23" t="s">
        <v>167</v>
      </c>
      <c r="E101" s="63">
        <f>E71/E70*100</f>
        <v>95.9349593495935</v>
      </c>
      <c r="F101" s="48"/>
      <c r="G101" s="63">
        <f>E101+F101</f>
        <v>95.9349593495935</v>
      </c>
      <c r="H101" s="48">
        <v>96</v>
      </c>
      <c r="I101" s="48"/>
      <c r="J101" s="48">
        <f>H101+I101</f>
        <v>96</v>
      </c>
      <c r="K101" s="52">
        <v>0</v>
      </c>
      <c r="L101" s="48"/>
      <c r="M101" s="50">
        <f>K101+L101</f>
        <v>0</v>
      </c>
    </row>
    <row r="102" spans="1:13" ht="85.5" customHeight="1">
      <c r="A102" s="52" t="s">
        <v>157</v>
      </c>
      <c r="B102" s="22" t="s">
        <v>121</v>
      </c>
      <c r="C102" s="23" t="s">
        <v>119</v>
      </c>
      <c r="D102" s="23" t="s">
        <v>168</v>
      </c>
      <c r="E102" s="63">
        <f>E74/E73*100</f>
        <v>97.43589743589743</v>
      </c>
      <c r="F102" s="29"/>
      <c r="G102" s="63">
        <f>E102+F102</f>
        <v>97.43589743589743</v>
      </c>
      <c r="H102" s="29">
        <v>97</v>
      </c>
      <c r="I102" s="29"/>
      <c r="J102" s="29">
        <f>H102+I102</f>
        <v>97</v>
      </c>
      <c r="K102" s="50">
        <v>0</v>
      </c>
      <c r="L102" s="29"/>
      <c r="M102" s="50">
        <f>K102+L102</f>
        <v>0</v>
      </c>
    </row>
    <row r="103" spans="1:13" ht="15.75" customHeight="1">
      <c r="A103" s="95" t="s">
        <v>170</v>
      </c>
      <c r="B103" s="96"/>
      <c r="C103" s="96"/>
      <c r="D103" s="96"/>
      <c r="E103" s="96"/>
      <c r="F103" s="96"/>
      <c r="G103" s="96"/>
      <c r="H103" s="96"/>
      <c r="I103" s="96"/>
      <c r="J103" s="96"/>
      <c r="K103" s="96"/>
      <c r="L103" s="96"/>
      <c r="M103" s="97"/>
    </row>
    <row r="104" spans="1:13" ht="20.25" customHeight="1">
      <c r="A104" s="95" t="s">
        <v>24</v>
      </c>
      <c r="B104" s="107"/>
      <c r="C104" s="107"/>
      <c r="D104" s="107"/>
      <c r="E104" s="107"/>
      <c r="F104" s="107"/>
      <c r="G104" s="107"/>
      <c r="H104" s="107"/>
      <c r="I104" s="107"/>
      <c r="J104" s="107"/>
      <c r="K104" s="107"/>
      <c r="L104" s="107"/>
      <c r="M104" s="108"/>
    </row>
    <row r="105" spans="1:3" ht="15.75">
      <c r="A105" s="1"/>
      <c r="C105" s="37"/>
    </row>
    <row r="106" spans="1:4" ht="19.5" customHeight="1">
      <c r="A106" s="6" t="s">
        <v>42</v>
      </c>
      <c r="B106" s="6"/>
      <c r="C106" s="38"/>
      <c r="D106" s="6"/>
    </row>
    <row r="107" spans="1:13" ht="8.25" customHeight="1">
      <c r="A107" s="105"/>
      <c r="B107" s="106"/>
      <c r="C107" s="106"/>
      <c r="D107" s="106"/>
      <c r="E107" s="106"/>
      <c r="F107" s="106"/>
      <c r="G107" s="106"/>
      <c r="H107" s="106"/>
      <c r="I107" s="106"/>
      <c r="J107" s="106"/>
      <c r="K107" s="106"/>
      <c r="L107" s="106"/>
      <c r="M107" s="106"/>
    </row>
    <row r="108" spans="1:4" ht="19.5" customHeight="1">
      <c r="A108" s="8" t="s">
        <v>43</v>
      </c>
      <c r="B108" s="8"/>
      <c r="C108" s="39"/>
      <c r="D108" s="8"/>
    </row>
    <row r="109" spans="1:5" ht="24" customHeight="1">
      <c r="A109" s="90"/>
      <c r="B109" s="91"/>
      <c r="C109" s="91"/>
      <c r="D109" s="40"/>
      <c r="E109" s="33"/>
    </row>
    <row r="110" spans="1:13" ht="15.75">
      <c r="A110" s="90" t="s">
        <v>50</v>
      </c>
      <c r="B110" s="91"/>
      <c r="C110" s="91"/>
      <c r="D110" s="40"/>
      <c r="E110" s="33"/>
      <c r="G110" s="94"/>
      <c r="H110" s="94"/>
      <c r="J110" s="94" t="s">
        <v>51</v>
      </c>
      <c r="K110" s="94"/>
      <c r="L110" s="94"/>
      <c r="M110" s="94"/>
    </row>
    <row r="111" spans="1:13" ht="15.75" customHeight="1">
      <c r="A111" s="9"/>
      <c r="B111" s="9"/>
      <c r="D111" s="9"/>
      <c r="E111" s="9"/>
      <c r="G111" s="101" t="s">
        <v>13</v>
      </c>
      <c r="H111" s="101"/>
      <c r="J111" s="76" t="s">
        <v>29</v>
      </c>
      <c r="K111" s="76"/>
      <c r="L111" s="76"/>
      <c r="M111" s="76"/>
    </row>
    <row r="112" spans="1:13" ht="42" customHeight="1">
      <c r="A112" s="74" t="s">
        <v>52</v>
      </c>
      <c r="B112" s="89"/>
      <c r="C112" s="89"/>
      <c r="D112" s="33"/>
      <c r="E112" s="33"/>
      <c r="G112" s="94"/>
      <c r="H112" s="94"/>
      <c r="J112" s="94" t="s">
        <v>53</v>
      </c>
      <c r="K112" s="94"/>
      <c r="L112" s="94"/>
      <c r="M112" s="94"/>
    </row>
    <row r="113" spans="1:13" ht="9" customHeight="1">
      <c r="A113" s="33"/>
      <c r="B113" s="33"/>
      <c r="C113" s="34"/>
      <c r="D113" s="33"/>
      <c r="E113" s="33"/>
      <c r="G113" s="101" t="s">
        <v>13</v>
      </c>
      <c r="H113" s="101"/>
      <c r="J113" s="76" t="s">
        <v>29</v>
      </c>
      <c r="K113" s="76"/>
      <c r="L113" s="76"/>
      <c r="M113" s="76"/>
    </row>
    <row r="114" spans="1:3" ht="15.75">
      <c r="A114" s="77" t="s">
        <v>58</v>
      </c>
      <c r="B114" s="77"/>
      <c r="C114" s="8"/>
    </row>
    <row r="115" ht="15.75">
      <c r="C115" s="33"/>
    </row>
    <row r="116" ht="15.75">
      <c r="C116" s="33"/>
    </row>
    <row r="117" ht="15.75">
      <c r="C117" s="9"/>
    </row>
    <row r="118" ht="15.75">
      <c r="C118" s="33"/>
    </row>
    <row r="119" ht="15.75">
      <c r="C119" s="33"/>
    </row>
  </sheetData>
  <sheetProtection/>
  <mergeCells count="81">
    <mergeCell ref="B43:D43"/>
    <mergeCell ref="B44:D44"/>
    <mergeCell ref="B45:D45"/>
    <mergeCell ref="G111:H111"/>
    <mergeCell ref="A87:M87"/>
    <mergeCell ref="A107:M107"/>
    <mergeCell ref="A103:M103"/>
    <mergeCell ref="A104:M104"/>
    <mergeCell ref="G113:H113"/>
    <mergeCell ref="J111:M111"/>
    <mergeCell ref="J110:M110"/>
    <mergeCell ref="J112:M112"/>
    <mergeCell ref="J113:M113"/>
    <mergeCell ref="G110:H110"/>
    <mergeCell ref="G112:H112"/>
    <mergeCell ref="A51:A52"/>
    <mergeCell ref="B53:D53"/>
    <mergeCell ref="B54:D54"/>
    <mergeCell ref="E58:G58"/>
    <mergeCell ref="A76:M76"/>
    <mergeCell ref="A75:M75"/>
    <mergeCell ref="A109:C109"/>
    <mergeCell ref="K58:M58"/>
    <mergeCell ref="A97:M97"/>
    <mergeCell ref="A110:C110"/>
    <mergeCell ref="B33:D33"/>
    <mergeCell ref="B46:D46"/>
    <mergeCell ref="A47:M47"/>
    <mergeCell ref="A49:M49"/>
    <mergeCell ref="B51:D52"/>
    <mergeCell ref="B98:M98"/>
    <mergeCell ref="A86:M86"/>
    <mergeCell ref="B41:D41"/>
    <mergeCell ref="B42:D42"/>
    <mergeCell ref="A8:A9"/>
    <mergeCell ref="A10:A11"/>
    <mergeCell ref="A14:M14"/>
    <mergeCell ref="E51:G51"/>
    <mergeCell ref="H51:J51"/>
    <mergeCell ref="B34:D34"/>
    <mergeCell ref="B37:D37"/>
    <mergeCell ref="H31:J31"/>
    <mergeCell ref="B36:D36"/>
    <mergeCell ref="B26:M26"/>
    <mergeCell ref="J1:M4"/>
    <mergeCell ref="A12:A13"/>
    <mergeCell ref="A5:M5"/>
    <mergeCell ref="A6:M6"/>
    <mergeCell ref="E8:M8"/>
    <mergeCell ref="K31:M31"/>
    <mergeCell ref="B31:D32"/>
    <mergeCell ref="A20:M20"/>
    <mergeCell ref="E9:M9"/>
    <mergeCell ref="E11:M11"/>
    <mergeCell ref="B25:M25"/>
    <mergeCell ref="A31:A32"/>
    <mergeCell ref="A48:M48"/>
    <mergeCell ref="K51:M51"/>
    <mergeCell ref="H58:J58"/>
    <mergeCell ref="B35:D35"/>
    <mergeCell ref="B27:M27"/>
    <mergeCell ref="B38:D38"/>
    <mergeCell ref="B39:D39"/>
    <mergeCell ref="B40:D40"/>
    <mergeCell ref="E10:M10"/>
    <mergeCell ref="B24:M24"/>
    <mergeCell ref="E12:M12"/>
    <mergeCell ref="E13:M13"/>
    <mergeCell ref="B16:M16"/>
    <mergeCell ref="B17:M17"/>
    <mergeCell ref="B23:M23"/>
    <mergeCell ref="E31:G31"/>
    <mergeCell ref="A114:B114"/>
    <mergeCell ref="R31:T31"/>
    <mergeCell ref="U31:W31"/>
    <mergeCell ref="X31:Z31"/>
    <mergeCell ref="A58:A59"/>
    <mergeCell ref="B58:B59"/>
    <mergeCell ref="C58:C59"/>
    <mergeCell ref="D58:D59"/>
    <mergeCell ref="A112:C112"/>
  </mergeCells>
  <printOptions/>
  <pageMargins left="0.16" right="0.16" top="0.35" bottom="0.3"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2020-01-27T13:11:51Z</cp:lastPrinted>
  <dcterms:created xsi:type="dcterms:W3CDTF">2018-12-28T08:43:53Z</dcterms:created>
  <dcterms:modified xsi:type="dcterms:W3CDTF">2020-01-29T13:15:58Z</dcterms:modified>
  <cp:category/>
  <cp:version/>
  <cp:contentType/>
  <cp:contentStatus/>
</cp:coreProperties>
</file>