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п.11-12'!$A$1:$N$40</definedName>
    <definedName name="_xlnm.Print_Area" localSheetId="7">'ДОДАТОК 2 Ф-2 п.13-15'!$A$1:$L$44</definedName>
    <definedName name="_xlnm.Print_Area" localSheetId="1">'ДОДАТОК 2 Ф-2 п.6'!$A$1:$N$36</definedName>
    <definedName name="_xlnm.Print_Area" localSheetId="2">'ДОДАТОК 2 Ф-2 п.7'!$A$1:$N$23</definedName>
    <definedName name="_xlnm.Print_Area" localSheetId="3">'ДОДАТОК 2 Ф-2 п.8'!$A$1:$M$61</definedName>
    <definedName name="_xlnm.Print_Area" localSheetId="0">'ДОДАТОК 2 Форма 2 п.1-5'!$A$1:$N$43</definedName>
  </definedNames>
  <calcPr fullCalcOnLoad="1"/>
</workbook>
</file>

<file path=xl/sharedStrings.xml><?xml version="1.0" encoding="utf-8"?>
<sst xmlns="http://schemas.openxmlformats.org/spreadsheetml/2006/main" count="729" uniqueCount="218">
  <si>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</si>
  <si>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</si>
  <si>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</si>
  <si>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</si>
  <si>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</si>
  <si>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</si>
  <si>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</si>
  <si>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</si>
  <si>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</si>
  <si>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</si>
  <si>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</si>
  <si>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</si>
  <si>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</si>
  <si>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</si>
  <si>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</si>
  <si>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</si>
  <si>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</si>
  <si>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</si>
  <si>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</si>
  <si>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</si>
  <si>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</si>
  <si>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</si>
  <si>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</si>
  <si>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</si>
  <si>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</si>
  <si>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</si>
  <si>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</si>
  <si>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</si>
  <si>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</si>
  <si>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</si>
  <si>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</si>
  <si>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</si>
  <si>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</si>
  <si>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</si>
  <si>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</si>
  <si>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</si>
  <si>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</si>
  <si>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</si>
  <si>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</si>
  <si>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</si>
  <si>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</si>
  <si>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</si>
  <si>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</si>
  <si>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</si>
  <si>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</si>
  <si>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</si>
  <si>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</si>
  <si>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</si>
  <si>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</si>
  <si>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</si>
  <si>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</si>
  <si>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</si>
  <si>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</si>
  <si>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</si>
  <si>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</si>
  <si>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</si>
  <si>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</si>
  <si>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</si>
  <si>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</si>
  <si>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</si>
  <si>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</si>
  <si>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</si>
  <si>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</si>
  <si>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</si>
  <si>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</si>
  <si>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</si>
  <si>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</si>
  <si>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</si>
  <si>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</si>
  <si>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</si>
  <si>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</si>
  <si>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</si>
  <si>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</si>
  <si>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</si>
  <si>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</si>
  <si>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</si>
  <si>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</si>
  <si>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</si>
  <si>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</si>
  <si>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</si>
  <si>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</si>
  <si>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</si>
  <si>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</si>
  <si>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</si>
  <si>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</si>
  <si>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</si>
  <si>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</si>
  <si>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</si>
  <si>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</si>
  <si>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</si>
  <si>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</si>
  <si>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</si>
  <si>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</si>
  <si>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</si>
  <si>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</si>
  <si>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</si>
  <si>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</si>
  <si>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</si>
  <si>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</si>
  <si>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</si>
  <si>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</si>
  <si>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</si>
  <si>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</si>
  <si>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</si>
  <si>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</si>
  <si>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t>БЮДЖЕТНИЙ ЗАПИТ НА 2020-2022 РОКИ індивідуальний (Форма 2020 -2)</t>
  </si>
  <si>
    <r>
      <t>___________</t>
    </r>
    <r>
      <rPr>
        <u val="single"/>
        <sz val="12"/>
        <rFont val="Arial Cyr"/>
        <family val="0"/>
      </rPr>
      <t>02</t>
    </r>
    <r>
      <rPr>
        <sz val="12"/>
        <rFont val="Arial Cyr"/>
        <family val="2"/>
      </rPr>
      <t>________</t>
    </r>
  </si>
  <si>
    <r>
      <t xml:space="preserve">2. </t>
    </r>
    <r>
      <rPr>
        <b/>
        <u val="single"/>
        <sz val="12"/>
        <rFont val="Arial Cyr"/>
        <family val="0"/>
      </rPr>
      <t>_Виконавчий комітет Житомирської міської ради</t>
    </r>
    <r>
      <rPr>
        <b/>
        <sz val="12"/>
        <rFont val="Arial Cyr"/>
        <family val="2"/>
      </rPr>
      <t xml:space="preserve">_________________________________ </t>
    </r>
  </si>
  <si>
    <r>
      <t>1. _</t>
    </r>
    <r>
      <rPr>
        <b/>
        <u val="single"/>
        <sz val="12"/>
        <rFont val="Arial Cyr"/>
        <family val="0"/>
      </rPr>
      <t>Виконавчий комітет Житомирської міської ради</t>
    </r>
    <r>
      <rPr>
        <sz val="12"/>
        <rFont val="Arial Cyr"/>
        <family val="0"/>
      </rPr>
      <t>__________________________________</t>
    </r>
  </si>
  <si>
    <r>
      <t>________</t>
    </r>
    <r>
      <rPr>
        <u val="single"/>
        <sz val="12"/>
        <rFont val="Arial Cyr"/>
        <family val="0"/>
      </rPr>
      <t>021</t>
    </r>
    <r>
      <rPr>
        <sz val="12"/>
        <rFont val="Arial Cyr"/>
        <family val="2"/>
      </rPr>
      <t>________</t>
    </r>
  </si>
  <si>
    <t>4. Мета та завдання бюджетної програми на 2020 - 2022 роки:</t>
  </si>
  <si>
    <t xml:space="preserve">2019 рік (затверджено) </t>
  </si>
  <si>
    <t xml:space="preserve">2020 рік (проєкт) </t>
  </si>
  <si>
    <t xml:space="preserve">2018 рік (звіт) </t>
  </si>
  <si>
    <t>1) надходження для виконання бюджетної програми у 2018 - 2020 роках:</t>
  </si>
  <si>
    <t>2) надходження для виконання бюджетної програми у 2021- 2022 роках:</t>
  </si>
  <si>
    <t xml:space="preserve">2021 рік (прогноз) </t>
  </si>
  <si>
    <t xml:space="preserve">2022 рік (прогноз) </t>
  </si>
  <si>
    <t>2019 (затверджено)</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</si>
  <si>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</si>
  <si>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2018 - 2019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</si>
  <si>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</si>
  <si>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</si>
  <si>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t>
  </si>
  <si>
    <t>Оплата послуг (крім комунальних)</t>
  </si>
  <si>
    <t>1) витрати за напрямами використання бюджетних коштів у 2018 - 2020 роках:</t>
  </si>
  <si>
    <t>2) витрати за напрямами використання бюджетних коштів у 2021 - 2022 роках:</t>
  </si>
  <si>
    <t>1.</t>
  </si>
  <si>
    <t>2.</t>
  </si>
  <si>
    <t>3.</t>
  </si>
  <si>
    <t>4.</t>
  </si>
  <si>
    <t>2018 рік (звіт)</t>
  </si>
  <si>
    <t>2019 рік (затверджено)</t>
  </si>
  <si>
    <t>2020 рік (проєкт)</t>
  </si>
  <si>
    <t>2021 рік (прогноз)</t>
  </si>
  <si>
    <t>2022 рік (прогноз)</t>
  </si>
  <si>
    <t>2019 рік (план)</t>
  </si>
  <si>
    <t>2020 рік</t>
  </si>
  <si>
    <t>2021 рік</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</si>
  <si>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</si>
  <si>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</si>
  <si>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</si>
  <si>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</si>
  <si>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обгрунтування необхідності  передбачення витрат на 2020 -2022 роки.</t>
  </si>
  <si>
    <t>1) кредиторська заборгованість  місцевого бюджету  у 2018 році:</t>
  </si>
  <si>
    <t>2019 рік</t>
  </si>
  <si>
    <t>14 . Бюджетні зобов’язання у 2018 -2020 роках:</t>
  </si>
  <si>
    <t>3) дебіторська заборгованість в 2018-2019  роках:</t>
  </si>
  <si>
    <t>Дебіторська заборгованість на 01.01.2018</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</si>
  <si>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</si>
  <si>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</si>
  <si>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</si>
  <si>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</si>
  <si>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О.М. Пашко</t>
  </si>
  <si>
    <t>Н.В.Борецька</t>
  </si>
  <si>
    <t>1) результативні показники бюджетної програми  у 2018 - 2020 роках:</t>
  </si>
  <si>
    <t>2) результативні показники бюджетної програми у 2021 - 2022 роках:</t>
  </si>
  <si>
    <t>1.1.</t>
  </si>
  <si>
    <t>2.1.</t>
  </si>
  <si>
    <t>шт.</t>
  </si>
  <si>
    <t>3.1.</t>
  </si>
  <si>
    <t>п.1.1./п.2.1.</t>
  </si>
  <si>
    <t>4.1.</t>
  </si>
  <si>
    <t xml:space="preserve">% </t>
  </si>
  <si>
    <t>розрахунково</t>
  </si>
  <si>
    <t>осіб</t>
  </si>
  <si>
    <t>Закон України "Про місцеві вибори"</t>
  </si>
  <si>
    <t>грн.</t>
  </si>
  <si>
    <t>%</t>
  </si>
  <si>
    <t xml:space="preserve"> грн.</t>
  </si>
  <si>
    <t xml:space="preserve"> рішення Житомирської міської ради від 18.12.2017 р. №879</t>
  </si>
  <si>
    <t>Міська цільова програма «Ефективна влада. Конкурентне місто» Житомирської міської об'єднаної територіальної громади на 2018-2020 роки» (зі змінами)</t>
  </si>
  <si>
    <t xml:space="preserve">Міська цільова програма «Ефективна влада. Конкурентне місто» Житомирської міської об'єднаної територіальної громади» </t>
  </si>
  <si>
    <r>
      <t>__</t>
    </r>
    <r>
      <rPr>
        <b/>
        <u val="single"/>
        <sz val="12"/>
        <rFont val="Arial Cyr"/>
        <family val="0"/>
      </rPr>
      <t>0210170</t>
    </r>
    <r>
      <rPr>
        <b/>
        <sz val="12"/>
        <rFont val="Arial Cyr"/>
        <family val="0"/>
      </rPr>
      <t>__</t>
    </r>
  </si>
  <si>
    <t>0170</t>
  </si>
  <si>
    <r>
      <t>______</t>
    </r>
    <r>
      <rPr>
        <b/>
        <u val="single"/>
        <sz val="12"/>
        <rFont val="Arial Cyr"/>
        <family val="0"/>
      </rPr>
      <t>0131</t>
    </r>
    <r>
      <rPr>
        <b/>
        <sz val="12"/>
        <rFont val="Arial Cyr"/>
        <family val="0"/>
      </rPr>
      <t>_______</t>
    </r>
  </si>
  <si>
    <t>Підвищення кваліфікації депутатів місцевих рад та посадових осіб місцевого самоврядування</t>
  </si>
  <si>
    <t>1) Бюджетний кодекс України; 2)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3)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4) рішення Житомирської міської ради від 07.02.2019 р. №1359 "Про затвердження Концепції інтегрованого розвитку м. Житомира до 2030 року".</t>
  </si>
  <si>
    <t>Організація навчань, семінарів, тренінгів для депутатів міської ради</t>
  </si>
  <si>
    <t>Завдання 1.: Підвищити рівень професійних та управлінських навиків депутатів</t>
  </si>
  <si>
    <t>Обсяг видатків на підвищення рівня професійних та управлінських навиків депутатів</t>
  </si>
  <si>
    <t>Кількість організованих та проведених навчань, семінарів, тренінгів для депутатів</t>
  </si>
  <si>
    <t>розрахунок до кошторису</t>
  </si>
  <si>
    <t>2.2.</t>
  </si>
  <si>
    <t>Кількість депутатів, які підвищили свій рівень професійних та управлінських навиків</t>
  </si>
  <si>
    <t>Середні видатки на організацію та проведення навчального заходу для депутатів міської ради</t>
  </si>
  <si>
    <t>3.2.</t>
  </si>
  <si>
    <t>3.3.</t>
  </si>
  <si>
    <t>Середня кількість депутатів, яка відвідала один захід</t>
  </si>
  <si>
    <t>план заходів</t>
  </si>
  <si>
    <t>Середня кількість відвідування занять одним депутатом</t>
  </si>
  <si>
    <t>Відсоток депутатів, які взяли участь у заходах</t>
  </si>
  <si>
    <t>Завдання 1.:  Підвищити рівень професійних та управлінських навиків депутатів</t>
  </si>
  <si>
    <t>2) кредиторська заборгованість місцевого  бюджету  у 2019 - 2020  роках:</t>
  </si>
  <si>
    <t>06552000000</t>
  </si>
  <si>
    <t xml:space="preserve">рішення міської ради від 18.12.2017. №881 (зі змінами), від 18.12.2018  № 1297(зі змінами) </t>
  </si>
  <si>
    <t>У 2018 році видатки склали 28 200,00 грн., були оплачені послуги з проведення навчального семінару. У 2019 році виділено  190,0 тис. грн. на підвищення рівня професійних та управлінських навиків депутатів, у 2020 році планується також виділити 190,0 тис. грн. Ці кошти дозволять провести та організувати навчання, семінари, тренінги для депутатів міської ради. Проведені семінари нададуть депутатам ґрунтовні знання, що сприятиме якісному та позитивному розгляду питань та прийняттю важливих рішень для громади, а також активній участі депутатів у житті міста.</t>
  </si>
  <si>
    <t xml:space="preserve">проєкт рішення Житомирської міської ради </t>
  </si>
  <si>
    <t>1) підвищити рівень професійних та управлінських навиків депутатів; 2) підвищити рівень професійних та управлінських навиків працівників виконавчих органів</t>
  </si>
  <si>
    <t>Організація навчань, семінарів, тренінгів для працівників виконавчих органів міської ради</t>
  </si>
  <si>
    <t>Завдання 2.: Підвищити рівень професійних та управлінських навиків працівників виконавчих органів</t>
  </si>
  <si>
    <t>проєкт Міської цільової програми «Ефективна влада. Конкурентне місто» Житомирської міської об'єднаної територіальної громади»</t>
  </si>
  <si>
    <t>Обсяг видатків на підвищення рівня професійних та управлінських навиків посадових осіб виконавчих органів Житомирської міської ради</t>
  </si>
  <si>
    <t>Кількість організованих та проведених тренінгів для посадових осіб виконавчих органів Житомирської міської ради</t>
  </si>
  <si>
    <t>розрахунок до кошторису, договори, акти</t>
  </si>
  <si>
    <t>Кількість посадових осіб виконавчих органів Житомирської міської ради, які підвищили свій рівень професійних і управлінських навиків</t>
  </si>
  <si>
    <t>списки учасників тренінгів</t>
  </si>
  <si>
    <t>Середні видатки на організацію та проведення тренінгів для посадових осіб виконавчих органів Житомирської міської ради</t>
  </si>
  <si>
    <t>Середня вартість тренінгу на одного працівника</t>
  </si>
  <si>
    <t>п.1.1./п.2.2.</t>
  </si>
  <si>
    <t>4.2.</t>
  </si>
  <si>
    <t>Відсоток працівників, які підвищили кваліфікацію від загальної кількості посадових осіб виконавчих органів Житомирської міської ради</t>
  </si>
  <si>
    <t>(90/491)*100</t>
  </si>
  <si>
    <t>Відсоток проведених тренінгів до запланованих</t>
  </si>
  <si>
    <t>Міська цільова програма «Ефективна влада. Конкурентне місто» Житомирської міської об'єднаної територіальної громади»</t>
  </si>
  <si>
    <t>У 2020 поці з метою підвищення рівня професійних та управлінських навиків працівників виконавчих органів Житомирської міської ради для організації навчань, семінарів, тренінгів необхіно виділити 47 000,00 грн. Проведені заходи дозволять покращити комунікативні навички, дозволять краще виконувати обов'язки та формують позитивне ставлення до роботи.</t>
  </si>
  <si>
    <t>У 2020 році планується виділення 237,0 тис. грн. Зазначені кошти планується спрямувати на послуги з організації семінарів та навчальні семінари, що дозволить депутатам міської ради впроваджувати кращі практики доброго врядування в місті Житомирі та для організації навчань, семінарів, тренінгів для працівників виконавчих органів Житомирської міської ради.</t>
  </si>
  <si>
    <t>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(2020-2022 рр.)</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</si>
</sst>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8">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1" borderId="0" applyNumberFormat="0" applyBorder="0" applyAlignment="0" applyProtection="0"/>
  </cellStyleXfs>
  <cellXfs count="256">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Fill="1" applyBorder="1" applyAlignment="1">
      <alignment/>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center"/>
    </xf>
    <xf numFmtId="181" fontId="0" fillId="0" borderId="10" xfId="0" applyNumberFormat="1" applyFont="1" applyFill="1" applyBorder="1" applyAlignment="1">
      <alignment horizontal="center" vertical="center"/>
    </xf>
    <xf numFmtId="181" fontId="0" fillId="0" borderId="10" xfId="0" applyNumberFormat="1" applyFill="1" applyBorder="1" applyAlignment="1">
      <alignment horizontal="center"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14" fillId="0" borderId="0" xfId="0" applyFont="1" applyAlignment="1">
      <alignment horizontal="center" vertical="center" wrapText="1"/>
    </xf>
    <xf numFmtId="0"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xf>
    <xf numFmtId="0" fontId="0" fillId="0" borderId="12" xfId="0" applyFill="1" applyBorder="1" applyAlignment="1">
      <alignment horizontal="left"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182" fontId="0" fillId="0" borderId="10" xfId="0" applyNumberFormat="1" applyFill="1" applyBorder="1" applyAlignment="1">
      <alignment horizontal="center" vertical="center" wrapText="1"/>
    </xf>
    <xf numFmtId="182" fontId="0" fillId="0" borderId="10"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181" fontId="0" fillId="0" borderId="0" xfId="0" applyNumberFormat="1" applyFont="1" applyFill="1" applyBorder="1" applyAlignment="1">
      <alignment horizontal="center" vertical="center"/>
    </xf>
    <xf numFmtId="0" fontId="0" fillId="0" borderId="10" xfId="0" applyFont="1" applyFill="1" applyBorder="1" applyAlignment="1">
      <alignment vertical="center"/>
    </xf>
    <xf numFmtId="0" fontId="23" fillId="0" borderId="10" xfId="0"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4" fontId="0" fillId="0" borderId="10" xfId="0" applyNumberFormat="1" applyFill="1" applyBorder="1" applyAlignment="1">
      <alignment horizontal="center" vertical="center" wrapText="1"/>
    </xf>
    <xf numFmtId="4" fontId="0" fillId="0" borderId="12"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3" fillId="0" borderId="0" xfId="0" applyFont="1" applyFill="1" applyAlignment="1">
      <alignment horizontal="center" vertical="center" wrapText="1"/>
    </xf>
    <xf numFmtId="0" fontId="17" fillId="0" borderId="0" xfId="0" applyFont="1" applyFill="1" applyAlignment="1">
      <alignment horizontal="left"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0" fillId="0" borderId="0" xfId="0" applyFont="1" applyFill="1" applyAlignment="1">
      <alignment horizontal="center" vertical="top" wrapText="1"/>
    </xf>
    <xf numFmtId="49" fontId="3"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1" fillId="0" borderId="0" xfId="0" applyFont="1" applyFill="1" applyAlignment="1">
      <alignment horizontal="center" vertical="center" wrapText="1"/>
    </xf>
    <xf numFmtId="49" fontId="3" fillId="0" borderId="0" xfId="0" applyNumberFormat="1" applyFont="1" applyFill="1" applyAlignment="1">
      <alignment horizontal="center" vertical="center"/>
    </xf>
    <xf numFmtId="0" fontId="3" fillId="0" borderId="0" xfId="0" applyFont="1" applyFill="1" applyAlignment="1">
      <alignment vertical="center" wrapText="1"/>
    </xf>
    <xf numFmtId="0" fontId="0" fillId="0" borderId="0" xfId="0" applyAlignment="1">
      <alignment vertical="center" wrapText="1"/>
    </xf>
    <xf numFmtId="0" fontId="2" fillId="0" borderId="0" xfId="0" applyFont="1" applyFill="1" applyAlignment="1">
      <alignment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2" borderId="0" xfId="0" applyFont="1" applyFill="1" applyAlignment="1">
      <alignment vertical="center" wrapText="1"/>
    </xf>
    <xf numFmtId="0" fontId="22" fillId="0" borderId="0" xfId="0" applyFont="1" applyFill="1" applyAlignment="1">
      <alignment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xf numFmtId="0" fontId="4" fillId="0" borderId="22" xfId="0" applyFont="1" applyFill="1" applyBorder="1" applyAlignment="1">
      <alignment horizontal="center" vertical="center" wrapText="1"/>
    </xf>
    <xf numFmtId="0" fontId="2" fillId="0" borderId="0" xfId="0" applyFont="1" applyFill="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22" fillId="0" borderId="0" xfId="0" applyFont="1" applyFill="1" applyAlignment="1">
      <alignment horizontal="left" vertical="center" wrapText="1"/>
    </xf>
    <xf numFmtId="0" fontId="0" fillId="0" borderId="0" xfId="0" applyFont="1" applyAlignment="1">
      <alignment vertical="center" wrapText="1"/>
    </xf>
    <xf numFmtId="0" fontId="1"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J46" sqref="J46"/>
    </sheetView>
  </sheetViews>
  <sheetFormatPr defaultColWidth="9.00390625" defaultRowHeight="12.75"/>
  <cols>
    <col min="1" max="1" width="9.125" style="43" customWidth="1"/>
    <col min="2" max="2" width="30.00390625" style="43" customWidth="1"/>
    <col min="3" max="3" width="15.00390625" style="43" customWidth="1"/>
    <col min="4" max="4" width="15.75390625" style="43" customWidth="1"/>
    <col min="5" max="6" width="16.00390625" style="43" customWidth="1"/>
    <col min="7" max="7" width="17.00390625" style="43" customWidth="1"/>
    <col min="8" max="8" width="15.75390625" style="43" customWidth="1"/>
    <col min="9" max="9" width="18.75390625" style="43" customWidth="1"/>
    <col min="10" max="10" width="15.375" style="43" customWidth="1"/>
    <col min="11" max="11" width="14.25390625" style="43" customWidth="1"/>
    <col min="12" max="12" width="12.625" style="43" customWidth="1"/>
    <col min="13" max="13" width="16.25390625" style="43" customWidth="1"/>
    <col min="14" max="14" width="15.375" style="43" customWidth="1"/>
    <col min="15" max="15" width="7.375" style="43" customWidth="1"/>
    <col min="16" max="16" width="6.375" style="43" customWidth="1"/>
    <col min="17" max="16384" width="9.125" style="43" customWidth="1"/>
  </cols>
  <sheetData>
    <row r="1" spans="1:8" ht="18">
      <c r="A1" s="165" t="s">
        <v>105</v>
      </c>
      <c r="B1" s="165"/>
      <c r="C1" s="165"/>
      <c r="D1" s="165"/>
      <c r="E1" s="165"/>
      <c r="F1" s="165"/>
      <c r="G1" s="165"/>
      <c r="H1" s="165"/>
    </row>
    <row r="2" spans="1:3" ht="12.75">
      <c r="A2" s="42"/>
      <c r="B2" s="42"/>
      <c r="C2" s="42"/>
    </row>
    <row r="3" spans="1:14" ht="25.5" customHeight="1">
      <c r="A3" s="167" t="s">
        <v>108</v>
      </c>
      <c r="B3" s="167"/>
      <c r="C3" s="167"/>
      <c r="D3" s="167"/>
      <c r="E3" s="167"/>
      <c r="F3" s="167"/>
      <c r="G3" s="167"/>
      <c r="H3" s="169" t="s">
        <v>106</v>
      </c>
      <c r="I3" s="169"/>
      <c r="J3" s="56"/>
      <c r="K3" s="56"/>
      <c r="L3" s="56"/>
      <c r="M3" s="174" t="s">
        <v>104</v>
      </c>
      <c r="N3" s="174"/>
    </row>
    <row r="4" spans="1:14" ht="48.75" customHeight="1">
      <c r="A4" s="168" t="s">
        <v>91</v>
      </c>
      <c r="B4" s="168"/>
      <c r="C4" s="168"/>
      <c r="D4" s="168"/>
      <c r="E4" s="168"/>
      <c r="F4" s="42" t="s">
        <v>90</v>
      </c>
      <c r="G4" s="42"/>
      <c r="H4" s="175" t="s">
        <v>92</v>
      </c>
      <c r="I4" s="175"/>
      <c r="J4" s="42"/>
      <c r="K4" s="42"/>
      <c r="L4" s="42"/>
      <c r="M4" s="173" t="s">
        <v>87</v>
      </c>
      <c r="N4" s="173"/>
    </row>
    <row r="5" spans="1:12" ht="15">
      <c r="A5" s="56"/>
      <c r="B5" s="56"/>
      <c r="C5" s="56"/>
      <c r="D5" s="56"/>
      <c r="E5" s="56"/>
      <c r="F5" s="56"/>
      <c r="G5" s="56"/>
      <c r="H5" s="56"/>
      <c r="I5" s="56"/>
      <c r="J5" s="56"/>
      <c r="K5" s="56"/>
      <c r="L5" s="56"/>
    </row>
    <row r="6" spans="1:14" ht="30" customHeight="1">
      <c r="A6" s="167" t="s">
        <v>107</v>
      </c>
      <c r="B6" s="167"/>
      <c r="C6" s="167"/>
      <c r="D6" s="167"/>
      <c r="E6" s="167"/>
      <c r="F6" s="167"/>
      <c r="G6" s="167"/>
      <c r="H6" s="169" t="s">
        <v>109</v>
      </c>
      <c r="I6" s="169"/>
      <c r="J6" s="56"/>
      <c r="K6" s="56"/>
      <c r="L6" s="56"/>
      <c r="M6" s="174" t="s">
        <v>104</v>
      </c>
      <c r="N6" s="174"/>
    </row>
    <row r="7" spans="1:14" ht="72" customHeight="1">
      <c r="A7" s="168" t="s">
        <v>57</v>
      </c>
      <c r="B7" s="168"/>
      <c r="C7" s="168"/>
      <c r="D7" s="168"/>
      <c r="E7" s="168"/>
      <c r="F7" s="42"/>
      <c r="G7" s="42"/>
      <c r="H7" s="175" t="s">
        <v>93</v>
      </c>
      <c r="I7" s="175"/>
      <c r="J7" s="42"/>
      <c r="K7" s="42"/>
      <c r="L7" s="42"/>
      <c r="M7" s="173" t="s">
        <v>87</v>
      </c>
      <c r="N7" s="173"/>
    </row>
    <row r="8" spans="1:12" ht="15" customHeight="1">
      <c r="A8" s="87"/>
      <c r="B8" s="87"/>
      <c r="C8" s="87"/>
      <c r="D8" s="112"/>
      <c r="E8" s="112"/>
      <c r="F8" s="57"/>
      <c r="G8" s="57"/>
      <c r="H8" s="57"/>
      <c r="I8" s="57"/>
      <c r="J8" s="57"/>
      <c r="K8" s="57"/>
      <c r="L8" s="56"/>
    </row>
    <row r="9" spans="1:14" ht="57.75" customHeight="1">
      <c r="A9" s="46" t="s">
        <v>94</v>
      </c>
      <c r="B9" s="46" t="s">
        <v>173</v>
      </c>
      <c r="C9" s="46"/>
      <c r="D9" s="164" t="s">
        <v>174</v>
      </c>
      <c r="E9" s="164"/>
      <c r="F9" s="46"/>
      <c r="G9" s="177" t="s">
        <v>175</v>
      </c>
      <c r="H9" s="177"/>
      <c r="I9" s="178" t="s">
        <v>176</v>
      </c>
      <c r="J9" s="169"/>
      <c r="K9" s="169"/>
      <c r="L9" s="56"/>
      <c r="M9" s="179" t="s">
        <v>194</v>
      </c>
      <c r="N9" s="179"/>
    </row>
    <row r="10" spans="1:14" ht="54" customHeight="1">
      <c r="A10" s="42"/>
      <c r="B10" s="110" t="s">
        <v>95</v>
      </c>
      <c r="C10" s="42"/>
      <c r="D10" s="173" t="s">
        <v>96</v>
      </c>
      <c r="E10" s="173"/>
      <c r="F10" s="42"/>
      <c r="G10" s="173" t="s">
        <v>97</v>
      </c>
      <c r="H10" s="173"/>
      <c r="I10" s="173" t="s">
        <v>98</v>
      </c>
      <c r="J10" s="173"/>
      <c r="K10" s="173"/>
      <c r="L10" s="42"/>
      <c r="M10" s="173" t="s">
        <v>88</v>
      </c>
      <c r="N10" s="173"/>
    </row>
    <row r="11" spans="1:12" ht="15">
      <c r="A11" s="57"/>
      <c r="B11" s="57"/>
      <c r="C11" s="57"/>
      <c r="D11" s="57"/>
      <c r="E11" s="57"/>
      <c r="F11" s="57"/>
      <c r="G11" s="57"/>
      <c r="H11" s="57"/>
      <c r="I11" s="56"/>
      <c r="J11" s="56"/>
      <c r="K11" s="56"/>
      <c r="L11" s="56"/>
    </row>
    <row r="12" spans="1:12" ht="15.75">
      <c r="A12" s="166" t="s">
        <v>110</v>
      </c>
      <c r="B12" s="166"/>
      <c r="C12" s="166"/>
      <c r="D12" s="166"/>
      <c r="E12" s="166"/>
      <c r="F12" s="166"/>
      <c r="G12" s="166"/>
      <c r="H12" s="166"/>
      <c r="I12" s="56"/>
      <c r="J12" s="56"/>
      <c r="K12" s="56"/>
      <c r="L12" s="56"/>
    </row>
    <row r="13" spans="1:12" ht="15.75">
      <c r="A13" s="55"/>
      <c r="B13" s="56"/>
      <c r="C13" s="56"/>
      <c r="D13" s="56"/>
      <c r="E13" s="56"/>
      <c r="F13" s="56"/>
      <c r="G13" s="56"/>
      <c r="H13" s="56"/>
      <c r="I13" s="56"/>
      <c r="J13" s="56"/>
      <c r="K13" s="56"/>
      <c r="L13" s="56"/>
    </row>
    <row r="14" spans="1:13" ht="45.75" customHeight="1">
      <c r="A14" s="166" t="s">
        <v>99</v>
      </c>
      <c r="B14" s="166"/>
      <c r="C14" s="166"/>
      <c r="D14" s="166"/>
      <c r="E14" s="166"/>
      <c r="F14" s="180" t="s">
        <v>217</v>
      </c>
      <c r="G14" s="181"/>
      <c r="H14" s="181"/>
      <c r="I14" s="181"/>
      <c r="J14" s="181"/>
      <c r="K14" s="181"/>
      <c r="L14" s="181"/>
      <c r="M14" s="181"/>
    </row>
    <row r="15" spans="1:12" ht="15.75">
      <c r="A15" s="55"/>
      <c r="B15" s="56"/>
      <c r="C15" s="56"/>
      <c r="D15" s="56"/>
      <c r="E15" s="56"/>
      <c r="F15" s="56"/>
      <c r="G15" s="56"/>
      <c r="H15" s="56"/>
      <c r="I15" s="56"/>
      <c r="J15" s="56"/>
      <c r="K15" s="56"/>
      <c r="L15" s="56"/>
    </row>
    <row r="16" spans="1:13" ht="40.5" customHeight="1">
      <c r="A16" s="167" t="s">
        <v>100</v>
      </c>
      <c r="B16" s="167"/>
      <c r="C16" s="167"/>
      <c r="D16" s="167"/>
      <c r="E16" s="56"/>
      <c r="F16" s="180" t="s">
        <v>198</v>
      </c>
      <c r="G16" s="181"/>
      <c r="H16" s="181"/>
      <c r="I16" s="181"/>
      <c r="J16" s="181"/>
      <c r="K16" s="181"/>
      <c r="L16" s="181"/>
      <c r="M16" s="181"/>
    </row>
    <row r="17" spans="1:12" ht="15.75">
      <c r="A17" s="55"/>
      <c r="B17" s="56"/>
      <c r="C17" s="56"/>
      <c r="D17" s="56"/>
      <c r="E17" s="56"/>
      <c r="F17" s="56"/>
      <c r="G17" s="56"/>
      <c r="H17" s="56"/>
      <c r="I17" s="56"/>
      <c r="J17" s="56"/>
      <c r="K17" s="56"/>
      <c r="L17" s="56"/>
    </row>
    <row r="18" spans="1:13" ht="131.25" customHeight="1">
      <c r="A18" s="166" t="s">
        <v>101</v>
      </c>
      <c r="B18" s="166"/>
      <c r="C18" s="166"/>
      <c r="D18" s="166"/>
      <c r="E18" s="56"/>
      <c r="F18" s="180" t="s">
        <v>177</v>
      </c>
      <c r="G18" s="181"/>
      <c r="H18" s="181"/>
      <c r="I18" s="181"/>
      <c r="J18" s="181"/>
      <c r="K18" s="181"/>
      <c r="L18" s="181"/>
      <c r="M18" s="181"/>
    </row>
    <row r="19" spans="1:12" ht="9" customHeight="1">
      <c r="A19" s="55"/>
      <c r="B19" s="56"/>
      <c r="C19" s="56"/>
      <c r="D19" s="56"/>
      <c r="E19" s="56"/>
      <c r="F19" s="56" t="s">
        <v>90</v>
      </c>
      <c r="G19" s="56"/>
      <c r="H19" s="56"/>
      <c r="I19" s="56"/>
      <c r="J19" s="56"/>
      <c r="K19" s="56"/>
      <c r="L19" s="56"/>
    </row>
    <row r="20" spans="1:14" s="46" customFormat="1" ht="22.5" customHeight="1">
      <c r="A20" s="176" t="s">
        <v>102</v>
      </c>
      <c r="B20" s="176"/>
      <c r="C20" s="176"/>
      <c r="D20" s="176"/>
      <c r="E20" s="176"/>
      <c r="F20" s="176"/>
      <c r="G20" s="58"/>
      <c r="H20" s="58"/>
      <c r="I20" s="58"/>
      <c r="J20" s="58"/>
      <c r="K20" s="58"/>
      <c r="L20" s="58"/>
      <c r="M20" s="58"/>
      <c r="N20" s="58"/>
    </row>
    <row r="21" spans="1:12" ht="15.75">
      <c r="A21" s="55"/>
      <c r="B21" s="56"/>
      <c r="C21" s="56"/>
      <c r="D21" s="56"/>
      <c r="E21" s="56"/>
      <c r="F21" s="56"/>
      <c r="G21" s="56"/>
      <c r="H21" s="56"/>
      <c r="I21" s="56"/>
      <c r="J21" s="56"/>
      <c r="K21" s="56"/>
      <c r="L21" s="56"/>
    </row>
    <row r="22" spans="1:14" s="46" customFormat="1" ht="18.75" customHeight="1">
      <c r="A22" s="170" t="s">
        <v>114</v>
      </c>
      <c r="B22" s="170"/>
      <c r="C22" s="170"/>
      <c r="D22" s="170"/>
      <c r="E22" s="170"/>
      <c r="F22" s="170"/>
      <c r="G22" s="58"/>
      <c r="H22" s="58"/>
      <c r="I22" s="58"/>
      <c r="J22" s="58"/>
      <c r="K22" s="58"/>
      <c r="L22" s="58"/>
      <c r="M22" s="58"/>
      <c r="N22" s="58"/>
    </row>
    <row r="23" spans="1:14" s="46" customFormat="1" ht="12.75" customHeight="1">
      <c r="A23" s="58"/>
      <c r="B23" s="58"/>
      <c r="C23" s="58"/>
      <c r="D23" s="58"/>
      <c r="E23" s="58"/>
      <c r="F23" s="58"/>
      <c r="G23" s="58"/>
      <c r="H23" s="58"/>
      <c r="I23" s="58"/>
      <c r="J23" s="58"/>
      <c r="K23" s="58"/>
      <c r="L23" s="58"/>
      <c r="M23" s="58"/>
      <c r="N23" s="89" t="s">
        <v>56</v>
      </c>
    </row>
    <row r="24" spans="1:14" ht="22.5" customHeight="1">
      <c r="A24" s="171" t="s">
        <v>28</v>
      </c>
      <c r="B24" s="157" t="s">
        <v>12</v>
      </c>
      <c r="C24" s="156" t="s">
        <v>113</v>
      </c>
      <c r="D24" s="156"/>
      <c r="E24" s="156"/>
      <c r="F24" s="156"/>
      <c r="G24" s="156" t="s">
        <v>111</v>
      </c>
      <c r="H24" s="156"/>
      <c r="I24" s="156"/>
      <c r="J24" s="156"/>
      <c r="K24" s="156" t="s">
        <v>112</v>
      </c>
      <c r="L24" s="156"/>
      <c r="M24" s="156"/>
      <c r="N24" s="156"/>
    </row>
    <row r="25" spans="1:14" ht="30" customHeight="1">
      <c r="A25" s="172"/>
      <c r="B25" s="158"/>
      <c r="C25" s="27" t="s">
        <v>2</v>
      </c>
      <c r="D25" s="27" t="s">
        <v>41</v>
      </c>
      <c r="E25" s="28" t="s">
        <v>82</v>
      </c>
      <c r="F25" s="28" t="s">
        <v>38</v>
      </c>
      <c r="G25" s="27" t="s">
        <v>2</v>
      </c>
      <c r="H25" s="27" t="s">
        <v>41</v>
      </c>
      <c r="I25" s="28" t="s">
        <v>82</v>
      </c>
      <c r="J25" s="28" t="s">
        <v>39</v>
      </c>
      <c r="K25" s="27" t="s">
        <v>2</v>
      </c>
      <c r="L25" s="27" t="s">
        <v>41</v>
      </c>
      <c r="M25" s="28" t="s">
        <v>82</v>
      </c>
      <c r="N25" s="28" t="s">
        <v>40</v>
      </c>
    </row>
    <row r="26" spans="1:14" ht="19.5" customHeight="1">
      <c r="A26" s="36">
        <v>1</v>
      </c>
      <c r="B26" s="13">
        <v>2</v>
      </c>
      <c r="C26" s="29">
        <v>3</v>
      </c>
      <c r="D26" s="29">
        <v>4</v>
      </c>
      <c r="E26" s="29">
        <v>5</v>
      </c>
      <c r="F26" s="29">
        <v>6</v>
      </c>
      <c r="G26" s="29">
        <v>7</v>
      </c>
      <c r="H26" s="29">
        <v>8</v>
      </c>
      <c r="I26" s="29">
        <v>9</v>
      </c>
      <c r="J26" s="29">
        <v>10</v>
      </c>
      <c r="K26" s="29">
        <v>11</v>
      </c>
      <c r="L26" s="29">
        <v>12</v>
      </c>
      <c r="M26" s="29">
        <v>13</v>
      </c>
      <c r="N26" s="29">
        <v>14</v>
      </c>
    </row>
    <row r="27" spans="1:14" ht="29.25" customHeight="1">
      <c r="A27" s="33"/>
      <c r="B27" s="14" t="s">
        <v>30</v>
      </c>
      <c r="C27" s="141">
        <v>28200</v>
      </c>
      <c r="D27" s="133" t="s">
        <v>15</v>
      </c>
      <c r="E27" s="133" t="s">
        <v>15</v>
      </c>
      <c r="F27" s="141">
        <f>C27</f>
        <v>28200</v>
      </c>
      <c r="G27" s="141">
        <v>190000</v>
      </c>
      <c r="H27" s="133" t="s">
        <v>15</v>
      </c>
      <c r="I27" s="133" t="s">
        <v>15</v>
      </c>
      <c r="J27" s="141">
        <f>G27</f>
        <v>190000</v>
      </c>
      <c r="K27" s="140">
        <f>190000+47000</f>
        <v>237000</v>
      </c>
      <c r="L27" s="133" t="s">
        <v>15</v>
      </c>
      <c r="M27" s="133" t="s">
        <v>15</v>
      </c>
      <c r="N27" s="140">
        <f>K27</f>
        <v>237000</v>
      </c>
    </row>
    <row r="28" spans="1:14" ht="57">
      <c r="A28" s="13"/>
      <c r="B28" s="14" t="s">
        <v>43</v>
      </c>
      <c r="C28" s="133" t="s">
        <v>15</v>
      </c>
      <c r="D28" s="133"/>
      <c r="E28" s="133"/>
      <c r="F28" s="141"/>
      <c r="G28" s="133" t="s">
        <v>15</v>
      </c>
      <c r="H28" s="133"/>
      <c r="I28" s="133"/>
      <c r="J28" s="133"/>
      <c r="K28" s="133" t="s">
        <v>15</v>
      </c>
      <c r="L28" s="133"/>
      <c r="M28" s="133"/>
      <c r="N28" s="140"/>
    </row>
    <row r="29" spans="1:14" ht="57">
      <c r="A29" s="14"/>
      <c r="B29" s="14" t="s">
        <v>44</v>
      </c>
      <c r="C29" s="133" t="s">
        <v>15</v>
      </c>
      <c r="D29" s="133"/>
      <c r="E29" s="133"/>
      <c r="F29" s="141"/>
      <c r="G29" s="133" t="s">
        <v>15</v>
      </c>
      <c r="H29" s="133"/>
      <c r="I29" s="133"/>
      <c r="J29" s="133"/>
      <c r="K29" s="133" t="s">
        <v>15</v>
      </c>
      <c r="L29" s="133"/>
      <c r="M29" s="133"/>
      <c r="N29" s="140"/>
    </row>
    <row r="30" spans="1:14" ht="30.75" customHeight="1">
      <c r="A30" s="13"/>
      <c r="B30" s="14" t="s">
        <v>45</v>
      </c>
      <c r="C30" s="133" t="s">
        <v>15</v>
      </c>
      <c r="D30" s="133"/>
      <c r="E30" s="133"/>
      <c r="F30" s="141"/>
      <c r="G30" s="133" t="s">
        <v>15</v>
      </c>
      <c r="H30" s="133"/>
      <c r="I30" s="133"/>
      <c r="J30" s="133"/>
      <c r="K30" s="133" t="s">
        <v>15</v>
      </c>
      <c r="L30" s="133"/>
      <c r="M30" s="133"/>
      <c r="N30" s="140"/>
    </row>
    <row r="31" spans="1:14" ht="22.5" customHeight="1">
      <c r="A31" s="13"/>
      <c r="B31" s="14" t="s">
        <v>42</v>
      </c>
      <c r="C31" s="141">
        <f>C27</f>
        <v>28200</v>
      </c>
      <c r="D31" s="141">
        <v>0</v>
      </c>
      <c r="E31" s="141">
        <v>0</v>
      </c>
      <c r="F31" s="141">
        <f>F27</f>
        <v>28200</v>
      </c>
      <c r="G31" s="141">
        <f>G27</f>
        <v>190000</v>
      </c>
      <c r="H31" s="141">
        <f>H29</f>
        <v>0</v>
      </c>
      <c r="I31" s="141">
        <f>I29</f>
        <v>0</v>
      </c>
      <c r="J31" s="141">
        <f>G31+H31</f>
        <v>190000</v>
      </c>
      <c r="K31" s="140">
        <f>K27</f>
        <v>237000</v>
      </c>
      <c r="L31" s="133">
        <v>0</v>
      </c>
      <c r="M31" s="133">
        <v>0</v>
      </c>
      <c r="N31" s="140">
        <f>N27</f>
        <v>237000</v>
      </c>
    </row>
    <row r="32" spans="1:14" ht="12.75" customHeight="1">
      <c r="A32" s="163"/>
      <c r="B32" s="163"/>
      <c r="C32" s="163"/>
      <c r="D32" s="163"/>
      <c r="E32" s="32"/>
      <c r="F32" s="32"/>
      <c r="G32" s="32"/>
      <c r="H32" s="32"/>
      <c r="I32" s="32"/>
      <c r="J32" s="32"/>
      <c r="K32" s="32"/>
      <c r="L32" s="32"/>
      <c r="M32" s="32"/>
      <c r="N32" s="32"/>
    </row>
    <row r="33" spans="1:14" ht="22.5" customHeight="1">
      <c r="A33" s="162" t="s">
        <v>115</v>
      </c>
      <c r="B33" s="162"/>
      <c r="C33" s="162"/>
      <c r="D33" s="162"/>
      <c r="E33" s="162"/>
      <c r="F33" s="162"/>
      <c r="G33" s="162"/>
      <c r="H33" s="162"/>
      <c r="I33" s="162"/>
      <c r="J33" s="162"/>
      <c r="K33" s="32"/>
      <c r="L33" s="32"/>
      <c r="M33" s="32"/>
      <c r="N33" s="32"/>
    </row>
    <row r="34" spans="1:14" ht="14.25" customHeight="1">
      <c r="A34" s="32"/>
      <c r="B34" s="32"/>
      <c r="C34" s="32"/>
      <c r="D34" s="32"/>
      <c r="E34" s="32"/>
      <c r="F34" s="32"/>
      <c r="G34" s="32"/>
      <c r="H34" s="32"/>
      <c r="I34" s="32"/>
      <c r="J34" s="32" t="s">
        <v>56</v>
      </c>
      <c r="L34" s="32"/>
      <c r="M34" s="32"/>
      <c r="N34" s="32"/>
    </row>
    <row r="35" spans="1:14" ht="22.5" customHeight="1">
      <c r="A35" s="156" t="s">
        <v>28</v>
      </c>
      <c r="B35" s="157" t="s">
        <v>29</v>
      </c>
      <c r="C35" s="159" t="s">
        <v>116</v>
      </c>
      <c r="D35" s="160"/>
      <c r="E35" s="160"/>
      <c r="F35" s="161"/>
      <c r="G35" s="159" t="s">
        <v>117</v>
      </c>
      <c r="H35" s="160"/>
      <c r="I35" s="160"/>
      <c r="J35" s="161"/>
      <c r="K35" s="32"/>
      <c r="L35" s="32"/>
      <c r="M35" s="32"/>
      <c r="N35" s="32"/>
    </row>
    <row r="36" spans="1:14" ht="30" customHeight="1">
      <c r="A36" s="156"/>
      <c r="B36" s="158"/>
      <c r="C36" s="27" t="s">
        <v>2</v>
      </c>
      <c r="D36" s="27" t="s">
        <v>41</v>
      </c>
      <c r="E36" s="28" t="s">
        <v>82</v>
      </c>
      <c r="F36" s="28" t="s">
        <v>38</v>
      </c>
      <c r="G36" s="27" t="s">
        <v>2</v>
      </c>
      <c r="H36" s="27" t="s">
        <v>41</v>
      </c>
      <c r="I36" s="28" t="s">
        <v>82</v>
      </c>
      <c r="J36" s="28" t="s">
        <v>39</v>
      </c>
      <c r="K36" s="32"/>
      <c r="L36" s="32"/>
      <c r="M36" s="32"/>
      <c r="N36" s="32"/>
    </row>
    <row r="37" spans="1:14" ht="22.5" customHeight="1">
      <c r="A37" s="13">
        <v>1</v>
      </c>
      <c r="B37" s="13">
        <v>2</v>
      </c>
      <c r="C37" s="29">
        <v>3</v>
      </c>
      <c r="D37" s="29">
        <v>4</v>
      </c>
      <c r="E37" s="29">
        <v>5</v>
      </c>
      <c r="F37" s="29">
        <v>6</v>
      </c>
      <c r="G37" s="29">
        <v>7</v>
      </c>
      <c r="H37" s="29">
        <v>8</v>
      </c>
      <c r="I37" s="29">
        <v>9</v>
      </c>
      <c r="J37" s="13">
        <v>10</v>
      </c>
      <c r="K37" s="15"/>
      <c r="L37" s="15"/>
      <c r="M37" s="15"/>
      <c r="N37" s="15"/>
    </row>
    <row r="38" spans="1:14" ht="36" customHeight="1">
      <c r="A38" s="33"/>
      <c r="B38" s="14" t="s">
        <v>30</v>
      </c>
      <c r="C38" s="140">
        <f>K27*105.7%</f>
        <v>250509</v>
      </c>
      <c r="D38" s="133" t="s">
        <v>15</v>
      </c>
      <c r="E38" s="133" t="s">
        <v>15</v>
      </c>
      <c r="F38" s="140">
        <f>C38</f>
        <v>250509</v>
      </c>
      <c r="G38" s="140">
        <f>F38*105.3%</f>
        <v>263785.97699999996</v>
      </c>
      <c r="H38" s="133" t="s">
        <v>15</v>
      </c>
      <c r="I38" s="133" t="s">
        <v>15</v>
      </c>
      <c r="J38" s="140">
        <f>G38</f>
        <v>263785.97699999996</v>
      </c>
      <c r="K38" s="32"/>
      <c r="L38" s="32"/>
      <c r="M38" s="32"/>
      <c r="N38" s="32"/>
    </row>
    <row r="39" spans="1:14" ht="60" customHeight="1">
      <c r="A39" s="13"/>
      <c r="B39" s="14" t="s">
        <v>43</v>
      </c>
      <c r="C39" s="133" t="s">
        <v>15</v>
      </c>
      <c r="D39" s="133"/>
      <c r="E39" s="133"/>
      <c r="F39" s="133"/>
      <c r="G39" s="133" t="s">
        <v>15</v>
      </c>
      <c r="H39" s="133"/>
      <c r="I39" s="133"/>
      <c r="J39" s="140"/>
      <c r="K39" s="32"/>
      <c r="L39" s="32"/>
      <c r="M39" s="32"/>
      <c r="N39" s="32"/>
    </row>
    <row r="40" spans="1:14" ht="60.75" customHeight="1">
      <c r="A40" s="14"/>
      <c r="B40" s="14" t="s">
        <v>44</v>
      </c>
      <c r="C40" s="133" t="s">
        <v>15</v>
      </c>
      <c r="D40" s="133"/>
      <c r="E40" s="133"/>
      <c r="F40" s="133"/>
      <c r="G40" s="133" t="s">
        <v>15</v>
      </c>
      <c r="H40" s="133"/>
      <c r="I40" s="133"/>
      <c r="J40" s="140"/>
      <c r="K40" s="32"/>
      <c r="L40" s="32"/>
      <c r="M40" s="32"/>
      <c r="N40" s="32"/>
    </row>
    <row r="41" spans="1:14" ht="28.5">
      <c r="A41" s="13"/>
      <c r="B41" s="14" t="s">
        <v>45</v>
      </c>
      <c r="C41" s="133" t="s">
        <v>15</v>
      </c>
      <c r="D41" s="133"/>
      <c r="E41" s="133"/>
      <c r="F41" s="133"/>
      <c r="G41" s="133" t="s">
        <v>15</v>
      </c>
      <c r="H41" s="133"/>
      <c r="I41" s="133"/>
      <c r="J41" s="140"/>
      <c r="K41" s="32"/>
      <c r="L41" s="32"/>
      <c r="M41" s="32"/>
      <c r="N41" s="32"/>
    </row>
    <row r="42" spans="1:14" ht="24" customHeight="1">
      <c r="A42" s="13"/>
      <c r="B42" s="14" t="s">
        <v>42</v>
      </c>
      <c r="C42" s="140">
        <f>C38</f>
        <v>250509</v>
      </c>
      <c r="D42" s="133">
        <v>0</v>
      </c>
      <c r="E42" s="133">
        <v>0</v>
      </c>
      <c r="F42" s="140">
        <f>F38</f>
        <v>250509</v>
      </c>
      <c r="G42" s="140">
        <f>G38</f>
        <v>263785.97699999996</v>
      </c>
      <c r="H42" s="133">
        <v>0</v>
      </c>
      <c r="I42" s="133">
        <v>0</v>
      </c>
      <c r="J42" s="140">
        <f>J38</f>
        <v>263785.97699999996</v>
      </c>
      <c r="K42" s="32"/>
      <c r="L42" s="32"/>
      <c r="M42" s="32"/>
      <c r="N42" s="32"/>
    </row>
    <row r="43" spans="1:13" ht="22.5" customHeight="1">
      <c r="A43" s="32"/>
      <c r="B43" s="32"/>
      <c r="C43" s="32"/>
      <c r="D43" s="32"/>
      <c r="E43" s="32"/>
      <c r="F43" s="32"/>
      <c r="G43" s="32"/>
      <c r="H43" s="32"/>
      <c r="I43" s="32"/>
      <c r="J43" s="32"/>
      <c r="K43" s="32"/>
      <c r="L43" s="32"/>
      <c r="M43" s="32"/>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M10:N10"/>
    <mergeCell ref="H4:I4"/>
    <mergeCell ref="M4:N4"/>
    <mergeCell ref="F14:M14"/>
    <mergeCell ref="F16:M16"/>
    <mergeCell ref="F18:M18"/>
    <mergeCell ref="M3:N3"/>
    <mergeCell ref="H6:I6"/>
    <mergeCell ref="H7:I7"/>
    <mergeCell ref="M6:N6"/>
    <mergeCell ref="M7:N7"/>
    <mergeCell ref="A20:F20"/>
    <mergeCell ref="G9:H9"/>
    <mergeCell ref="I9:K9"/>
    <mergeCell ref="I10:K10"/>
    <mergeCell ref="M9:N9"/>
    <mergeCell ref="C24:F24"/>
    <mergeCell ref="A18:D18"/>
    <mergeCell ref="A6:G6"/>
    <mergeCell ref="A7:E7"/>
    <mergeCell ref="A22:F22"/>
    <mergeCell ref="G24:J24"/>
    <mergeCell ref="A24:A25"/>
    <mergeCell ref="D10:E10"/>
    <mergeCell ref="G10:H10"/>
    <mergeCell ref="K24:N24"/>
    <mergeCell ref="D9:E9"/>
    <mergeCell ref="A1:H1"/>
    <mergeCell ref="A14:E14"/>
    <mergeCell ref="A12:H12"/>
    <mergeCell ref="A16:D16"/>
    <mergeCell ref="A4:E4"/>
    <mergeCell ref="A3:G3"/>
    <mergeCell ref="H3:I3"/>
    <mergeCell ref="B24:B25"/>
    <mergeCell ref="A35:A36"/>
    <mergeCell ref="B35:B36"/>
    <mergeCell ref="C35:F35"/>
    <mergeCell ref="G35:J35"/>
    <mergeCell ref="A33:J33"/>
    <mergeCell ref="A32:D32"/>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29" max="13" man="1"/>
  </rowBreaks>
</worksheet>
</file>

<file path=xl/worksheets/sheet2.xml><?xml version="1.0" encoding="utf-8"?>
<worksheet xmlns="http://schemas.openxmlformats.org/spreadsheetml/2006/main" xmlns:r="http://schemas.openxmlformats.org/officeDocument/2006/relationships">
  <sheetPr>
    <tabColor rgb="FFFFFF00"/>
  </sheetPr>
  <dimension ref="A2:N40"/>
  <sheetViews>
    <sheetView showGridLines="0" view="pageBreakPreview" zoomScale="70" zoomScaleNormal="70" zoomScaleSheetLayoutView="70" workbookViewId="0" topLeftCell="A1">
      <selection activeCell="J9" sqref="J9:J10"/>
    </sheetView>
  </sheetViews>
  <sheetFormatPr defaultColWidth="9.00390625" defaultRowHeight="12.75"/>
  <cols>
    <col min="1" max="1" width="15.375" style="18" customWidth="1"/>
    <col min="2" max="2" width="27.875" style="18" customWidth="1"/>
    <col min="3" max="3" width="17.875" style="18" customWidth="1"/>
    <col min="4" max="4" width="15.00390625" style="18" customWidth="1"/>
    <col min="5" max="5" width="11.625" style="18" customWidth="1"/>
    <col min="6" max="6" width="15.00390625" style="18" customWidth="1"/>
    <col min="7" max="7" width="14.75390625" style="18" customWidth="1"/>
    <col min="8" max="8" width="13.375" style="18" customWidth="1"/>
    <col min="9" max="9" width="12.25390625" style="18" customWidth="1"/>
    <col min="10" max="10" width="14.00390625" style="18" customWidth="1"/>
    <col min="11" max="11" width="14.625" style="18" customWidth="1"/>
    <col min="12" max="13" width="12.125" style="18" customWidth="1"/>
    <col min="14" max="14" width="15.00390625" style="18" customWidth="1"/>
    <col min="15" max="16384" width="9.125" style="18" customWidth="1"/>
  </cols>
  <sheetData>
    <row r="2" spans="1:11" ht="36.75" customHeight="1">
      <c r="A2" s="182" t="s">
        <v>77</v>
      </c>
      <c r="B2" s="182"/>
      <c r="C2" s="182"/>
      <c r="D2" s="182"/>
      <c r="E2" s="182"/>
      <c r="F2" s="182"/>
      <c r="G2" s="182"/>
      <c r="H2" s="182"/>
      <c r="I2" s="182"/>
      <c r="J2" s="182"/>
      <c r="K2" s="182"/>
    </row>
    <row r="3" spans="1:11" ht="17.25" customHeight="1">
      <c r="A3" s="25"/>
      <c r="B3" s="25"/>
      <c r="C3" s="25"/>
      <c r="D3" s="25"/>
      <c r="E3" s="25"/>
      <c r="F3" s="25"/>
      <c r="G3" s="25"/>
      <c r="H3" s="25"/>
      <c r="I3" s="25"/>
      <c r="J3" s="25"/>
      <c r="K3" s="25"/>
    </row>
    <row r="4" spans="1:13" ht="17.25" customHeight="1">
      <c r="A4" s="182" t="s">
        <v>119</v>
      </c>
      <c r="B4" s="182"/>
      <c r="C4" s="182"/>
      <c r="D4" s="182"/>
      <c r="E4" s="182"/>
      <c r="F4" s="182"/>
      <c r="G4" s="182"/>
      <c r="H4" s="182"/>
      <c r="I4" s="182"/>
      <c r="J4" s="182"/>
      <c r="K4" s="182"/>
      <c r="L4" s="182"/>
      <c r="M4" s="182"/>
    </row>
    <row r="5" spans="1:14" ht="15.75" customHeight="1">
      <c r="A5" s="25"/>
      <c r="B5" s="25"/>
      <c r="C5" s="25"/>
      <c r="D5" s="25"/>
      <c r="E5" s="25"/>
      <c r="F5" s="25"/>
      <c r="G5" s="25"/>
      <c r="H5" s="25"/>
      <c r="I5" s="25"/>
      <c r="J5" s="25"/>
      <c r="K5" s="25"/>
      <c r="N5" s="26" t="s">
        <v>56</v>
      </c>
    </row>
    <row r="6" spans="1:14" ht="17.25" customHeight="1">
      <c r="A6" s="156" t="s">
        <v>58</v>
      </c>
      <c r="B6" s="157" t="s">
        <v>12</v>
      </c>
      <c r="C6" s="156" t="s">
        <v>113</v>
      </c>
      <c r="D6" s="156"/>
      <c r="E6" s="156"/>
      <c r="F6" s="156"/>
      <c r="G6" s="156" t="s">
        <v>118</v>
      </c>
      <c r="H6" s="156"/>
      <c r="I6" s="156"/>
      <c r="J6" s="156"/>
      <c r="K6" s="156" t="s">
        <v>112</v>
      </c>
      <c r="L6" s="156"/>
      <c r="M6" s="156"/>
      <c r="N6" s="156"/>
    </row>
    <row r="7" spans="1:14" ht="55.5" customHeight="1">
      <c r="A7" s="156"/>
      <c r="B7" s="158"/>
      <c r="C7" s="27" t="s">
        <v>2</v>
      </c>
      <c r="D7" s="27" t="s">
        <v>41</v>
      </c>
      <c r="E7" s="28" t="s">
        <v>82</v>
      </c>
      <c r="F7" s="28" t="s">
        <v>38</v>
      </c>
      <c r="G7" s="27" t="s">
        <v>2</v>
      </c>
      <c r="H7" s="27" t="s">
        <v>41</v>
      </c>
      <c r="I7" s="28" t="s">
        <v>82</v>
      </c>
      <c r="J7" s="28" t="s">
        <v>39</v>
      </c>
      <c r="K7" s="27" t="s">
        <v>2</v>
      </c>
      <c r="L7" s="27" t="s">
        <v>41</v>
      </c>
      <c r="M7" s="28" t="s">
        <v>82</v>
      </c>
      <c r="N7" s="28" t="s">
        <v>40</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28.5">
      <c r="A9" s="114">
        <v>2240</v>
      </c>
      <c r="B9" s="14" t="s">
        <v>124</v>
      </c>
      <c r="C9" s="141">
        <v>28200</v>
      </c>
      <c r="D9" s="133" t="s">
        <v>123</v>
      </c>
      <c r="E9" s="133" t="s">
        <v>123</v>
      </c>
      <c r="F9" s="141">
        <f>C9</f>
        <v>28200</v>
      </c>
      <c r="G9" s="141">
        <v>190000</v>
      </c>
      <c r="H9" s="133" t="s">
        <v>123</v>
      </c>
      <c r="I9" s="133" t="s">
        <v>123</v>
      </c>
      <c r="J9" s="141">
        <f>G9</f>
        <v>190000</v>
      </c>
      <c r="K9" s="140">
        <f>190000+47000</f>
        <v>237000</v>
      </c>
      <c r="L9" s="133" t="s">
        <v>123</v>
      </c>
      <c r="M9" s="133" t="s">
        <v>123</v>
      </c>
      <c r="N9" s="140">
        <f>K9</f>
        <v>237000</v>
      </c>
    </row>
    <row r="10" spans="1:14" ht="14.25">
      <c r="A10" s="13"/>
      <c r="B10" s="14" t="s">
        <v>42</v>
      </c>
      <c r="C10" s="141">
        <f>C9</f>
        <v>28200</v>
      </c>
      <c r="D10" s="133" t="str">
        <f aca="true" t="shared" si="0" ref="D10:N10">D9</f>
        <v>-</v>
      </c>
      <c r="E10" s="133" t="str">
        <f t="shared" si="0"/>
        <v>-</v>
      </c>
      <c r="F10" s="141">
        <f t="shared" si="0"/>
        <v>28200</v>
      </c>
      <c r="G10" s="141">
        <f t="shared" si="0"/>
        <v>190000</v>
      </c>
      <c r="H10" s="133" t="str">
        <f t="shared" si="0"/>
        <v>-</v>
      </c>
      <c r="I10" s="133" t="str">
        <f t="shared" si="0"/>
        <v>-</v>
      </c>
      <c r="J10" s="141">
        <f t="shared" si="0"/>
        <v>190000</v>
      </c>
      <c r="K10" s="140">
        <f t="shared" si="0"/>
        <v>237000</v>
      </c>
      <c r="L10" s="133" t="str">
        <f t="shared" si="0"/>
        <v>-</v>
      </c>
      <c r="M10" s="133" t="str">
        <f t="shared" si="0"/>
        <v>-</v>
      </c>
      <c r="N10" s="140">
        <f t="shared" si="0"/>
        <v>237000</v>
      </c>
    </row>
    <row r="11" spans="1:8" ht="15.75">
      <c r="A11" s="25"/>
      <c r="B11" s="25"/>
      <c r="C11" s="25"/>
      <c r="D11" s="25"/>
      <c r="E11" s="25"/>
      <c r="F11" s="25"/>
      <c r="G11" s="25"/>
      <c r="H11" s="25"/>
    </row>
    <row r="12" spans="1:13" ht="15.75" customHeight="1">
      <c r="A12" s="182" t="s">
        <v>120</v>
      </c>
      <c r="B12" s="182"/>
      <c r="C12" s="182"/>
      <c r="D12" s="182"/>
      <c r="E12" s="182"/>
      <c r="F12" s="182"/>
      <c r="G12" s="182"/>
      <c r="H12" s="182"/>
      <c r="I12" s="182"/>
      <c r="J12" s="182"/>
      <c r="K12" s="182"/>
      <c r="L12" s="182"/>
      <c r="M12" s="182"/>
    </row>
    <row r="13" spans="1:14" ht="15.75">
      <c r="A13" s="25"/>
      <c r="B13" s="25"/>
      <c r="C13" s="25"/>
      <c r="D13" s="25"/>
      <c r="E13" s="25"/>
      <c r="F13" s="25"/>
      <c r="G13" s="25"/>
      <c r="H13" s="25"/>
      <c r="I13" s="25"/>
      <c r="J13" s="25"/>
      <c r="K13" s="25"/>
      <c r="N13" s="26" t="s">
        <v>56</v>
      </c>
    </row>
    <row r="14" spans="1:14" ht="19.5" customHeight="1">
      <c r="A14" s="156" t="s">
        <v>59</v>
      </c>
      <c r="B14" s="157" t="s">
        <v>12</v>
      </c>
      <c r="C14" s="156" t="s">
        <v>113</v>
      </c>
      <c r="D14" s="156"/>
      <c r="E14" s="156"/>
      <c r="F14" s="156"/>
      <c r="G14" s="156" t="s">
        <v>118</v>
      </c>
      <c r="H14" s="156"/>
      <c r="I14" s="156"/>
      <c r="J14" s="156"/>
      <c r="K14" s="156" t="s">
        <v>112</v>
      </c>
      <c r="L14" s="156"/>
      <c r="M14" s="156"/>
      <c r="N14" s="156"/>
    </row>
    <row r="15" spans="1:14" ht="54.75" customHeight="1">
      <c r="A15" s="156"/>
      <c r="B15" s="158"/>
      <c r="C15" s="27" t="s">
        <v>2</v>
      </c>
      <c r="D15" s="27" t="s">
        <v>41</v>
      </c>
      <c r="E15" s="28" t="s">
        <v>82</v>
      </c>
      <c r="F15" s="28" t="s">
        <v>38</v>
      </c>
      <c r="G15" s="27" t="s">
        <v>2</v>
      </c>
      <c r="H15" s="27" t="s">
        <v>41</v>
      </c>
      <c r="I15" s="28" t="s">
        <v>82</v>
      </c>
      <c r="J15" s="28" t="s">
        <v>39</v>
      </c>
      <c r="K15" s="27" t="s">
        <v>2</v>
      </c>
      <c r="L15" s="27" t="s">
        <v>41</v>
      </c>
      <c r="M15" s="28" t="s">
        <v>82</v>
      </c>
      <c r="N15" s="28" t="s">
        <v>40</v>
      </c>
    </row>
    <row r="16" spans="1:14" ht="14.25">
      <c r="A16" s="13">
        <v>1</v>
      </c>
      <c r="B16" s="13">
        <v>2</v>
      </c>
      <c r="C16" s="13">
        <v>3</v>
      </c>
      <c r="D16" s="13">
        <v>4</v>
      </c>
      <c r="E16" s="13">
        <v>5</v>
      </c>
      <c r="F16" s="13">
        <v>6</v>
      </c>
      <c r="G16" s="13">
        <v>7</v>
      </c>
      <c r="H16" s="13">
        <v>8</v>
      </c>
      <c r="I16" s="13">
        <v>9</v>
      </c>
      <c r="J16" s="13">
        <v>10</v>
      </c>
      <c r="K16" s="13">
        <v>11</v>
      </c>
      <c r="L16" s="13">
        <v>12</v>
      </c>
      <c r="M16" s="13">
        <v>13</v>
      </c>
      <c r="N16" s="13">
        <v>14</v>
      </c>
    </row>
    <row r="17" spans="1:14" ht="14.25">
      <c r="A17" s="37"/>
      <c r="B17" s="14"/>
      <c r="C17" s="13"/>
      <c r="D17" s="13"/>
      <c r="E17" s="13"/>
      <c r="F17" s="13"/>
      <c r="G17" s="13"/>
      <c r="H17" s="13"/>
      <c r="I17" s="13"/>
      <c r="J17" s="13"/>
      <c r="K17" s="13"/>
      <c r="L17" s="13"/>
      <c r="M17" s="13"/>
      <c r="N17" s="13"/>
    </row>
    <row r="18" spans="1:14" ht="14.25">
      <c r="A18" s="13"/>
      <c r="B18" s="14"/>
      <c r="C18" s="13"/>
      <c r="D18" s="13"/>
      <c r="E18" s="13"/>
      <c r="F18" s="13"/>
      <c r="G18" s="13"/>
      <c r="H18" s="13"/>
      <c r="I18" s="13"/>
      <c r="J18" s="13"/>
      <c r="K18" s="13"/>
      <c r="L18" s="13"/>
      <c r="M18" s="13"/>
      <c r="N18" s="13"/>
    </row>
    <row r="19" spans="1:14" ht="14.25">
      <c r="A19" s="13"/>
      <c r="B19" s="14" t="s">
        <v>42</v>
      </c>
      <c r="C19" s="13" t="s">
        <v>123</v>
      </c>
      <c r="D19" s="13" t="s">
        <v>123</v>
      </c>
      <c r="E19" s="13" t="s">
        <v>123</v>
      </c>
      <c r="F19" s="13" t="s">
        <v>123</v>
      </c>
      <c r="G19" s="13" t="s">
        <v>123</v>
      </c>
      <c r="H19" s="13" t="s">
        <v>123</v>
      </c>
      <c r="I19" s="13" t="s">
        <v>123</v>
      </c>
      <c r="J19" s="13" t="s">
        <v>123</v>
      </c>
      <c r="K19" s="13" t="s">
        <v>123</v>
      </c>
      <c r="L19" s="13" t="s">
        <v>123</v>
      </c>
      <c r="M19" s="13" t="s">
        <v>123</v>
      </c>
      <c r="N19" s="13" t="s">
        <v>123</v>
      </c>
    </row>
    <row r="20" spans="1:14" ht="14.25">
      <c r="A20" s="15"/>
      <c r="B20" s="16"/>
      <c r="C20" s="15"/>
      <c r="D20" s="15"/>
      <c r="E20" s="15"/>
      <c r="F20" s="15"/>
      <c r="G20" s="15"/>
      <c r="H20" s="15"/>
      <c r="I20" s="15"/>
      <c r="J20" s="15"/>
      <c r="K20" s="15"/>
      <c r="L20" s="15"/>
      <c r="M20" s="15"/>
      <c r="N20" s="15"/>
    </row>
    <row r="21" spans="1:13" ht="33" customHeight="1">
      <c r="A21" s="182" t="s">
        <v>121</v>
      </c>
      <c r="B21" s="182"/>
      <c r="C21" s="182"/>
      <c r="D21" s="182"/>
      <c r="E21" s="182"/>
      <c r="F21" s="182"/>
      <c r="G21" s="182"/>
      <c r="H21" s="182"/>
      <c r="I21" s="182"/>
      <c r="J21" s="182"/>
      <c r="K21" s="25"/>
      <c r="L21" s="25"/>
      <c r="M21" s="25"/>
    </row>
    <row r="22" spans="1:10" ht="15.75">
      <c r="A22" s="25"/>
      <c r="B22" s="25"/>
      <c r="C22" s="25"/>
      <c r="D22" s="25"/>
      <c r="E22" s="25"/>
      <c r="F22" s="25"/>
      <c r="G22" s="25"/>
      <c r="H22" s="25"/>
      <c r="I22" s="25"/>
      <c r="J22" s="26" t="s">
        <v>56</v>
      </c>
    </row>
    <row r="23" spans="1:10" ht="17.25" customHeight="1">
      <c r="A23" s="156" t="s">
        <v>58</v>
      </c>
      <c r="B23" s="157" t="s">
        <v>29</v>
      </c>
      <c r="C23" s="156" t="s">
        <v>116</v>
      </c>
      <c r="D23" s="156"/>
      <c r="E23" s="156"/>
      <c r="F23" s="156"/>
      <c r="G23" s="156" t="s">
        <v>117</v>
      </c>
      <c r="H23" s="156"/>
      <c r="I23" s="156"/>
      <c r="J23" s="156"/>
    </row>
    <row r="24" spans="1:10" ht="57" customHeight="1">
      <c r="A24" s="156"/>
      <c r="B24" s="158"/>
      <c r="C24" s="27" t="s">
        <v>2</v>
      </c>
      <c r="D24" s="27" t="s">
        <v>41</v>
      </c>
      <c r="E24" s="28" t="s">
        <v>82</v>
      </c>
      <c r="F24" s="28" t="s">
        <v>38</v>
      </c>
      <c r="G24" s="27" t="s">
        <v>2</v>
      </c>
      <c r="H24" s="27" t="s">
        <v>41</v>
      </c>
      <c r="I24" s="28" t="s">
        <v>82</v>
      </c>
      <c r="J24" s="28" t="s">
        <v>39</v>
      </c>
    </row>
    <row r="25" spans="1:10" ht="14.25">
      <c r="A25" s="13">
        <v>1</v>
      </c>
      <c r="B25" s="13">
        <v>2</v>
      </c>
      <c r="C25" s="36">
        <v>3</v>
      </c>
      <c r="D25" s="13">
        <v>4</v>
      </c>
      <c r="E25" s="36">
        <v>5</v>
      </c>
      <c r="F25" s="13">
        <v>6</v>
      </c>
      <c r="G25" s="36">
        <v>7</v>
      </c>
      <c r="H25" s="13">
        <v>8</v>
      </c>
      <c r="I25" s="36">
        <v>9</v>
      </c>
      <c r="J25" s="13">
        <v>10</v>
      </c>
    </row>
    <row r="26" spans="1:10" ht="28.5">
      <c r="A26" s="114">
        <v>2240</v>
      </c>
      <c r="B26" s="14" t="s">
        <v>124</v>
      </c>
      <c r="C26" s="140">
        <v>250509</v>
      </c>
      <c r="D26" s="133" t="s">
        <v>123</v>
      </c>
      <c r="E26" s="133" t="s">
        <v>123</v>
      </c>
      <c r="F26" s="140">
        <f>C26</f>
        <v>250509</v>
      </c>
      <c r="G26" s="140">
        <v>263785.98</v>
      </c>
      <c r="H26" s="133" t="s">
        <v>123</v>
      </c>
      <c r="I26" s="133" t="s">
        <v>123</v>
      </c>
      <c r="J26" s="140">
        <f>G26</f>
        <v>263785.98</v>
      </c>
    </row>
    <row r="27" spans="1:10" ht="14.25">
      <c r="A27" s="13"/>
      <c r="B27" s="14" t="s">
        <v>42</v>
      </c>
      <c r="C27" s="140">
        <f>C26</f>
        <v>250509</v>
      </c>
      <c r="D27" s="133" t="str">
        <f aca="true" t="shared" si="1" ref="D27:J27">D26</f>
        <v>-</v>
      </c>
      <c r="E27" s="133" t="str">
        <f t="shared" si="1"/>
        <v>-</v>
      </c>
      <c r="F27" s="140">
        <f t="shared" si="1"/>
        <v>250509</v>
      </c>
      <c r="G27" s="140">
        <f t="shared" si="1"/>
        <v>263785.98</v>
      </c>
      <c r="H27" s="133" t="str">
        <f t="shared" si="1"/>
        <v>-</v>
      </c>
      <c r="I27" s="133" t="str">
        <f t="shared" si="1"/>
        <v>-</v>
      </c>
      <c r="J27" s="140">
        <f t="shared" si="1"/>
        <v>263785.98</v>
      </c>
    </row>
    <row r="28" spans="1:14" ht="14.25">
      <c r="A28" s="15"/>
      <c r="B28" s="16"/>
      <c r="C28" s="15"/>
      <c r="D28" s="15"/>
      <c r="E28" s="15"/>
      <c r="F28" s="15"/>
      <c r="G28" s="15"/>
      <c r="H28" s="15"/>
      <c r="I28" s="15"/>
      <c r="J28" s="15"/>
      <c r="K28" s="15"/>
      <c r="L28" s="15"/>
      <c r="M28" s="15"/>
      <c r="N28" s="15"/>
    </row>
    <row r="29" spans="1:14" ht="35.25" customHeight="1">
      <c r="A29" s="182" t="s">
        <v>122</v>
      </c>
      <c r="B29" s="182"/>
      <c r="C29" s="182"/>
      <c r="D29" s="182"/>
      <c r="E29" s="182"/>
      <c r="F29" s="182"/>
      <c r="G29" s="182"/>
      <c r="H29" s="182"/>
      <c r="I29" s="182"/>
      <c r="J29" s="182"/>
      <c r="K29" s="15"/>
      <c r="L29" s="15"/>
      <c r="M29" s="15"/>
      <c r="N29" s="15"/>
    </row>
    <row r="30" spans="1:14" ht="15.75">
      <c r="A30" s="25"/>
      <c r="B30" s="25"/>
      <c r="C30" s="25"/>
      <c r="D30" s="25"/>
      <c r="E30" s="25"/>
      <c r="F30" s="25"/>
      <c r="G30" s="25"/>
      <c r="H30" s="25"/>
      <c r="I30" s="25"/>
      <c r="J30" s="26" t="s">
        <v>56</v>
      </c>
      <c r="K30" s="15"/>
      <c r="L30" s="15"/>
      <c r="M30" s="15"/>
      <c r="N30" s="15"/>
    </row>
    <row r="31" spans="1:14" ht="19.5" customHeight="1">
      <c r="A31" s="156" t="s">
        <v>59</v>
      </c>
      <c r="B31" s="157" t="s">
        <v>29</v>
      </c>
      <c r="C31" s="156" t="s">
        <v>116</v>
      </c>
      <c r="D31" s="156"/>
      <c r="E31" s="156"/>
      <c r="F31" s="156"/>
      <c r="G31" s="156" t="s">
        <v>117</v>
      </c>
      <c r="H31" s="156"/>
      <c r="I31" s="156"/>
      <c r="J31" s="156"/>
      <c r="K31" s="15"/>
      <c r="L31" s="15"/>
      <c r="M31" s="15"/>
      <c r="N31" s="15"/>
    </row>
    <row r="32" spans="1:10" ht="55.5" customHeight="1">
      <c r="A32" s="156"/>
      <c r="B32" s="158"/>
      <c r="C32" s="27" t="s">
        <v>2</v>
      </c>
      <c r="D32" s="27" t="s">
        <v>41</v>
      </c>
      <c r="E32" s="28" t="s">
        <v>82</v>
      </c>
      <c r="F32" s="28" t="s">
        <v>38</v>
      </c>
      <c r="G32" s="27" t="s">
        <v>2</v>
      </c>
      <c r="H32" s="27" t="s">
        <v>41</v>
      </c>
      <c r="I32" s="28" t="s">
        <v>82</v>
      </c>
      <c r="J32" s="28" t="s">
        <v>39</v>
      </c>
    </row>
    <row r="33" spans="1:10" ht="14.25">
      <c r="A33" s="13">
        <v>1</v>
      </c>
      <c r="B33" s="13">
        <v>2</v>
      </c>
      <c r="C33" s="36">
        <v>3</v>
      </c>
      <c r="D33" s="13">
        <v>4</v>
      </c>
      <c r="E33" s="36">
        <v>5</v>
      </c>
      <c r="F33" s="13">
        <v>6</v>
      </c>
      <c r="G33" s="36">
        <v>7</v>
      </c>
      <c r="H33" s="13">
        <v>8</v>
      </c>
      <c r="I33" s="36">
        <v>9</v>
      </c>
      <c r="J33" s="13">
        <v>10</v>
      </c>
    </row>
    <row r="34" spans="1:10" ht="14.25">
      <c r="A34" s="37"/>
      <c r="B34" s="14"/>
      <c r="C34" s="13"/>
      <c r="D34" s="13"/>
      <c r="E34" s="13"/>
      <c r="F34" s="13"/>
      <c r="G34" s="13"/>
      <c r="H34" s="13"/>
      <c r="I34" s="13"/>
      <c r="J34" s="13"/>
    </row>
    <row r="35" spans="1:10" ht="14.25">
      <c r="A35" s="13"/>
      <c r="B35" s="14"/>
      <c r="C35" s="13"/>
      <c r="D35" s="13"/>
      <c r="E35" s="13"/>
      <c r="F35" s="13"/>
      <c r="G35" s="13"/>
      <c r="H35" s="13"/>
      <c r="I35" s="13"/>
      <c r="J35" s="13"/>
    </row>
    <row r="36" spans="1:11" ht="14.25">
      <c r="A36" s="19"/>
      <c r="B36" s="14" t="s">
        <v>42</v>
      </c>
      <c r="C36" s="13" t="s">
        <v>123</v>
      </c>
      <c r="D36" s="13" t="s">
        <v>123</v>
      </c>
      <c r="E36" s="13" t="s">
        <v>123</v>
      </c>
      <c r="F36" s="13" t="s">
        <v>123</v>
      </c>
      <c r="G36" s="13" t="s">
        <v>123</v>
      </c>
      <c r="H36" s="13" t="s">
        <v>123</v>
      </c>
      <c r="I36" s="13" t="s">
        <v>123</v>
      </c>
      <c r="J36" s="13" t="s">
        <v>123</v>
      </c>
      <c r="K36" s="15"/>
    </row>
    <row r="37" spans="1:10" ht="14.25">
      <c r="A37" s="15"/>
      <c r="B37" s="16"/>
      <c r="C37" s="15"/>
      <c r="D37" s="15"/>
      <c r="E37" s="15"/>
      <c r="F37" s="15"/>
      <c r="G37" s="15"/>
      <c r="H37" s="15"/>
      <c r="I37" s="15"/>
      <c r="J37" s="15"/>
    </row>
    <row r="38" spans="1:10" ht="14.25">
      <c r="A38" s="15"/>
      <c r="B38" s="16"/>
      <c r="C38" s="15"/>
      <c r="D38" s="15"/>
      <c r="E38" s="15"/>
      <c r="F38" s="15"/>
      <c r="G38" s="15"/>
      <c r="H38" s="15"/>
      <c r="I38" s="15"/>
      <c r="J38" s="15"/>
    </row>
    <row r="39" spans="1:10" ht="14.25">
      <c r="A39" s="15"/>
      <c r="B39" s="16"/>
      <c r="C39" s="15"/>
      <c r="D39" s="15"/>
      <c r="E39" s="15"/>
      <c r="F39" s="15"/>
      <c r="G39" s="15"/>
      <c r="H39" s="15"/>
      <c r="I39" s="15"/>
      <c r="J39" s="15"/>
    </row>
    <row r="40" spans="1:8" ht="15.75">
      <c r="A40" s="25"/>
      <c r="B40" s="25"/>
      <c r="C40" s="25"/>
      <c r="D40" s="25"/>
      <c r="E40" s="25"/>
      <c r="F40" s="25"/>
      <c r="G40" s="25"/>
      <c r="H40" s="25"/>
    </row>
  </sheetData>
  <sheetProtection/>
  <mergeCells count="23">
    <mergeCell ref="A2:K2"/>
    <mergeCell ref="A4:M4"/>
    <mergeCell ref="A6:A7"/>
    <mergeCell ref="B6:B7"/>
    <mergeCell ref="C6:F6"/>
    <mergeCell ref="G6:J6"/>
    <mergeCell ref="K6:N6"/>
    <mergeCell ref="A12:M12"/>
    <mergeCell ref="A14:A15"/>
    <mergeCell ref="B14:B15"/>
    <mergeCell ref="C14:F14"/>
    <mergeCell ref="G14:J14"/>
    <mergeCell ref="K14:N14"/>
    <mergeCell ref="A29:J29"/>
    <mergeCell ref="A31:A32"/>
    <mergeCell ref="B31:B32"/>
    <mergeCell ref="C31:F31"/>
    <mergeCell ref="G31:J31"/>
    <mergeCell ref="A21:J21"/>
    <mergeCell ref="A23:A24"/>
    <mergeCell ref="B23:B24"/>
    <mergeCell ref="C23:F23"/>
    <mergeCell ref="G23:J23"/>
  </mergeCells>
  <printOptions horizontalCentered="1"/>
  <pageMargins left="0.1968503937007874" right="0.2362204724409449" top="0.2362204724409449" bottom="0.1968503937007874" header="0.1968503937007874"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FF00"/>
  </sheetPr>
  <dimension ref="A2:N23"/>
  <sheetViews>
    <sheetView showGridLines="0" view="pageBreakPreview" zoomScale="78" zoomScaleNormal="70" zoomScaleSheetLayoutView="78" zoomScalePageLayoutView="0" workbookViewId="0" topLeftCell="A10">
      <selection activeCell="A14" sqref="A14:M14"/>
    </sheetView>
  </sheetViews>
  <sheetFormatPr defaultColWidth="9.00390625" defaultRowHeight="12.75"/>
  <cols>
    <col min="1" max="1" width="9.125" style="18" customWidth="1"/>
    <col min="2" max="2" width="21.25390625" style="18" customWidth="1"/>
    <col min="3" max="3" width="17.875" style="18" customWidth="1"/>
    <col min="4" max="4" width="15.00390625" style="18" customWidth="1"/>
    <col min="5" max="5" width="11.625" style="18" customWidth="1"/>
    <col min="6" max="6" width="15.375" style="18" customWidth="1"/>
    <col min="7" max="7" width="14.75390625" style="18" customWidth="1"/>
    <col min="8" max="8" width="13.375" style="18" customWidth="1"/>
    <col min="9" max="9" width="12.25390625" style="18" customWidth="1"/>
    <col min="10" max="10" width="14.00390625" style="18" customWidth="1"/>
    <col min="11" max="15" width="13.25390625" style="18" customWidth="1"/>
    <col min="16" max="16384" width="9.125" style="18" customWidth="1"/>
  </cols>
  <sheetData>
    <row r="2" spans="1:11" ht="36.75" customHeight="1">
      <c r="A2" s="182" t="s">
        <v>60</v>
      </c>
      <c r="B2" s="182"/>
      <c r="C2" s="182"/>
      <c r="D2" s="182"/>
      <c r="E2" s="182"/>
      <c r="F2" s="182"/>
      <c r="G2" s="182"/>
      <c r="H2" s="182"/>
      <c r="I2" s="182"/>
      <c r="J2" s="182"/>
      <c r="K2" s="182"/>
    </row>
    <row r="3" spans="1:11" ht="17.25" customHeight="1">
      <c r="A3" s="25"/>
      <c r="B3" s="25"/>
      <c r="C3" s="25"/>
      <c r="D3" s="25"/>
      <c r="E3" s="25"/>
      <c r="F3" s="25"/>
      <c r="G3" s="25"/>
      <c r="H3" s="25"/>
      <c r="I3" s="25"/>
      <c r="J3" s="25"/>
      <c r="K3" s="25"/>
    </row>
    <row r="4" spans="1:13" ht="17.25" customHeight="1">
      <c r="A4" s="182" t="s">
        <v>125</v>
      </c>
      <c r="B4" s="182"/>
      <c r="C4" s="182"/>
      <c r="D4" s="182"/>
      <c r="E4" s="182"/>
      <c r="F4" s="182"/>
      <c r="G4" s="182"/>
      <c r="H4" s="182"/>
      <c r="I4" s="182"/>
      <c r="J4" s="182"/>
      <c r="K4" s="182"/>
      <c r="L4" s="182"/>
      <c r="M4" s="182"/>
    </row>
    <row r="5" spans="1:14" ht="15.75" customHeight="1">
      <c r="A5" s="25"/>
      <c r="B5" s="25"/>
      <c r="C5" s="25"/>
      <c r="D5" s="25"/>
      <c r="E5" s="25"/>
      <c r="F5" s="25"/>
      <c r="G5" s="25"/>
      <c r="H5" s="25"/>
      <c r="I5" s="25"/>
      <c r="J5" s="25"/>
      <c r="K5" s="25"/>
      <c r="N5" s="26" t="s">
        <v>56</v>
      </c>
    </row>
    <row r="6" spans="1:14" ht="17.25" customHeight="1">
      <c r="A6" s="156" t="s">
        <v>20</v>
      </c>
      <c r="B6" s="157" t="s">
        <v>46</v>
      </c>
      <c r="C6" s="156" t="s">
        <v>113</v>
      </c>
      <c r="D6" s="156"/>
      <c r="E6" s="156"/>
      <c r="F6" s="156"/>
      <c r="G6" s="156" t="s">
        <v>118</v>
      </c>
      <c r="H6" s="156"/>
      <c r="I6" s="156"/>
      <c r="J6" s="156"/>
      <c r="K6" s="156" t="s">
        <v>112</v>
      </c>
      <c r="L6" s="156"/>
      <c r="M6" s="156"/>
      <c r="N6" s="156"/>
    </row>
    <row r="7" spans="1:14" ht="55.5" customHeight="1">
      <c r="A7" s="156"/>
      <c r="B7" s="158"/>
      <c r="C7" s="27" t="s">
        <v>2</v>
      </c>
      <c r="D7" s="27" t="s">
        <v>41</v>
      </c>
      <c r="E7" s="28" t="s">
        <v>82</v>
      </c>
      <c r="F7" s="28" t="s">
        <v>38</v>
      </c>
      <c r="G7" s="27" t="s">
        <v>2</v>
      </c>
      <c r="H7" s="27" t="s">
        <v>41</v>
      </c>
      <c r="I7" s="28" t="s">
        <v>82</v>
      </c>
      <c r="J7" s="28" t="s">
        <v>39</v>
      </c>
      <c r="K7" s="27" t="s">
        <v>2</v>
      </c>
      <c r="L7" s="27" t="s">
        <v>41</v>
      </c>
      <c r="M7" s="28" t="s">
        <v>82</v>
      </c>
      <c r="N7" s="28" t="s">
        <v>40</v>
      </c>
    </row>
    <row r="8" spans="1:14" ht="14.25" customHeight="1">
      <c r="A8" s="13">
        <v>1</v>
      </c>
      <c r="B8" s="13">
        <v>2</v>
      </c>
      <c r="C8" s="13">
        <v>3</v>
      </c>
      <c r="D8" s="13">
        <v>4</v>
      </c>
      <c r="E8" s="13">
        <v>5</v>
      </c>
      <c r="F8" s="13">
        <v>6</v>
      </c>
      <c r="G8" s="13">
        <v>7</v>
      </c>
      <c r="H8" s="13">
        <v>8</v>
      </c>
      <c r="I8" s="13">
        <v>9</v>
      </c>
      <c r="J8" s="13">
        <v>10</v>
      </c>
      <c r="K8" s="13">
        <v>11</v>
      </c>
      <c r="L8" s="13">
        <v>12</v>
      </c>
      <c r="M8" s="13">
        <v>13</v>
      </c>
      <c r="N8" s="13">
        <v>14</v>
      </c>
    </row>
    <row r="9" spans="1:14" ht="92.25" customHeight="1">
      <c r="A9" s="114" t="s">
        <v>127</v>
      </c>
      <c r="B9" s="14" t="s">
        <v>178</v>
      </c>
      <c r="C9" s="141">
        <v>28200</v>
      </c>
      <c r="D9" s="133" t="s">
        <v>123</v>
      </c>
      <c r="E9" s="133" t="s">
        <v>123</v>
      </c>
      <c r="F9" s="141">
        <f>C9</f>
        <v>28200</v>
      </c>
      <c r="G9" s="141">
        <v>190000</v>
      </c>
      <c r="H9" s="133" t="s">
        <v>123</v>
      </c>
      <c r="I9" s="133" t="s">
        <v>123</v>
      </c>
      <c r="J9" s="141">
        <f>G9</f>
        <v>190000</v>
      </c>
      <c r="K9" s="140">
        <v>190000</v>
      </c>
      <c r="L9" s="133" t="s">
        <v>123</v>
      </c>
      <c r="M9" s="133" t="s">
        <v>123</v>
      </c>
      <c r="N9" s="140">
        <f>K9</f>
        <v>190000</v>
      </c>
    </row>
    <row r="10" spans="1:14" ht="92.25" customHeight="1">
      <c r="A10" s="114" t="s">
        <v>128</v>
      </c>
      <c r="B10" s="14" t="s">
        <v>199</v>
      </c>
      <c r="C10" s="141">
        <v>0</v>
      </c>
      <c r="D10" s="133" t="s">
        <v>123</v>
      </c>
      <c r="E10" s="133" t="s">
        <v>123</v>
      </c>
      <c r="F10" s="141">
        <f>C10</f>
        <v>0</v>
      </c>
      <c r="G10" s="141">
        <v>0</v>
      </c>
      <c r="H10" s="133" t="s">
        <v>123</v>
      </c>
      <c r="I10" s="133" t="s">
        <v>123</v>
      </c>
      <c r="J10" s="141">
        <f>G10</f>
        <v>0</v>
      </c>
      <c r="K10" s="140">
        <v>47000</v>
      </c>
      <c r="L10" s="133" t="s">
        <v>123</v>
      </c>
      <c r="M10" s="133" t="s">
        <v>123</v>
      </c>
      <c r="N10" s="140">
        <f>K10</f>
        <v>47000</v>
      </c>
    </row>
    <row r="11" spans="1:14" ht="14.25">
      <c r="A11" s="13"/>
      <c r="B11" s="14" t="s">
        <v>42</v>
      </c>
      <c r="C11" s="141">
        <f>C9</f>
        <v>28200</v>
      </c>
      <c r="D11" s="133" t="str">
        <f aca="true" t="shared" si="0" ref="D11:M11">D9</f>
        <v>-</v>
      </c>
      <c r="E11" s="133" t="str">
        <f t="shared" si="0"/>
        <v>-</v>
      </c>
      <c r="F11" s="141">
        <f t="shared" si="0"/>
        <v>28200</v>
      </c>
      <c r="G11" s="141">
        <f t="shared" si="0"/>
        <v>190000</v>
      </c>
      <c r="H11" s="133" t="str">
        <f t="shared" si="0"/>
        <v>-</v>
      </c>
      <c r="I11" s="133" t="str">
        <f t="shared" si="0"/>
        <v>-</v>
      </c>
      <c r="J11" s="141">
        <f t="shared" si="0"/>
        <v>190000</v>
      </c>
      <c r="K11" s="140">
        <f>SUM(K9:K10)</f>
        <v>237000</v>
      </c>
      <c r="L11" s="133" t="str">
        <f t="shared" si="0"/>
        <v>-</v>
      </c>
      <c r="M11" s="133" t="str">
        <f t="shared" si="0"/>
        <v>-</v>
      </c>
      <c r="N11" s="140">
        <f>N9+N10</f>
        <v>237000</v>
      </c>
    </row>
    <row r="12" spans="1:8" ht="15.75">
      <c r="A12" s="25"/>
      <c r="B12" s="25"/>
      <c r="C12" s="25"/>
      <c r="D12" s="25"/>
      <c r="E12" s="25"/>
      <c r="F12" s="25"/>
      <c r="G12" s="25"/>
      <c r="H12" s="25"/>
    </row>
    <row r="13" spans="1:14" ht="14.25">
      <c r="A13" s="15"/>
      <c r="B13" s="16"/>
      <c r="C13" s="15"/>
      <c r="D13" s="15"/>
      <c r="E13" s="15"/>
      <c r="F13" s="15"/>
      <c r="G13" s="15"/>
      <c r="H13" s="15"/>
      <c r="I13" s="15"/>
      <c r="J13" s="15"/>
      <c r="K13" s="15"/>
      <c r="L13" s="15"/>
      <c r="M13" s="15"/>
      <c r="N13" s="15"/>
    </row>
    <row r="14" spans="1:13" ht="17.25" customHeight="1">
      <c r="A14" s="182" t="s">
        <v>126</v>
      </c>
      <c r="B14" s="182"/>
      <c r="C14" s="182"/>
      <c r="D14" s="182"/>
      <c r="E14" s="182"/>
      <c r="F14" s="182"/>
      <c r="G14" s="182"/>
      <c r="H14" s="182"/>
      <c r="I14" s="182"/>
      <c r="J14" s="182"/>
      <c r="K14" s="182"/>
      <c r="L14" s="182"/>
      <c r="M14" s="182"/>
    </row>
    <row r="15" spans="1:11" ht="15.75">
      <c r="A15" s="25"/>
      <c r="B15" s="25"/>
      <c r="C15" s="25"/>
      <c r="D15" s="25"/>
      <c r="E15" s="25"/>
      <c r="F15" s="25"/>
      <c r="G15" s="25"/>
      <c r="H15" s="25"/>
      <c r="I15" s="25"/>
      <c r="J15" s="26" t="s">
        <v>56</v>
      </c>
      <c r="K15" s="25"/>
    </row>
    <row r="16" spans="1:10" ht="17.25" customHeight="1">
      <c r="A16" s="156" t="s">
        <v>20</v>
      </c>
      <c r="B16" s="157" t="s">
        <v>46</v>
      </c>
      <c r="C16" s="156" t="s">
        <v>116</v>
      </c>
      <c r="D16" s="156"/>
      <c r="E16" s="156"/>
      <c r="F16" s="156"/>
      <c r="G16" s="156" t="s">
        <v>117</v>
      </c>
      <c r="H16" s="156"/>
      <c r="I16" s="156"/>
      <c r="J16" s="156"/>
    </row>
    <row r="17" spans="1:10" ht="57" customHeight="1">
      <c r="A17" s="156"/>
      <c r="B17" s="158"/>
      <c r="C17" s="27" t="s">
        <v>2</v>
      </c>
      <c r="D17" s="27" t="s">
        <v>41</v>
      </c>
      <c r="E17" s="28" t="s">
        <v>82</v>
      </c>
      <c r="F17" s="28" t="s">
        <v>38</v>
      </c>
      <c r="G17" s="27" t="s">
        <v>2</v>
      </c>
      <c r="H17" s="27" t="s">
        <v>41</v>
      </c>
      <c r="I17" s="28" t="s">
        <v>82</v>
      </c>
      <c r="J17" s="28" t="s">
        <v>39</v>
      </c>
    </row>
    <row r="18" spans="1:10" ht="14.25">
      <c r="A18" s="17">
        <v>1</v>
      </c>
      <c r="B18" s="36">
        <v>2</v>
      </c>
      <c r="C18" s="17">
        <v>3</v>
      </c>
      <c r="D18" s="36">
        <v>4</v>
      </c>
      <c r="E18" s="17">
        <v>5</v>
      </c>
      <c r="F18" s="36">
        <v>6</v>
      </c>
      <c r="G18" s="17">
        <v>7</v>
      </c>
      <c r="H18" s="36">
        <v>8</v>
      </c>
      <c r="I18" s="17">
        <v>9</v>
      </c>
      <c r="J18" s="36">
        <v>10</v>
      </c>
    </row>
    <row r="19" spans="1:10" ht="71.25">
      <c r="A19" s="115" t="s">
        <v>127</v>
      </c>
      <c r="B19" s="14" t="s">
        <v>178</v>
      </c>
      <c r="C19" s="140">
        <v>200830</v>
      </c>
      <c r="D19" s="133" t="s">
        <v>123</v>
      </c>
      <c r="E19" s="133" t="s">
        <v>123</v>
      </c>
      <c r="F19" s="140">
        <f>C19</f>
        <v>200830</v>
      </c>
      <c r="G19" s="140">
        <v>211474</v>
      </c>
      <c r="H19" s="133" t="s">
        <v>123</v>
      </c>
      <c r="I19" s="133" t="s">
        <v>123</v>
      </c>
      <c r="J19" s="140">
        <f>G19</f>
        <v>211474</v>
      </c>
    </row>
    <row r="20" spans="1:10" ht="85.5">
      <c r="A20" s="114" t="s">
        <v>128</v>
      </c>
      <c r="B20" s="14" t="s">
        <v>199</v>
      </c>
      <c r="C20" s="140">
        <v>49679</v>
      </c>
      <c r="D20" s="133" t="s">
        <v>123</v>
      </c>
      <c r="E20" s="133" t="s">
        <v>123</v>
      </c>
      <c r="F20" s="140">
        <f>C20</f>
        <v>49679</v>
      </c>
      <c r="G20" s="140">
        <v>52311.99</v>
      </c>
      <c r="H20" s="133" t="s">
        <v>123</v>
      </c>
      <c r="I20" s="133" t="s">
        <v>123</v>
      </c>
      <c r="J20" s="140">
        <f>G20</f>
        <v>52311.99</v>
      </c>
    </row>
    <row r="21" spans="1:10" ht="14.25">
      <c r="A21" s="115"/>
      <c r="B21" s="36"/>
      <c r="C21" s="140"/>
      <c r="D21" s="133"/>
      <c r="E21" s="133"/>
      <c r="F21" s="140"/>
      <c r="G21" s="140"/>
      <c r="H21" s="133"/>
      <c r="I21" s="133"/>
      <c r="J21" s="140"/>
    </row>
    <row r="22" spans="1:10" ht="14.25">
      <c r="A22" s="19"/>
      <c r="B22" s="14" t="s">
        <v>42</v>
      </c>
      <c r="C22" s="140">
        <f>C19+C20+C21</f>
        <v>250509</v>
      </c>
      <c r="D22" s="133">
        <v>0</v>
      </c>
      <c r="E22" s="133">
        <v>0</v>
      </c>
      <c r="F22" s="140">
        <f>F19+F20+F21</f>
        <v>250509</v>
      </c>
      <c r="G22" s="140">
        <f>G19+G20+G21</f>
        <v>263785.99</v>
      </c>
      <c r="H22" s="133">
        <v>0</v>
      </c>
      <c r="I22" s="133">
        <v>0</v>
      </c>
      <c r="J22" s="140">
        <f>J19+J20+J21</f>
        <v>263785.99</v>
      </c>
    </row>
    <row r="23" spans="1:14" ht="14.25">
      <c r="A23" s="15"/>
      <c r="B23" s="16"/>
      <c r="C23" s="15"/>
      <c r="D23" s="15"/>
      <c r="E23" s="15"/>
      <c r="F23" s="15"/>
      <c r="G23" s="15"/>
      <c r="H23" s="15"/>
      <c r="I23" s="15"/>
      <c r="J23" s="15"/>
      <c r="K23" s="15"/>
      <c r="L23" s="15"/>
      <c r="M23" s="15"/>
      <c r="N23" s="15"/>
    </row>
  </sheetData>
  <sheetProtection/>
  <mergeCells count="12">
    <mergeCell ref="C16:F16"/>
    <mergeCell ref="G16:J16"/>
    <mergeCell ref="C6:F6"/>
    <mergeCell ref="G6:J6"/>
    <mergeCell ref="A2:K2"/>
    <mergeCell ref="A6:A7"/>
    <mergeCell ref="B6:B7"/>
    <mergeCell ref="A16:A17"/>
    <mergeCell ref="A14:M14"/>
    <mergeCell ref="K6:N6"/>
    <mergeCell ref="A4:M4"/>
    <mergeCell ref="B16:B17"/>
  </mergeCells>
  <printOptions horizontalCentered="1"/>
  <pageMargins left="0.1968503937007874" right="0.2362204724409449" top="0.2362204724409449" bottom="0.1968503937007874" header="0.1968503937007874" footer="0.196850393700787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sheetPr>
  <dimension ref="A1:O61"/>
  <sheetViews>
    <sheetView showGridLines="0" view="pageBreakPreview" zoomScale="80" zoomScaleSheetLayoutView="80" zoomScalePageLayoutView="0" workbookViewId="0" topLeftCell="A40">
      <selection activeCell="K30" sqref="K30"/>
    </sheetView>
  </sheetViews>
  <sheetFormatPr defaultColWidth="9.00390625" defaultRowHeight="12.75"/>
  <cols>
    <col min="1" max="1" width="9.125" style="23" customWidth="1"/>
    <col min="2" max="2" width="21.75390625" style="23" customWidth="1"/>
    <col min="3" max="3" width="14.125" style="23" customWidth="1"/>
    <col min="4" max="4" width="14.875" style="23" customWidth="1"/>
    <col min="5" max="7" width="15.375" style="23" customWidth="1"/>
    <col min="8" max="12" width="15.125" style="23" customWidth="1"/>
    <col min="13" max="13" width="15.00390625" style="23" customWidth="1"/>
    <col min="14" max="16384" width="9.125" style="23" customWidth="1"/>
  </cols>
  <sheetData>
    <row r="1" spans="1:15" ht="43.5" customHeight="1">
      <c r="A1" s="190" t="s">
        <v>83</v>
      </c>
      <c r="B1" s="190"/>
      <c r="C1" s="190"/>
      <c r="D1" s="190"/>
      <c r="E1" s="190"/>
      <c r="F1" s="190"/>
      <c r="G1" s="190"/>
      <c r="H1" s="190"/>
      <c r="I1" s="190"/>
      <c r="J1" s="88"/>
      <c r="K1" s="31"/>
      <c r="L1" s="31"/>
      <c r="M1" s="31"/>
      <c r="N1" s="31"/>
      <c r="O1" s="31"/>
    </row>
    <row r="2" spans="1:15" ht="16.5" customHeight="1">
      <c r="A2" s="182" t="s">
        <v>155</v>
      </c>
      <c r="B2" s="182"/>
      <c r="C2" s="182"/>
      <c r="D2" s="182"/>
      <c r="E2" s="182"/>
      <c r="F2" s="182"/>
      <c r="G2" s="182"/>
      <c r="H2" s="182"/>
      <c r="I2" s="182"/>
      <c r="J2" s="25"/>
      <c r="K2" s="25"/>
      <c r="L2" s="25"/>
      <c r="M2" s="25"/>
      <c r="N2" s="30"/>
      <c r="O2" s="30"/>
    </row>
    <row r="3" ht="12.75">
      <c r="M3" s="90" t="s">
        <v>56</v>
      </c>
    </row>
    <row r="4" spans="1:13" ht="55.5" customHeight="1">
      <c r="A4" s="191" t="s">
        <v>20</v>
      </c>
      <c r="B4" s="191" t="s">
        <v>13</v>
      </c>
      <c r="C4" s="191" t="s">
        <v>19</v>
      </c>
      <c r="D4" s="191" t="s">
        <v>14</v>
      </c>
      <c r="E4" s="186" t="s">
        <v>131</v>
      </c>
      <c r="F4" s="187"/>
      <c r="G4" s="188"/>
      <c r="H4" s="186" t="s">
        <v>132</v>
      </c>
      <c r="I4" s="187"/>
      <c r="J4" s="188"/>
      <c r="K4" s="189" t="s">
        <v>133</v>
      </c>
      <c r="L4" s="189"/>
      <c r="M4" s="189"/>
    </row>
    <row r="5" spans="1:13" s="59" customFormat="1" ht="28.5" customHeight="1">
      <c r="A5" s="192"/>
      <c r="B5" s="192"/>
      <c r="C5" s="192"/>
      <c r="D5" s="192"/>
      <c r="E5" s="35" t="s">
        <v>2</v>
      </c>
      <c r="F5" s="35" t="s">
        <v>33</v>
      </c>
      <c r="G5" s="17" t="s">
        <v>61</v>
      </c>
      <c r="H5" s="35" t="s">
        <v>2</v>
      </c>
      <c r="I5" s="35" t="s">
        <v>33</v>
      </c>
      <c r="J5" s="17" t="s">
        <v>62</v>
      </c>
      <c r="K5" s="35" t="s">
        <v>2</v>
      </c>
      <c r="L5" s="35" t="s">
        <v>33</v>
      </c>
      <c r="M5" s="17" t="s">
        <v>40</v>
      </c>
    </row>
    <row r="6" spans="1:13" s="59" customFormat="1" ht="12.75">
      <c r="A6" s="35">
        <v>1</v>
      </c>
      <c r="B6" s="35">
        <v>2</v>
      </c>
      <c r="C6" s="35">
        <v>3</v>
      </c>
      <c r="D6" s="35">
        <v>4</v>
      </c>
      <c r="E6" s="35">
        <v>5</v>
      </c>
      <c r="F6" s="35">
        <v>6</v>
      </c>
      <c r="G6" s="35">
        <v>7</v>
      </c>
      <c r="H6" s="35">
        <v>8</v>
      </c>
      <c r="I6" s="35">
        <v>9</v>
      </c>
      <c r="J6" s="35">
        <v>10</v>
      </c>
      <c r="K6" s="35">
        <v>11</v>
      </c>
      <c r="L6" s="35">
        <v>12</v>
      </c>
      <c r="M6" s="35">
        <v>13</v>
      </c>
    </row>
    <row r="7" spans="1:13" s="59" customFormat="1" ht="46.5" customHeight="1">
      <c r="A7" s="35"/>
      <c r="B7" s="183" t="s">
        <v>179</v>
      </c>
      <c r="C7" s="184"/>
      <c r="D7" s="185"/>
      <c r="E7" s="35"/>
      <c r="F7" s="35"/>
      <c r="G7" s="35"/>
      <c r="H7" s="35"/>
      <c r="I7" s="35"/>
      <c r="J7" s="35"/>
      <c r="K7" s="35"/>
      <c r="L7" s="35"/>
      <c r="M7" s="35"/>
    </row>
    <row r="8" spans="1:13" s="60" customFormat="1" ht="17.25" customHeight="1">
      <c r="A8" s="115" t="s">
        <v>127</v>
      </c>
      <c r="B8" s="62" t="s">
        <v>3</v>
      </c>
      <c r="C8" s="61"/>
      <c r="D8" s="61"/>
      <c r="E8" s="61"/>
      <c r="F8" s="61"/>
      <c r="G8" s="61"/>
      <c r="H8" s="61"/>
      <c r="I8" s="61"/>
      <c r="J8" s="61"/>
      <c r="K8" s="61"/>
      <c r="L8" s="61"/>
      <c r="M8" s="61"/>
    </row>
    <row r="9" spans="1:13" s="60" customFormat="1" ht="112.5" customHeight="1">
      <c r="A9" s="115" t="s">
        <v>157</v>
      </c>
      <c r="B9" s="118" t="s">
        <v>180</v>
      </c>
      <c r="C9" s="115" t="s">
        <v>167</v>
      </c>
      <c r="D9" s="115" t="s">
        <v>195</v>
      </c>
      <c r="E9" s="142">
        <v>28200</v>
      </c>
      <c r="F9" s="131" t="s">
        <v>123</v>
      </c>
      <c r="G9" s="142">
        <f>E9</f>
        <v>28200</v>
      </c>
      <c r="H9" s="153">
        <v>190000</v>
      </c>
      <c r="I9" s="131" t="s">
        <v>123</v>
      </c>
      <c r="J9" s="153">
        <f>H9</f>
        <v>190000</v>
      </c>
      <c r="K9" s="153">
        <v>190000</v>
      </c>
      <c r="L9" s="131" t="s">
        <v>123</v>
      </c>
      <c r="M9" s="153">
        <f>K9</f>
        <v>190000</v>
      </c>
    </row>
    <row r="10" spans="1:13" s="60" customFormat="1" ht="12.75">
      <c r="A10" s="115" t="s">
        <v>128</v>
      </c>
      <c r="B10" s="62" t="s">
        <v>4</v>
      </c>
      <c r="C10" s="61"/>
      <c r="D10" s="61"/>
      <c r="E10" s="61"/>
      <c r="F10" s="61"/>
      <c r="G10" s="61"/>
      <c r="H10" s="61"/>
      <c r="I10" s="61"/>
      <c r="J10" s="61"/>
      <c r="K10" s="61"/>
      <c r="L10" s="61"/>
      <c r="M10" s="61"/>
    </row>
    <row r="11" spans="1:13" s="60" customFormat="1" ht="66.75" customHeight="1">
      <c r="A11" s="116" t="s">
        <v>158</v>
      </c>
      <c r="B11" s="118" t="s">
        <v>181</v>
      </c>
      <c r="C11" s="116" t="s">
        <v>159</v>
      </c>
      <c r="D11" s="115" t="s">
        <v>182</v>
      </c>
      <c r="E11" s="113">
        <v>3</v>
      </c>
      <c r="F11" s="115" t="s">
        <v>123</v>
      </c>
      <c r="G11" s="113">
        <f>E11</f>
        <v>3</v>
      </c>
      <c r="H11" s="115">
        <v>9</v>
      </c>
      <c r="I11" s="115" t="s">
        <v>123</v>
      </c>
      <c r="J11" s="115">
        <f>H11</f>
        <v>9</v>
      </c>
      <c r="K11" s="115">
        <v>11</v>
      </c>
      <c r="L11" s="115" t="s">
        <v>123</v>
      </c>
      <c r="M11" s="115">
        <f>K11</f>
        <v>11</v>
      </c>
    </row>
    <row r="12" spans="1:13" s="60" customFormat="1" ht="75" customHeight="1">
      <c r="A12" s="116" t="s">
        <v>183</v>
      </c>
      <c r="B12" s="118" t="s">
        <v>184</v>
      </c>
      <c r="C12" s="116" t="s">
        <v>165</v>
      </c>
      <c r="D12" s="125" t="s">
        <v>166</v>
      </c>
      <c r="E12" s="113">
        <v>1</v>
      </c>
      <c r="F12" s="115" t="s">
        <v>123</v>
      </c>
      <c r="G12" s="113">
        <f>E12</f>
        <v>1</v>
      </c>
      <c r="H12" s="115">
        <v>42</v>
      </c>
      <c r="I12" s="115" t="s">
        <v>123</v>
      </c>
      <c r="J12" s="115">
        <f>H12</f>
        <v>42</v>
      </c>
      <c r="K12" s="115">
        <v>42</v>
      </c>
      <c r="L12" s="115" t="s">
        <v>123</v>
      </c>
      <c r="M12" s="115">
        <f>K12</f>
        <v>42</v>
      </c>
    </row>
    <row r="13" spans="1:13" s="60" customFormat="1" ht="12.75">
      <c r="A13" s="116" t="s">
        <v>129</v>
      </c>
      <c r="B13" s="64" t="s">
        <v>5</v>
      </c>
      <c r="C13" s="65"/>
      <c r="D13" s="65"/>
      <c r="E13" s="63"/>
      <c r="F13" s="63"/>
      <c r="G13" s="63"/>
      <c r="H13" s="63"/>
      <c r="I13" s="63"/>
      <c r="J13" s="63"/>
      <c r="K13" s="63"/>
      <c r="L13" s="63"/>
      <c r="M13" s="63"/>
    </row>
    <row r="14" spans="1:13" s="60" customFormat="1" ht="82.5" customHeight="1">
      <c r="A14" s="116" t="s">
        <v>160</v>
      </c>
      <c r="B14" s="118" t="s">
        <v>185</v>
      </c>
      <c r="C14" s="115" t="s">
        <v>169</v>
      </c>
      <c r="D14" s="115" t="s">
        <v>161</v>
      </c>
      <c r="E14" s="132">
        <v>9400</v>
      </c>
      <c r="F14" s="131" t="s">
        <v>123</v>
      </c>
      <c r="G14" s="132">
        <f>E14</f>
        <v>9400</v>
      </c>
      <c r="H14" s="131">
        <v>21111.11</v>
      </c>
      <c r="I14" s="131" t="s">
        <v>123</v>
      </c>
      <c r="J14" s="131">
        <f>H14</f>
        <v>21111.11</v>
      </c>
      <c r="K14" s="131">
        <v>17272.73</v>
      </c>
      <c r="L14" s="131" t="s">
        <v>123</v>
      </c>
      <c r="M14" s="131">
        <f>K14</f>
        <v>17272.73</v>
      </c>
    </row>
    <row r="15" spans="1:13" s="60" customFormat="1" ht="51" customHeight="1">
      <c r="A15" s="116" t="s">
        <v>186</v>
      </c>
      <c r="B15" s="118" t="s">
        <v>188</v>
      </c>
      <c r="C15" s="115" t="s">
        <v>165</v>
      </c>
      <c r="D15" s="115" t="s">
        <v>189</v>
      </c>
      <c r="E15" s="113">
        <v>1</v>
      </c>
      <c r="F15" s="115" t="s">
        <v>123</v>
      </c>
      <c r="G15" s="113">
        <f>E15</f>
        <v>1</v>
      </c>
      <c r="H15" s="126">
        <v>20</v>
      </c>
      <c r="I15" s="115" t="s">
        <v>123</v>
      </c>
      <c r="J15" s="126">
        <f>H15</f>
        <v>20</v>
      </c>
      <c r="K15" s="126">
        <v>20</v>
      </c>
      <c r="L15" s="115" t="s">
        <v>123</v>
      </c>
      <c r="M15" s="126">
        <f>K15</f>
        <v>20</v>
      </c>
    </row>
    <row r="16" spans="1:13" s="60" customFormat="1" ht="50.25" customHeight="1">
      <c r="A16" s="116" t="s">
        <v>187</v>
      </c>
      <c r="B16" s="118" t="s">
        <v>190</v>
      </c>
      <c r="C16" s="115" t="s">
        <v>159</v>
      </c>
      <c r="D16" s="115" t="s">
        <v>189</v>
      </c>
      <c r="E16" s="113">
        <v>1</v>
      </c>
      <c r="F16" s="115" t="s">
        <v>123</v>
      </c>
      <c r="G16" s="113">
        <f>E16</f>
        <v>1</v>
      </c>
      <c r="H16" s="115">
        <v>2</v>
      </c>
      <c r="I16" s="115" t="s">
        <v>123</v>
      </c>
      <c r="J16" s="115">
        <f>H16</f>
        <v>2</v>
      </c>
      <c r="K16" s="126">
        <v>2</v>
      </c>
      <c r="L16" s="115" t="s">
        <v>123</v>
      </c>
      <c r="M16" s="126">
        <f>K16</f>
        <v>2</v>
      </c>
    </row>
    <row r="17" spans="1:13" s="60" customFormat="1" ht="12.75">
      <c r="A17" s="116" t="s">
        <v>130</v>
      </c>
      <c r="B17" s="62" t="s">
        <v>6</v>
      </c>
      <c r="C17" s="66"/>
      <c r="D17" s="66"/>
      <c r="E17" s="67"/>
      <c r="F17" s="67"/>
      <c r="G17" s="67"/>
      <c r="H17" s="67"/>
      <c r="I17" s="67"/>
      <c r="J17" s="67"/>
      <c r="K17" s="67"/>
      <c r="L17" s="67"/>
      <c r="M17" s="67"/>
    </row>
    <row r="18" spans="1:13" s="60" customFormat="1" ht="52.5" customHeight="1">
      <c r="A18" s="116" t="s">
        <v>162</v>
      </c>
      <c r="B18" s="118" t="s">
        <v>191</v>
      </c>
      <c r="C18" s="115" t="s">
        <v>163</v>
      </c>
      <c r="D18" s="115" t="s">
        <v>164</v>
      </c>
      <c r="E18" s="113">
        <v>2.4</v>
      </c>
      <c r="F18" s="115" t="s">
        <v>123</v>
      </c>
      <c r="G18" s="113">
        <f>E18</f>
        <v>2.4</v>
      </c>
      <c r="H18" s="121">
        <v>70</v>
      </c>
      <c r="I18" s="115" t="s">
        <v>123</v>
      </c>
      <c r="J18" s="121">
        <f>H18</f>
        <v>70</v>
      </c>
      <c r="K18" s="121">
        <v>70</v>
      </c>
      <c r="L18" s="115" t="s">
        <v>123</v>
      </c>
      <c r="M18" s="121">
        <f>K18</f>
        <v>70</v>
      </c>
    </row>
    <row r="19" spans="1:13" s="60" customFormat="1" ht="52.5" customHeight="1">
      <c r="A19" s="35"/>
      <c r="B19" s="183" t="s">
        <v>200</v>
      </c>
      <c r="C19" s="184"/>
      <c r="D19" s="185"/>
      <c r="E19" s="35"/>
      <c r="F19" s="35"/>
      <c r="G19" s="35"/>
      <c r="H19" s="35"/>
      <c r="I19" s="35"/>
      <c r="J19" s="35"/>
      <c r="K19" s="35"/>
      <c r="L19" s="35"/>
      <c r="M19" s="35"/>
    </row>
    <row r="20" spans="1:13" s="60" customFormat="1" ht="20.25" customHeight="1">
      <c r="A20" s="115" t="s">
        <v>127</v>
      </c>
      <c r="B20" s="62" t="s">
        <v>3</v>
      </c>
      <c r="C20" s="61"/>
      <c r="D20" s="61"/>
      <c r="E20" s="61"/>
      <c r="F20" s="61"/>
      <c r="G20" s="61"/>
      <c r="H20" s="61"/>
      <c r="I20" s="61"/>
      <c r="J20" s="61"/>
      <c r="K20" s="61"/>
      <c r="L20" s="61"/>
      <c r="M20" s="61"/>
    </row>
    <row r="21" spans="1:13" s="60" customFormat="1" ht="160.5" customHeight="1">
      <c r="A21" s="115" t="s">
        <v>157</v>
      </c>
      <c r="B21" s="118" t="s">
        <v>202</v>
      </c>
      <c r="C21" s="115" t="s">
        <v>167</v>
      </c>
      <c r="D21" s="115" t="s">
        <v>214</v>
      </c>
      <c r="E21" s="131" t="s">
        <v>123</v>
      </c>
      <c r="F21" s="131" t="s">
        <v>123</v>
      </c>
      <c r="G21" s="131" t="s">
        <v>123</v>
      </c>
      <c r="H21" s="131" t="s">
        <v>123</v>
      </c>
      <c r="I21" s="131" t="s">
        <v>123</v>
      </c>
      <c r="J21" s="131" t="str">
        <f>H21</f>
        <v>-</v>
      </c>
      <c r="K21" s="153">
        <v>47000</v>
      </c>
      <c r="L21" s="131" t="s">
        <v>123</v>
      </c>
      <c r="M21" s="153">
        <f>K21</f>
        <v>47000</v>
      </c>
    </row>
    <row r="22" spans="1:13" s="60" customFormat="1" ht="18" customHeight="1">
      <c r="A22" s="115" t="s">
        <v>128</v>
      </c>
      <c r="B22" s="62" t="s">
        <v>4</v>
      </c>
      <c r="C22" s="61"/>
      <c r="D22" s="61"/>
      <c r="E22" s="61"/>
      <c r="F22" s="61"/>
      <c r="G22" s="61"/>
      <c r="H22" s="61"/>
      <c r="I22" s="61"/>
      <c r="J22" s="61"/>
      <c r="K22" s="61"/>
      <c r="L22" s="61"/>
      <c r="M22" s="61"/>
    </row>
    <row r="23" spans="1:13" s="60" customFormat="1" ht="106.5" customHeight="1">
      <c r="A23" s="116" t="s">
        <v>158</v>
      </c>
      <c r="B23" s="118" t="s">
        <v>203</v>
      </c>
      <c r="C23" s="116" t="s">
        <v>159</v>
      </c>
      <c r="D23" s="115" t="s">
        <v>204</v>
      </c>
      <c r="E23" s="131" t="s">
        <v>123</v>
      </c>
      <c r="F23" s="131" t="s">
        <v>123</v>
      </c>
      <c r="G23" s="131" t="s">
        <v>123</v>
      </c>
      <c r="H23" s="131" t="s">
        <v>123</v>
      </c>
      <c r="I23" s="131" t="s">
        <v>123</v>
      </c>
      <c r="J23" s="115" t="str">
        <f>H23</f>
        <v>-</v>
      </c>
      <c r="K23" s="115">
        <v>5</v>
      </c>
      <c r="L23" s="115" t="s">
        <v>123</v>
      </c>
      <c r="M23" s="115">
        <f>K23</f>
        <v>5</v>
      </c>
    </row>
    <row r="24" spans="1:13" s="60" customFormat="1" ht="102" customHeight="1">
      <c r="A24" s="116" t="s">
        <v>183</v>
      </c>
      <c r="B24" s="118" t="s">
        <v>205</v>
      </c>
      <c r="C24" s="116" t="s">
        <v>165</v>
      </c>
      <c r="D24" s="125" t="s">
        <v>206</v>
      </c>
      <c r="E24" s="131" t="s">
        <v>123</v>
      </c>
      <c r="F24" s="131" t="s">
        <v>123</v>
      </c>
      <c r="G24" s="131" t="s">
        <v>123</v>
      </c>
      <c r="H24" s="131" t="s">
        <v>123</v>
      </c>
      <c r="I24" s="115" t="s">
        <v>123</v>
      </c>
      <c r="J24" s="115" t="str">
        <f>H24</f>
        <v>-</v>
      </c>
      <c r="K24" s="115">
        <v>90</v>
      </c>
      <c r="L24" s="115" t="s">
        <v>123</v>
      </c>
      <c r="M24" s="115">
        <f>K24</f>
        <v>90</v>
      </c>
    </row>
    <row r="25" spans="1:13" s="60" customFormat="1" ht="16.5" customHeight="1">
      <c r="A25" s="116" t="s">
        <v>129</v>
      </c>
      <c r="B25" s="62" t="s">
        <v>5</v>
      </c>
      <c r="C25" s="65"/>
      <c r="D25" s="65"/>
      <c r="E25" s="63"/>
      <c r="F25" s="63"/>
      <c r="G25" s="63"/>
      <c r="H25" s="63"/>
      <c r="I25" s="63"/>
      <c r="J25" s="63"/>
      <c r="K25" s="63"/>
      <c r="L25" s="63"/>
      <c r="M25" s="63"/>
    </row>
    <row r="26" spans="1:13" s="60" customFormat="1" ht="94.5" customHeight="1">
      <c r="A26" s="116" t="s">
        <v>160</v>
      </c>
      <c r="B26" s="118" t="s">
        <v>207</v>
      </c>
      <c r="C26" s="115" t="s">
        <v>169</v>
      </c>
      <c r="D26" s="115" t="s">
        <v>161</v>
      </c>
      <c r="E26" s="131" t="s">
        <v>123</v>
      </c>
      <c r="F26" s="131" t="s">
        <v>123</v>
      </c>
      <c r="G26" s="131" t="s">
        <v>123</v>
      </c>
      <c r="H26" s="131" t="s">
        <v>123</v>
      </c>
      <c r="I26" s="131" t="s">
        <v>123</v>
      </c>
      <c r="J26" s="131" t="str">
        <f>H26</f>
        <v>-</v>
      </c>
      <c r="K26" s="131">
        <v>9400</v>
      </c>
      <c r="L26" s="131" t="s">
        <v>123</v>
      </c>
      <c r="M26" s="131">
        <f>K26</f>
        <v>9400</v>
      </c>
    </row>
    <row r="27" spans="1:13" s="60" customFormat="1" ht="52.5" customHeight="1">
      <c r="A27" s="116" t="s">
        <v>186</v>
      </c>
      <c r="B27" s="118" t="s">
        <v>208</v>
      </c>
      <c r="C27" s="115" t="s">
        <v>169</v>
      </c>
      <c r="D27" s="115" t="s">
        <v>209</v>
      </c>
      <c r="E27" s="131" t="s">
        <v>123</v>
      </c>
      <c r="F27" s="131" t="s">
        <v>123</v>
      </c>
      <c r="G27" s="131" t="s">
        <v>123</v>
      </c>
      <c r="H27" s="131" t="s">
        <v>123</v>
      </c>
      <c r="I27" s="131" t="s">
        <v>123</v>
      </c>
      <c r="J27" s="131" t="str">
        <f>H27</f>
        <v>-</v>
      </c>
      <c r="K27" s="131">
        <v>522.22</v>
      </c>
      <c r="L27" s="131" t="s">
        <v>123</v>
      </c>
      <c r="M27" s="131">
        <f>K27</f>
        <v>522.22</v>
      </c>
    </row>
    <row r="28" spans="1:13" s="60" customFormat="1" ht="20.25" customHeight="1">
      <c r="A28" s="116" t="s">
        <v>130</v>
      </c>
      <c r="B28" s="62" t="s">
        <v>6</v>
      </c>
      <c r="C28" s="66"/>
      <c r="D28" s="66"/>
      <c r="E28" s="67"/>
      <c r="F28" s="67"/>
      <c r="G28" s="67"/>
      <c r="H28" s="67"/>
      <c r="I28" s="67"/>
      <c r="J28" s="67"/>
      <c r="K28" s="67"/>
      <c r="L28" s="67"/>
      <c r="M28" s="67"/>
    </row>
    <row r="29" spans="1:13" s="60" customFormat="1" ht="118.5" customHeight="1">
      <c r="A29" s="116" t="s">
        <v>162</v>
      </c>
      <c r="B29" s="118" t="s">
        <v>211</v>
      </c>
      <c r="C29" s="115" t="s">
        <v>163</v>
      </c>
      <c r="D29" s="115" t="s">
        <v>212</v>
      </c>
      <c r="E29" s="131" t="s">
        <v>123</v>
      </c>
      <c r="F29" s="131" t="s">
        <v>123</v>
      </c>
      <c r="G29" s="131" t="s">
        <v>123</v>
      </c>
      <c r="H29" s="131" t="s">
        <v>123</v>
      </c>
      <c r="I29" s="131" t="s">
        <v>123</v>
      </c>
      <c r="J29" s="131" t="s">
        <v>123</v>
      </c>
      <c r="K29" s="113">
        <v>18.3</v>
      </c>
      <c r="L29" s="116" t="s">
        <v>123</v>
      </c>
      <c r="M29" s="113">
        <f>K29</f>
        <v>18.3</v>
      </c>
    </row>
    <row r="30" spans="1:13" s="60" customFormat="1" ht="52.5" customHeight="1">
      <c r="A30" s="116" t="s">
        <v>210</v>
      </c>
      <c r="B30" s="118" t="s">
        <v>213</v>
      </c>
      <c r="C30" s="115" t="s">
        <v>163</v>
      </c>
      <c r="D30" s="115" t="s">
        <v>164</v>
      </c>
      <c r="E30" s="131" t="s">
        <v>123</v>
      </c>
      <c r="F30" s="131" t="s">
        <v>123</v>
      </c>
      <c r="G30" s="131" t="s">
        <v>123</v>
      </c>
      <c r="H30" s="131" t="s">
        <v>123</v>
      </c>
      <c r="I30" s="131" t="s">
        <v>123</v>
      </c>
      <c r="J30" s="131" t="s">
        <v>123</v>
      </c>
      <c r="K30" s="121">
        <v>100</v>
      </c>
      <c r="L30" s="115" t="s">
        <v>123</v>
      </c>
      <c r="M30" s="121">
        <f>K30</f>
        <v>100</v>
      </c>
    </row>
    <row r="31" spans="1:13" ht="12.75">
      <c r="A31" s="8"/>
      <c r="B31" s="9"/>
      <c r="C31" s="10"/>
      <c r="D31" s="10"/>
      <c r="E31" s="11"/>
      <c r="F31" s="11"/>
      <c r="G31" s="11"/>
      <c r="H31" s="11"/>
      <c r="K31" s="11"/>
      <c r="L31" s="11"/>
      <c r="M31" s="11"/>
    </row>
    <row r="32" spans="1:15" ht="36" customHeight="1">
      <c r="A32" s="182" t="s">
        <v>156</v>
      </c>
      <c r="B32" s="182"/>
      <c r="C32" s="182"/>
      <c r="D32" s="182"/>
      <c r="E32" s="182"/>
      <c r="F32" s="182"/>
      <c r="G32" s="182"/>
      <c r="H32" s="182"/>
      <c r="I32" s="182"/>
      <c r="J32" s="25"/>
      <c r="K32" s="25"/>
      <c r="L32" s="25"/>
      <c r="M32" s="25"/>
      <c r="N32" s="30"/>
      <c r="O32" s="30"/>
    </row>
    <row r="33" ht="12.75">
      <c r="J33" s="90" t="s">
        <v>56</v>
      </c>
    </row>
    <row r="34" spans="1:10" ht="16.5" customHeight="1">
      <c r="A34" s="191" t="s">
        <v>20</v>
      </c>
      <c r="B34" s="191" t="s">
        <v>13</v>
      </c>
      <c r="C34" s="191" t="s">
        <v>19</v>
      </c>
      <c r="D34" s="191" t="s">
        <v>14</v>
      </c>
      <c r="E34" s="186" t="s">
        <v>134</v>
      </c>
      <c r="F34" s="187"/>
      <c r="G34" s="188"/>
      <c r="H34" s="189" t="s">
        <v>135</v>
      </c>
      <c r="I34" s="189"/>
      <c r="J34" s="189"/>
    </row>
    <row r="35" spans="1:10" ht="25.5">
      <c r="A35" s="192"/>
      <c r="B35" s="192"/>
      <c r="C35" s="192"/>
      <c r="D35" s="192"/>
      <c r="E35" s="35" t="s">
        <v>2</v>
      </c>
      <c r="F35" s="35" t="s">
        <v>33</v>
      </c>
      <c r="G35" s="17" t="s">
        <v>61</v>
      </c>
      <c r="H35" s="35" t="s">
        <v>2</v>
      </c>
      <c r="I35" s="35" t="s">
        <v>33</v>
      </c>
      <c r="J35" s="17" t="s">
        <v>62</v>
      </c>
    </row>
    <row r="36" spans="1:10" s="60" customFormat="1" ht="12.75" customHeight="1">
      <c r="A36" s="35">
        <v>1</v>
      </c>
      <c r="B36" s="35">
        <v>2</v>
      </c>
      <c r="C36" s="35">
        <v>3</v>
      </c>
      <c r="D36" s="35">
        <v>4</v>
      </c>
      <c r="E36" s="35">
        <v>5</v>
      </c>
      <c r="F36" s="35">
        <v>6</v>
      </c>
      <c r="G36" s="35">
        <v>7</v>
      </c>
      <c r="H36" s="35">
        <v>8</v>
      </c>
      <c r="I36" s="35">
        <v>9</v>
      </c>
      <c r="J36" s="35">
        <v>10</v>
      </c>
    </row>
    <row r="37" spans="1:10" s="60" customFormat="1" ht="41.25" customHeight="1">
      <c r="A37" s="35"/>
      <c r="B37" s="183" t="s">
        <v>192</v>
      </c>
      <c r="C37" s="184"/>
      <c r="D37" s="185"/>
      <c r="E37" s="35"/>
      <c r="F37" s="35"/>
      <c r="G37" s="35"/>
      <c r="H37" s="35"/>
      <c r="I37" s="35"/>
      <c r="J37" s="35"/>
    </row>
    <row r="38" spans="1:10" s="60" customFormat="1" ht="12.75">
      <c r="A38" s="115" t="s">
        <v>127</v>
      </c>
      <c r="B38" s="62" t="s">
        <v>3</v>
      </c>
      <c r="C38" s="61"/>
      <c r="D38" s="61"/>
      <c r="E38" s="61"/>
      <c r="F38" s="61"/>
      <c r="G38" s="61"/>
      <c r="H38" s="61"/>
      <c r="I38" s="67"/>
      <c r="J38" s="61"/>
    </row>
    <row r="39" spans="1:10" s="60" customFormat="1" ht="177" customHeight="1">
      <c r="A39" s="115" t="s">
        <v>157</v>
      </c>
      <c r="B39" s="118" t="s">
        <v>180</v>
      </c>
      <c r="C39" s="115" t="s">
        <v>167</v>
      </c>
      <c r="D39" s="115" t="s">
        <v>201</v>
      </c>
      <c r="E39" s="143">
        <v>200830</v>
      </c>
      <c r="F39" s="131" t="s">
        <v>123</v>
      </c>
      <c r="G39" s="143">
        <f>E39</f>
        <v>200830</v>
      </c>
      <c r="H39" s="143">
        <v>211474</v>
      </c>
      <c r="I39" s="131" t="s">
        <v>123</v>
      </c>
      <c r="J39" s="143">
        <f>H39</f>
        <v>211474</v>
      </c>
    </row>
    <row r="40" spans="1:10" s="60" customFormat="1" ht="12.75">
      <c r="A40" s="115" t="s">
        <v>128</v>
      </c>
      <c r="B40" s="62" t="s">
        <v>4</v>
      </c>
      <c r="C40" s="61"/>
      <c r="D40" s="61"/>
      <c r="E40" s="61"/>
      <c r="F40" s="61"/>
      <c r="G40" s="61"/>
      <c r="H40" s="61"/>
      <c r="I40" s="67"/>
      <c r="J40" s="61"/>
    </row>
    <row r="41" spans="1:10" s="60" customFormat="1" ht="77.25" customHeight="1">
      <c r="A41" s="116" t="s">
        <v>158</v>
      </c>
      <c r="B41" s="118" t="s">
        <v>181</v>
      </c>
      <c r="C41" s="116" t="s">
        <v>159</v>
      </c>
      <c r="D41" s="115" t="s">
        <v>182</v>
      </c>
      <c r="E41" s="113">
        <v>9</v>
      </c>
      <c r="F41" s="115" t="s">
        <v>123</v>
      </c>
      <c r="G41" s="113">
        <f>E41</f>
        <v>9</v>
      </c>
      <c r="H41" s="113">
        <v>9</v>
      </c>
      <c r="I41" s="115" t="s">
        <v>123</v>
      </c>
      <c r="J41" s="113">
        <f>H41</f>
        <v>9</v>
      </c>
    </row>
    <row r="42" spans="1:10" s="60" customFormat="1" ht="77.25" customHeight="1">
      <c r="A42" s="116" t="s">
        <v>183</v>
      </c>
      <c r="B42" s="118" t="s">
        <v>184</v>
      </c>
      <c r="C42" s="116" t="s">
        <v>165</v>
      </c>
      <c r="D42" s="125" t="s">
        <v>166</v>
      </c>
      <c r="E42" s="113">
        <v>42</v>
      </c>
      <c r="F42" s="115" t="s">
        <v>123</v>
      </c>
      <c r="G42" s="113">
        <f>E42</f>
        <v>42</v>
      </c>
      <c r="H42" s="113">
        <v>42</v>
      </c>
      <c r="I42" s="115" t="s">
        <v>123</v>
      </c>
      <c r="J42" s="113">
        <f>H42</f>
        <v>42</v>
      </c>
    </row>
    <row r="43" spans="1:10" s="60" customFormat="1" ht="12.75">
      <c r="A43" s="119" t="s">
        <v>129</v>
      </c>
      <c r="B43" s="64" t="s">
        <v>5</v>
      </c>
      <c r="C43" s="65"/>
      <c r="D43" s="65"/>
      <c r="E43" s="63"/>
      <c r="F43" s="63"/>
      <c r="G43" s="63"/>
      <c r="H43" s="63"/>
      <c r="I43" s="67"/>
      <c r="J43" s="63"/>
    </row>
    <row r="44" spans="1:10" s="60" customFormat="1" ht="87" customHeight="1">
      <c r="A44" s="116" t="s">
        <v>160</v>
      </c>
      <c r="B44" s="118" t="s">
        <v>185</v>
      </c>
      <c r="C44" s="115" t="s">
        <v>167</v>
      </c>
      <c r="D44" s="61" t="s">
        <v>161</v>
      </c>
      <c r="E44" s="132">
        <v>22314.45</v>
      </c>
      <c r="F44" s="131" t="s">
        <v>123</v>
      </c>
      <c r="G44" s="132">
        <f>E44</f>
        <v>22314.45</v>
      </c>
      <c r="H44" s="132">
        <v>23497.12</v>
      </c>
      <c r="I44" s="131" t="s">
        <v>123</v>
      </c>
      <c r="J44" s="132">
        <f>H44</f>
        <v>23497.12</v>
      </c>
    </row>
    <row r="45" spans="1:10" s="60" customFormat="1" ht="54.75" customHeight="1">
      <c r="A45" s="116" t="s">
        <v>186</v>
      </c>
      <c r="B45" s="118" t="s">
        <v>188</v>
      </c>
      <c r="C45" s="115" t="s">
        <v>165</v>
      </c>
      <c r="D45" s="115" t="s">
        <v>189</v>
      </c>
      <c r="E45" s="127">
        <v>20</v>
      </c>
      <c r="F45" s="115" t="s">
        <v>123</v>
      </c>
      <c r="G45" s="127">
        <f>E45</f>
        <v>20</v>
      </c>
      <c r="H45" s="127">
        <v>20</v>
      </c>
      <c r="I45" s="115" t="s">
        <v>123</v>
      </c>
      <c r="J45" s="127">
        <f>H45</f>
        <v>20</v>
      </c>
    </row>
    <row r="46" spans="1:10" s="60" customFormat="1" ht="51" customHeight="1">
      <c r="A46" s="116" t="s">
        <v>187</v>
      </c>
      <c r="B46" s="118" t="s">
        <v>190</v>
      </c>
      <c r="C46" s="115" t="s">
        <v>159</v>
      </c>
      <c r="D46" s="115" t="s">
        <v>189</v>
      </c>
      <c r="E46" s="127">
        <v>2</v>
      </c>
      <c r="F46" s="115" t="s">
        <v>123</v>
      </c>
      <c r="G46" s="127">
        <f>E46</f>
        <v>2</v>
      </c>
      <c r="H46" s="113">
        <v>2</v>
      </c>
      <c r="I46" s="115" t="s">
        <v>123</v>
      </c>
      <c r="J46" s="113">
        <f>H46</f>
        <v>2</v>
      </c>
    </row>
    <row r="47" spans="1:10" s="60" customFormat="1" ht="12.75">
      <c r="A47" s="116" t="s">
        <v>130</v>
      </c>
      <c r="B47" s="62" t="s">
        <v>6</v>
      </c>
      <c r="C47" s="66"/>
      <c r="D47" s="66"/>
      <c r="E47" s="67"/>
      <c r="F47" s="67"/>
      <c r="G47" s="67"/>
      <c r="H47" s="67"/>
      <c r="I47" s="67"/>
      <c r="J47" s="67"/>
    </row>
    <row r="48" spans="1:10" s="60" customFormat="1" ht="50.25" customHeight="1">
      <c r="A48" s="116" t="s">
        <v>162</v>
      </c>
      <c r="B48" s="118" t="s">
        <v>191</v>
      </c>
      <c r="C48" s="115" t="s">
        <v>168</v>
      </c>
      <c r="D48" s="115" t="s">
        <v>164</v>
      </c>
      <c r="E48" s="120">
        <v>70</v>
      </c>
      <c r="F48" s="115" t="s">
        <v>123</v>
      </c>
      <c r="G48" s="120">
        <f>E48</f>
        <v>70</v>
      </c>
      <c r="H48" s="120">
        <v>70</v>
      </c>
      <c r="I48" s="115" t="s">
        <v>123</v>
      </c>
      <c r="J48" s="120">
        <f>H48</f>
        <v>70</v>
      </c>
    </row>
    <row r="49" spans="1:10" s="60" customFormat="1" ht="50.25" customHeight="1">
      <c r="A49" s="35"/>
      <c r="B49" s="183" t="s">
        <v>200</v>
      </c>
      <c r="C49" s="184"/>
      <c r="D49" s="185"/>
      <c r="E49" s="35"/>
      <c r="F49" s="35"/>
      <c r="G49" s="35"/>
      <c r="H49" s="35"/>
      <c r="I49" s="35"/>
      <c r="J49" s="35"/>
    </row>
    <row r="50" spans="1:10" s="60" customFormat="1" ht="15.75" customHeight="1">
      <c r="A50" s="115" t="s">
        <v>127</v>
      </c>
      <c r="B50" s="62" t="s">
        <v>3</v>
      </c>
      <c r="C50" s="61"/>
      <c r="D50" s="61"/>
      <c r="E50" s="61"/>
      <c r="F50" s="61"/>
      <c r="G50" s="61"/>
      <c r="H50" s="61"/>
      <c r="I50" s="67"/>
      <c r="J50" s="61"/>
    </row>
    <row r="51" spans="1:10" s="60" customFormat="1" ht="173.25" customHeight="1">
      <c r="A51" s="115" t="s">
        <v>157</v>
      </c>
      <c r="B51" s="118" t="s">
        <v>202</v>
      </c>
      <c r="C51" s="115" t="s">
        <v>167</v>
      </c>
      <c r="D51" s="115" t="s">
        <v>201</v>
      </c>
      <c r="E51" s="143">
        <v>49679</v>
      </c>
      <c r="F51" s="131" t="s">
        <v>123</v>
      </c>
      <c r="G51" s="143">
        <f>E51</f>
        <v>49679</v>
      </c>
      <c r="H51" s="143">
        <v>52311.99</v>
      </c>
      <c r="I51" s="131" t="s">
        <v>123</v>
      </c>
      <c r="J51" s="143">
        <f>H51</f>
        <v>52311.99</v>
      </c>
    </row>
    <row r="52" spans="1:10" s="60" customFormat="1" ht="21.75" customHeight="1">
      <c r="A52" s="115" t="s">
        <v>128</v>
      </c>
      <c r="B52" s="62" t="s">
        <v>4</v>
      </c>
      <c r="C52" s="61"/>
      <c r="D52" s="61"/>
      <c r="E52" s="61"/>
      <c r="F52" s="61"/>
      <c r="G52" s="61"/>
      <c r="H52" s="61"/>
      <c r="I52" s="67"/>
      <c r="J52" s="61"/>
    </row>
    <row r="53" spans="1:10" s="60" customFormat="1" ht="111.75" customHeight="1">
      <c r="A53" s="116" t="s">
        <v>158</v>
      </c>
      <c r="B53" s="118" t="s">
        <v>203</v>
      </c>
      <c r="C53" s="116" t="s">
        <v>159</v>
      </c>
      <c r="D53" s="115" t="s">
        <v>204</v>
      </c>
      <c r="E53" s="113">
        <v>5</v>
      </c>
      <c r="F53" s="115" t="s">
        <v>123</v>
      </c>
      <c r="G53" s="113">
        <f>E53</f>
        <v>5</v>
      </c>
      <c r="H53" s="113">
        <v>5</v>
      </c>
      <c r="I53" s="115" t="s">
        <v>123</v>
      </c>
      <c r="J53" s="113">
        <f>H53</f>
        <v>5</v>
      </c>
    </row>
    <row r="54" spans="1:10" s="60" customFormat="1" ht="108.75" customHeight="1">
      <c r="A54" s="116" t="s">
        <v>183</v>
      </c>
      <c r="B54" s="118" t="s">
        <v>205</v>
      </c>
      <c r="C54" s="116" t="s">
        <v>165</v>
      </c>
      <c r="D54" s="125" t="s">
        <v>206</v>
      </c>
      <c r="E54" s="113">
        <v>90</v>
      </c>
      <c r="F54" s="115" t="s">
        <v>123</v>
      </c>
      <c r="G54" s="113">
        <f>E54</f>
        <v>90</v>
      </c>
      <c r="H54" s="113">
        <v>90</v>
      </c>
      <c r="I54" s="115" t="s">
        <v>123</v>
      </c>
      <c r="J54" s="113">
        <f>H54</f>
        <v>90</v>
      </c>
    </row>
    <row r="55" spans="1:10" s="79" customFormat="1" ht="15.75" customHeight="1">
      <c r="A55" s="116" t="s">
        <v>129</v>
      </c>
      <c r="B55" s="62" t="s">
        <v>5</v>
      </c>
      <c r="C55" s="65"/>
      <c r="D55" s="65"/>
      <c r="E55" s="113"/>
      <c r="F55" s="113"/>
      <c r="G55" s="113"/>
      <c r="H55" s="113"/>
      <c r="I55" s="138"/>
      <c r="J55" s="113"/>
    </row>
    <row r="56" spans="1:10" s="60" customFormat="1" ht="106.5" customHeight="1">
      <c r="A56" s="116" t="s">
        <v>160</v>
      </c>
      <c r="B56" s="118" t="s">
        <v>207</v>
      </c>
      <c r="C56" s="115" t="s">
        <v>169</v>
      </c>
      <c r="D56" s="115" t="s">
        <v>161</v>
      </c>
      <c r="E56" s="132">
        <v>9935.8</v>
      </c>
      <c r="F56" s="131" t="s">
        <v>123</v>
      </c>
      <c r="G56" s="132">
        <f>E56</f>
        <v>9935.8</v>
      </c>
      <c r="H56" s="132">
        <v>581.24</v>
      </c>
      <c r="I56" s="131" t="s">
        <v>123</v>
      </c>
      <c r="J56" s="132">
        <f>H56</f>
        <v>581.24</v>
      </c>
    </row>
    <row r="57" spans="1:10" s="60" customFormat="1" ht="50.25" customHeight="1">
      <c r="A57" s="116" t="s">
        <v>186</v>
      </c>
      <c r="B57" s="118" t="s">
        <v>208</v>
      </c>
      <c r="C57" s="115" t="s">
        <v>169</v>
      </c>
      <c r="D57" s="115" t="s">
        <v>209</v>
      </c>
      <c r="E57" s="132">
        <v>551.99</v>
      </c>
      <c r="F57" s="131" t="s">
        <v>123</v>
      </c>
      <c r="G57" s="132">
        <f>E57</f>
        <v>551.99</v>
      </c>
      <c r="H57" s="132">
        <v>581.24</v>
      </c>
      <c r="I57" s="131" t="s">
        <v>123</v>
      </c>
      <c r="J57" s="132">
        <f>H57</f>
        <v>581.24</v>
      </c>
    </row>
    <row r="58" spans="1:10" s="60" customFormat="1" ht="17.25" customHeight="1">
      <c r="A58" s="116" t="s">
        <v>130</v>
      </c>
      <c r="B58" s="62" t="s">
        <v>6</v>
      </c>
      <c r="C58" s="66"/>
      <c r="D58" s="66"/>
      <c r="E58" s="127"/>
      <c r="F58" s="115" t="s">
        <v>123</v>
      </c>
      <c r="G58" s="127">
        <f>E58</f>
        <v>0</v>
      </c>
      <c r="H58" s="113"/>
      <c r="I58" s="115" t="s">
        <v>123</v>
      </c>
      <c r="J58" s="113">
        <f>H58</f>
        <v>0</v>
      </c>
    </row>
    <row r="59" spans="1:10" s="60" customFormat="1" ht="120.75" customHeight="1">
      <c r="A59" s="116" t="s">
        <v>162</v>
      </c>
      <c r="B59" s="118" t="s">
        <v>211</v>
      </c>
      <c r="C59" s="115" t="s">
        <v>163</v>
      </c>
      <c r="D59" s="115" t="s">
        <v>212</v>
      </c>
      <c r="E59" s="139">
        <v>18.3</v>
      </c>
      <c r="F59" s="139"/>
      <c r="G59" s="139">
        <f>E59</f>
        <v>18.3</v>
      </c>
      <c r="H59" s="139">
        <v>18.3</v>
      </c>
      <c r="I59" s="139"/>
      <c r="J59" s="139">
        <f>H59</f>
        <v>18.3</v>
      </c>
    </row>
    <row r="60" spans="1:10" s="60" customFormat="1" ht="57.75" customHeight="1">
      <c r="A60" s="116" t="s">
        <v>210</v>
      </c>
      <c r="B60" s="118" t="s">
        <v>213</v>
      </c>
      <c r="C60" s="115" t="s">
        <v>163</v>
      </c>
      <c r="D60" s="115" t="s">
        <v>164</v>
      </c>
      <c r="E60" s="120">
        <v>100</v>
      </c>
      <c r="F60" s="115" t="s">
        <v>123</v>
      </c>
      <c r="G60" s="120">
        <f>E60</f>
        <v>100</v>
      </c>
      <c r="H60" s="120">
        <v>100</v>
      </c>
      <c r="I60" s="115" t="s">
        <v>123</v>
      </c>
      <c r="J60" s="120">
        <f>H60</f>
        <v>100</v>
      </c>
    </row>
    <row r="61" spans="1:10" s="60" customFormat="1" ht="50.25" customHeight="1">
      <c r="A61" s="134"/>
      <c r="B61" s="135"/>
      <c r="C61" s="136"/>
      <c r="D61" s="136"/>
      <c r="E61" s="137"/>
      <c r="F61" s="136"/>
      <c r="G61" s="137"/>
      <c r="H61" s="137"/>
      <c r="I61" s="136"/>
      <c r="J61" s="137"/>
    </row>
  </sheetData>
  <sheetProtection/>
  <mergeCells count="20">
    <mergeCell ref="B49:D49"/>
    <mergeCell ref="H34:J34"/>
    <mergeCell ref="A32:I32"/>
    <mergeCell ref="A4:A5"/>
    <mergeCell ref="B4:B5"/>
    <mergeCell ref="C4:C5"/>
    <mergeCell ref="D4:D5"/>
    <mergeCell ref="H4:J4"/>
    <mergeCell ref="B7:D7"/>
    <mergeCell ref="B19:D19"/>
    <mergeCell ref="B37:D37"/>
    <mergeCell ref="E4:G4"/>
    <mergeCell ref="K4:M4"/>
    <mergeCell ref="A1:I1"/>
    <mergeCell ref="A2:I2"/>
    <mergeCell ref="A34:A35"/>
    <mergeCell ref="B34:B35"/>
    <mergeCell ref="C34:C35"/>
    <mergeCell ref="D34:D35"/>
    <mergeCell ref="E34:G34"/>
  </mergeCells>
  <printOptions horizontalCentered="1"/>
  <pageMargins left="0.1968503937007874" right="0.1968503937007874" top="0.1968503937007874" bottom="0.5118110236220472" header="0.1968503937007874" footer="0.1968503937007874"/>
  <pageSetup horizontalDpi="600" verticalDpi="600" orientation="landscape" paperSize="9" scale="74" r:id="rId1"/>
  <rowBreaks count="2" manualBreakCount="2">
    <brk id="16" max="12" man="1"/>
    <brk id="43" max="12" man="1"/>
  </rowBreaks>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E21" sqref="E21"/>
    </sheetView>
  </sheetViews>
  <sheetFormatPr defaultColWidth="9.00390625" defaultRowHeight="12.75"/>
  <cols>
    <col min="1" max="1" width="14.125" style="78" customWidth="1"/>
    <col min="2" max="2" width="67.75390625" style="78" customWidth="1"/>
    <col min="3" max="3" width="13.00390625" style="78" customWidth="1"/>
    <col min="4" max="4" width="13.25390625" style="78" customWidth="1"/>
    <col min="5" max="5" width="14.375" style="108" customWidth="1"/>
    <col min="6" max="6" width="16.375" style="108" customWidth="1"/>
    <col min="7" max="12" width="13.75390625" style="78" customWidth="1"/>
    <col min="13" max="13" width="9.125" style="78" customWidth="1"/>
    <col min="14" max="14" width="11.00390625" style="78" customWidth="1"/>
    <col min="15" max="16384" width="9.125" style="78" customWidth="1"/>
  </cols>
  <sheetData>
    <row r="1" spans="1:8" s="71" customFormat="1" ht="15.75">
      <c r="A1" s="68"/>
      <c r="B1" s="166" t="s">
        <v>63</v>
      </c>
      <c r="C1" s="166"/>
      <c r="D1" s="166"/>
      <c r="E1" s="166"/>
      <c r="F1" s="166"/>
      <c r="G1" s="166"/>
      <c r="H1" s="166"/>
    </row>
    <row r="2" spans="5:12" s="71" customFormat="1" ht="12.75">
      <c r="E2" s="103"/>
      <c r="F2" s="103"/>
      <c r="L2" s="83" t="s">
        <v>56</v>
      </c>
    </row>
    <row r="3" spans="1:12" s="71" customFormat="1" ht="21" customHeight="1">
      <c r="A3" s="193"/>
      <c r="B3" s="191" t="s">
        <v>29</v>
      </c>
      <c r="C3" s="189" t="s">
        <v>131</v>
      </c>
      <c r="D3" s="189"/>
      <c r="E3" s="194" t="s">
        <v>132</v>
      </c>
      <c r="F3" s="194"/>
      <c r="G3" s="189" t="s">
        <v>133</v>
      </c>
      <c r="H3" s="189"/>
      <c r="I3" s="189" t="s">
        <v>134</v>
      </c>
      <c r="J3" s="189"/>
      <c r="K3" s="189" t="s">
        <v>135</v>
      </c>
      <c r="L3" s="189"/>
    </row>
    <row r="4" spans="1:12" s="71" customFormat="1" ht="60" customHeight="1">
      <c r="A4" s="193"/>
      <c r="B4" s="192"/>
      <c r="C4" s="73" t="s">
        <v>32</v>
      </c>
      <c r="D4" s="73" t="s">
        <v>33</v>
      </c>
      <c r="E4" s="104" t="s">
        <v>32</v>
      </c>
      <c r="F4" s="105" t="s">
        <v>33</v>
      </c>
      <c r="G4" s="73" t="s">
        <v>32</v>
      </c>
      <c r="H4" s="73" t="s">
        <v>33</v>
      </c>
      <c r="I4" s="73" t="s">
        <v>32</v>
      </c>
      <c r="J4" s="73" t="s">
        <v>33</v>
      </c>
      <c r="K4" s="73" t="s">
        <v>32</v>
      </c>
      <c r="L4" s="73" t="s">
        <v>33</v>
      </c>
    </row>
    <row r="5" spans="1:12" s="71" customFormat="1" ht="12.75">
      <c r="A5" s="77"/>
      <c r="B5" s="72">
        <v>1</v>
      </c>
      <c r="C5" s="73">
        <v>2</v>
      </c>
      <c r="D5" s="72">
        <v>3</v>
      </c>
      <c r="E5" s="105">
        <v>4</v>
      </c>
      <c r="F5" s="105">
        <v>5</v>
      </c>
      <c r="G5" s="72">
        <v>6</v>
      </c>
      <c r="H5" s="73">
        <v>7</v>
      </c>
      <c r="I5" s="72">
        <v>8</v>
      </c>
      <c r="J5" s="73">
        <v>9</v>
      </c>
      <c r="K5" s="72">
        <v>10</v>
      </c>
      <c r="L5" s="73">
        <v>11</v>
      </c>
    </row>
    <row r="6" spans="1:12" s="71" customFormat="1" ht="12.75">
      <c r="A6" s="77"/>
      <c r="B6" s="72"/>
      <c r="C6" s="111"/>
      <c r="D6" s="72"/>
      <c r="E6" s="105"/>
      <c r="F6" s="105"/>
      <c r="G6" s="72"/>
      <c r="H6" s="73"/>
      <c r="I6" s="72"/>
      <c r="J6" s="73"/>
      <c r="K6" s="72"/>
      <c r="L6" s="73"/>
    </row>
    <row r="7" spans="1:12" s="71" customFormat="1" ht="12.75">
      <c r="A7" s="77"/>
      <c r="B7" s="72"/>
      <c r="C7" s="111"/>
      <c r="D7" s="72"/>
      <c r="E7" s="105"/>
      <c r="F7" s="105"/>
      <c r="G7" s="72"/>
      <c r="H7" s="73"/>
      <c r="I7" s="72"/>
      <c r="J7" s="73"/>
      <c r="K7" s="72"/>
      <c r="L7" s="73"/>
    </row>
    <row r="8" spans="1:12" s="75" customFormat="1" ht="12.75">
      <c r="A8" s="77"/>
      <c r="B8" s="82" t="s">
        <v>42</v>
      </c>
      <c r="C8" s="74">
        <v>0</v>
      </c>
      <c r="D8" s="61">
        <v>0</v>
      </c>
      <c r="E8" s="106">
        <v>0</v>
      </c>
      <c r="F8" s="106">
        <v>0</v>
      </c>
      <c r="G8" s="61">
        <v>0</v>
      </c>
      <c r="H8" s="61">
        <v>0</v>
      </c>
      <c r="I8" s="61">
        <v>0</v>
      </c>
      <c r="J8" s="61">
        <v>0</v>
      </c>
      <c r="K8" s="61">
        <v>0</v>
      </c>
      <c r="L8" s="61">
        <v>0</v>
      </c>
    </row>
    <row r="9" spans="1:12" s="75" customFormat="1" ht="125.25" customHeight="1">
      <c r="A9" s="81"/>
      <c r="B9" s="91" t="s">
        <v>64</v>
      </c>
      <c r="C9" s="61" t="s">
        <v>15</v>
      </c>
      <c r="D9" s="61"/>
      <c r="E9" s="106" t="s">
        <v>15</v>
      </c>
      <c r="F9" s="106"/>
      <c r="G9" s="61" t="s">
        <v>15</v>
      </c>
      <c r="H9" s="61"/>
      <c r="I9" s="61" t="s">
        <v>15</v>
      </c>
      <c r="J9" s="61"/>
      <c r="K9" s="61" t="s">
        <v>15</v>
      </c>
      <c r="L9" s="61"/>
    </row>
    <row r="10" spans="1:8" s="71" customFormat="1" ht="12.75">
      <c r="A10" s="75"/>
      <c r="B10" s="42"/>
      <c r="C10" s="42"/>
      <c r="D10" s="42"/>
      <c r="E10" s="107"/>
      <c r="F10" s="107"/>
      <c r="G10" s="42"/>
      <c r="H10" s="42"/>
    </row>
    <row r="11" spans="2:8" s="71" customFormat="1" ht="12.75">
      <c r="B11" s="42"/>
      <c r="C11" s="42"/>
      <c r="D11" s="42"/>
      <c r="E11" s="107"/>
      <c r="F11" s="107"/>
      <c r="G11" s="42"/>
      <c r="H11" s="42"/>
    </row>
    <row r="12" spans="2:8" s="71" customFormat="1" ht="12.75">
      <c r="B12" s="42"/>
      <c r="C12" s="42"/>
      <c r="D12" s="42"/>
      <c r="E12" s="107"/>
      <c r="F12" s="107"/>
      <c r="G12" s="42"/>
      <c r="H12" s="42"/>
    </row>
    <row r="13" spans="2:8" s="71" customFormat="1" ht="12.75">
      <c r="B13" s="42"/>
      <c r="C13" s="42"/>
      <c r="D13" s="42"/>
      <c r="E13" s="107"/>
      <c r="F13" s="107"/>
      <c r="G13" s="42"/>
      <c r="H13" s="42"/>
    </row>
    <row r="14" ht="12.75">
      <c r="A14" s="92"/>
    </row>
    <row r="15" ht="12.75">
      <c r="A15" s="92"/>
    </row>
    <row r="16" ht="12.75">
      <c r="A16" s="92"/>
    </row>
    <row r="17" ht="12.75">
      <c r="A17" s="92"/>
    </row>
    <row r="18" ht="12.75">
      <c r="A18" s="92"/>
    </row>
    <row r="19" ht="12.75">
      <c r="A19" s="92"/>
    </row>
    <row r="20" ht="12.75">
      <c r="A20" s="92"/>
    </row>
    <row r="21" ht="12.75">
      <c r="A21" s="92"/>
    </row>
    <row r="22" ht="12.75">
      <c r="A22" s="92"/>
    </row>
    <row r="23" ht="12.75">
      <c r="A23" s="92"/>
    </row>
    <row r="24" ht="12.75">
      <c r="A24" s="92"/>
    </row>
    <row r="25" ht="12.75">
      <c r="A25" s="92"/>
    </row>
    <row r="26" ht="12.75">
      <c r="A26" s="92"/>
    </row>
    <row r="27" ht="12.75">
      <c r="A27" s="92"/>
    </row>
    <row r="28" ht="12.75">
      <c r="A28" s="92"/>
    </row>
    <row r="29" ht="12.75">
      <c r="A29" s="92"/>
    </row>
    <row r="30" ht="12.75">
      <c r="A30" s="92"/>
    </row>
    <row r="31" ht="12.75">
      <c r="A31" s="92"/>
    </row>
    <row r="32" ht="12.75">
      <c r="A32" s="92"/>
    </row>
    <row r="33" ht="12.75">
      <c r="A33" s="92"/>
    </row>
    <row r="34" ht="12.75">
      <c r="A34" s="92"/>
    </row>
    <row r="35" ht="12.75">
      <c r="A35" s="92"/>
    </row>
    <row r="36" ht="12.75">
      <c r="A36" s="92"/>
    </row>
    <row r="37" ht="12.75">
      <c r="A37" s="92"/>
    </row>
    <row r="38" ht="12.75">
      <c r="A38" s="92"/>
    </row>
    <row r="39" ht="12.75">
      <c r="A39" s="92"/>
    </row>
    <row r="40" ht="12.75">
      <c r="A40" s="92"/>
    </row>
    <row r="41" ht="12.75">
      <c r="A41" s="92"/>
    </row>
    <row r="42" ht="12.75">
      <c r="A42" s="92"/>
    </row>
    <row r="43" ht="12.75">
      <c r="A43" s="92"/>
    </row>
    <row r="44" ht="12.75">
      <c r="A44" s="92"/>
    </row>
    <row r="45" ht="12.75">
      <c r="A45" s="92"/>
    </row>
    <row r="46" ht="12.75">
      <c r="A46" s="92"/>
    </row>
    <row r="47" ht="12.75">
      <c r="A47" s="92"/>
    </row>
    <row r="48" ht="12.75">
      <c r="A48" s="92"/>
    </row>
    <row r="49" ht="12.75">
      <c r="A49" s="92"/>
    </row>
    <row r="50" ht="12.75">
      <c r="A50" s="92"/>
    </row>
    <row r="51" ht="12.75">
      <c r="A51" s="92"/>
    </row>
    <row r="52" ht="12.75">
      <c r="A52" s="92"/>
    </row>
    <row r="53" ht="12.75">
      <c r="A53" s="92"/>
    </row>
    <row r="54" ht="12.75">
      <c r="A54" s="92"/>
    </row>
    <row r="55" ht="12.75">
      <c r="A55" s="92"/>
    </row>
    <row r="56" ht="12.75">
      <c r="A56" s="92"/>
    </row>
    <row r="57" ht="12.75">
      <c r="A57" s="92"/>
    </row>
    <row r="58" ht="12.75">
      <c r="A58" s="92"/>
    </row>
    <row r="59" ht="12.75">
      <c r="A59" s="92"/>
    </row>
    <row r="60" ht="12.75">
      <c r="A60" s="92"/>
    </row>
    <row r="61" ht="12.75">
      <c r="A61" s="92"/>
    </row>
    <row r="62" ht="12.75">
      <c r="A62" s="92"/>
    </row>
    <row r="63" ht="12.75">
      <c r="A63" s="92"/>
    </row>
    <row r="64" ht="12.75">
      <c r="A64" s="92"/>
    </row>
    <row r="65" ht="12.75">
      <c r="A65" s="92"/>
    </row>
    <row r="66" ht="12.75">
      <c r="A66" s="92"/>
    </row>
    <row r="67" ht="12.75">
      <c r="A67" s="92"/>
    </row>
    <row r="68" ht="12.75">
      <c r="A68" s="92"/>
    </row>
    <row r="69" ht="12.75">
      <c r="A69" s="92"/>
    </row>
    <row r="70" ht="12.75">
      <c r="A70" s="92"/>
    </row>
    <row r="71" ht="12.75">
      <c r="A71" s="92"/>
    </row>
    <row r="72" ht="12.75">
      <c r="A72" s="92"/>
    </row>
    <row r="73" ht="12.75">
      <c r="A73" s="92"/>
    </row>
    <row r="74" ht="12.75">
      <c r="A74" s="92"/>
    </row>
    <row r="75" ht="12.75">
      <c r="A75" s="92"/>
    </row>
    <row r="76" ht="12.75">
      <c r="A76" s="92"/>
    </row>
    <row r="77" ht="12.75">
      <c r="A77" s="92"/>
    </row>
    <row r="78" ht="12.75">
      <c r="A78" s="92"/>
    </row>
    <row r="79" ht="12.75">
      <c r="A79" s="92"/>
    </row>
    <row r="80" ht="12.75">
      <c r="A80" s="92"/>
    </row>
    <row r="81" ht="12.75">
      <c r="A81" s="92"/>
    </row>
    <row r="82" ht="12.75">
      <c r="A82" s="92"/>
    </row>
    <row r="83" ht="12.75">
      <c r="A83" s="92"/>
    </row>
    <row r="84" ht="12.75">
      <c r="A84" s="92"/>
    </row>
    <row r="85" ht="12.75">
      <c r="A85" s="92"/>
    </row>
    <row r="86" ht="12.75">
      <c r="A86" s="92"/>
    </row>
    <row r="87" ht="12.75">
      <c r="A87" s="92"/>
    </row>
    <row r="88" ht="12.75">
      <c r="A88" s="92"/>
    </row>
    <row r="89" ht="12.75">
      <c r="A89" s="92"/>
    </row>
    <row r="90" ht="12.75">
      <c r="A90" s="92"/>
    </row>
    <row r="91" ht="12.75">
      <c r="A91" s="92"/>
    </row>
    <row r="92" ht="12.75">
      <c r="A92" s="92"/>
    </row>
    <row r="93" ht="12.75">
      <c r="A93" s="92"/>
    </row>
    <row r="94" ht="12.75">
      <c r="A94" s="92"/>
    </row>
    <row r="95" ht="12.75">
      <c r="A95" s="92"/>
    </row>
    <row r="96" ht="12.75">
      <c r="A96" s="92"/>
    </row>
    <row r="97" ht="12.75">
      <c r="A97" s="92"/>
    </row>
    <row r="98" ht="12.75">
      <c r="A98" s="92"/>
    </row>
    <row r="99" ht="12.75">
      <c r="A99" s="92"/>
    </row>
    <row r="100" ht="12.75">
      <c r="A100" s="92"/>
    </row>
    <row r="101" ht="12.75">
      <c r="A101" s="92"/>
    </row>
    <row r="102" ht="12.75">
      <c r="A102" s="92"/>
    </row>
    <row r="103" ht="12.75">
      <c r="A103" s="92"/>
    </row>
    <row r="104" ht="12.75">
      <c r="A104" s="92"/>
    </row>
    <row r="105" ht="12.75">
      <c r="A105" s="92"/>
    </row>
    <row r="106" ht="12.75">
      <c r="A106" s="92"/>
    </row>
    <row r="107" ht="12.75">
      <c r="A107" s="92"/>
    </row>
    <row r="108" ht="12.75">
      <c r="A108" s="92"/>
    </row>
    <row r="109" ht="12.75">
      <c r="A109" s="92"/>
    </row>
    <row r="110" ht="12.75">
      <c r="A110" s="92"/>
    </row>
    <row r="111" ht="12.75">
      <c r="A111" s="92"/>
    </row>
    <row r="112" ht="12.75">
      <c r="A112" s="92"/>
    </row>
    <row r="113" ht="12.75">
      <c r="A113" s="92"/>
    </row>
    <row r="114" ht="12.75">
      <c r="A114" s="92"/>
    </row>
    <row r="115" ht="12.75">
      <c r="A115" s="92"/>
    </row>
    <row r="116" ht="12.75">
      <c r="A116" s="92"/>
    </row>
    <row r="117" ht="12.75">
      <c r="A117" s="92"/>
    </row>
    <row r="118" ht="12.75">
      <c r="A118" s="92"/>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B1">
      <selection activeCell="K1" sqref="K1"/>
    </sheetView>
  </sheetViews>
  <sheetFormatPr defaultColWidth="9.00390625" defaultRowHeight="12.75"/>
  <cols>
    <col min="1" max="1" width="8.375" style="80" customWidth="1"/>
    <col min="2" max="2" width="38.625" style="80" customWidth="1"/>
    <col min="3" max="4" width="13.75390625" style="80" customWidth="1"/>
    <col min="5" max="5" width="13.25390625" style="80" customWidth="1"/>
    <col min="6" max="6" width="10.375" style="80" customWidth="1"/>
    <col min="7" max="7" width="12.625" style="80" customWidth="1"/>
    <col min="8" max="8" width="11.375" style="80" customWidth="1"/>
    <col min="9" max="9" width="12.875" style="80" customWidth="1"/>
    <col min="10" max="10" width="11.125" style="80" customWidth="1"/>
    <col min="11" max="16" width="11.375" style="80" customWidth="1"/>
    <col min="17" max="16384" width="9.125" style="80" customWidth="1"/>
  </cols>
  <sheetData>
    <row r="1" ht="62.25" customHeight="1"/>
    <row r="2" spans="1:16" s="79" customFormat="1" ht="15.75">
      <c r="A2" s="195" t="s">
        <v>65</v>
      </c>
      <c r="B2" s="195"/>
      <c r="C2" s="195"/>
      <c r="D2" s="195"/>
      <c r="E2" s="195"/>
      <c r="F2" s="195"/>
      <c r="G2" s="195"/>
      <c r="H2" s="195"/>
      <c r="I2" s="195"/>
      <c r="J2" s="195"/>
      <c r="K2" s="195"/>
      <c r="L2" s="195"/>
      <c r="M2" s="195"/>
      <c r="N2" s="195"/>
      <c r="O2" s="195"/>
      <c r="P2" s="195"/>
    </row>
    <row r="4" spans="1:16" s="79" customFormat="1" ht="18" customHeight="1">
      <c r="A4" s="196" t="s">
        <v>20</v>
      </c>
      <c r="B4" s="197" t="s">
        <v>34</v>
      </c>
      <c r="C4" s="198" t="s">
        <v>131</v>
      </c>
      <c r="D4" s="197"/>
      <c r="E4" s="197"/>
      <c r="F4" s="197"/>
      <c r="G4" s="198" t="s">
        <v>136</v>
      </c>
      <c r="H4" s="197"/>
      <c r="I4" s="197"/>
      <c r="J4" s="197"/>
      <c r="K4" s="201" t="s">
        <v>137</v>
      </c>
      <c r="L4" s="202"/>
      <c r="M4" s="201" t="s">
        <v>138</v>
      </c>
      <c r="N4" s="202"/>
      <c r="O4" s="201" t="s">
        <v>139</v>
      </c>
      <c r="P4" s="202"/>
    </row>
    <row r="5" spans="1:16" s="79" customFormat="1" ht="42.75" customHeight="1">
      <c r="A5" s="197"/>
      <c r="B5" s="197"/>
      <c r="C5" s="197" t="s">
        <v>36</v>
      </c>
      <c r="D5" s="197"/>
      <c r="E5" s="197" t="s">
        <v>18</v>
      </c>
      <c r="F5" s="197"/>
      <c r="G5" s="197" t="s">
        <v>36</v>
      </c>
      <c r="H5" s="197"/>
      <c r="I5" s="197" t="s">
        <v>18</v>
      </c>
      <c r="J5" s="197"/>
      <c r="K5" s="199" t="s">
        <v>47</v>
      </c>
      <c r="L5" s="199" t="s">
        <v>48</v>
      </c>
      <c r="M5" s="199" t="s">
        <v>49</v>
      </c>
      <c r="N5" s="199" t="s">
        <v>50</v>
      </c>
      <c r="O5" s="199" t="s">
        <v>49</v>
      </c>
      <c r="P5" s="199" t="s">
        <v>50</v>
      </c>
    </row>
    <row r="6" spans="1:16" s="79" customFormat="1" ht="42.75" customHeight="1">
      <c r="A6" s="197"/>
      <c r="B6" s="197"/>
      <c r="C6" s="61" t="s">
        <v>21</v>
      </c>
      <c r="D6" s="61" t="s">
        <v>35</v>
      </c>
      <c r="E6" s="61" t="s">
        <v>21</v>
      </c>
      <c r="F6" s="61" t="s">
        <v>35</v>
      </c>
      <c r="G6" s="61" t="s">
        <v>21</v>
      </c>
      <c r="H6" s="61" t="s">
        <v>1</v>
      </c>
      <c r="I6" s="61" t="s">
        <v>21</v>
      </c>
      <c r="J6" s="61" t="s">
        <v>1</v>
      </c>
      <c r="K6" s="200"/>
      <c r="L6" s="200"/>
      <c r="M6" s="200"/>
      <c r="N6" s="200"/>
      <c r="O6" s="200"/>
      <c r="P6" s="200"/>
    </row>
    <row r="7" spans="1:16" s="79" customFormat="1" ht="12.75">
      <c r="A7" s="61">
        <v>1</v>
      </c>
      <c r="B7" s="61">
        <v>2</v>
      </c>
      <c r="C7" s="61">
        <v>3</v>
      </c>
      <c r="D7" s="61">
        <v>4</v>
      </c>
      <c r="E7" s="61">
        <v>5</v>
      </c>
      <c r="F7" s="61">
        <v>6</v>
      </c>
      <c r="G7" s="61">
        <v>7</v>
      </c>
      <c r="H7" s="61">
        <v>8</v>
      </c>
      <c r="I7" s="61">
        <v>9</v>
      </c>
      <c r="J7" s="61">
        <v>10</v>
      </c>
      <c r="K7" s="61">
        <v>11</v>
      </c>
      <c r="L7" s="61">
        <v>12</v>
      </c>
      <c r="M7" s="61">
        <v>13</v>
      </c>
      <c r="N7" s="61">
        <v>14</v>
      </c>
      <c r="O7" s="61">
        <v>15</v>
      </c>
      <c r="P7" s="61">
        <v>16</v>
      </c>
    </row>
    <row r="8" spans="1:16" s="79" customFormat="1" ht="12.75">
      <c r="A8" s="61"/>
      <c r="B8" s="39"/>
      <c r="C8" s="61"/>
      <c r="D8" s="61"/>
      <c r="E8" s="61"/>
      <c r="F8" s="61"/>
      <c r="G8" s="61"/>
      <c r="H8" s="61"/>
      <c r="I8" s="61"/>
      <c r="J8" s="61"/>
      <c r="K8" s="61"/>
      <c r="L8" s="61"/>
      <c r="M8" s="61"/>
      <c r="N8" s="61"/>
      <c r="O8" s="61"/>
      <c r="P8" s="61"/>
    </row>
    <row r="9" spans="1:16" s="40"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79" customFormat="1" ht="33.75" customHeight="1">
      <c r="A10" s="73"/>
      <c r="B10" s="76" t="s">
        <v>16</v>
      </c>
      <c r="C10" s="1" t="s">
        <v>15</v>
      </c>
      <c r="D10" s="1" t="s">
        <v>15</v>
      </c>
      <c r="E10" s="41"/>
      <c r="F10" s="41"/>
      <c r="G10" s="1" t="s">
        <v>15</v>
      </c>
      <c r="H10" s="1" t="s">
        <v>15</v>
      </c>
      <c r="I10" s="41"/>
      <c r="J10" s="41"/>
      <c r="K10" s="1" t="s">
        <v>15</v>
      </c>
      <c r="L10" s="41"/>
      <c r="M10" s="1" t="s">
        <v>15</v>
      </c>
      <c r="N10" s="41"/>
      <c r="O10" s="1" t="s">
        <v>15</v>
      </c>
      <c r="P10" s="41"/>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horizontalCentered="1"/>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39"/>
  <sheetViews>
    <sheetView showGridLines="0" view="pageBreakPreview" zoomScale="85" zoomScaleNormal="85" zoomScaleSheetLayoutView="85" zoomScalePageLayoutView="0" workbookViewId="0" topLeftCell="A22">
      <selection activeCell="L15" sqref="L15"/>
    </sheetView>
  </sheetViews>
  <sheetFormatPr defaultColWidth="9.00390625" defaultRowHeight="12.75"/>
  <cols>
    <col min="1" max="1" width="7.75390625" style="24" customWidth="1"/>
    <col min="2" max="2" width="28.75390625" style="24" customWidth="1"/>
    <col min="3" max="3" width="15.25390625" style="24" customWidth="1"/>
    <col min="4" max="5" width="12.625" style="24" customWidth="1"/>
    <col min="6" max="6" width="14.125" style="24" customWidth="1"/>
    <col min="7" max="8" width="14.00390625" style="24" customWidth="1"/>
    <col min="9" max="11" width="11.75390625" style="24" customWidth="1"/>
    <col min="12" max="12" width="14.00390625" style="24" customWidth="1"/>
    <col min="13" max="13" width="11.75390625" style="24" customWidth="1"/>
    <col min="14" max="14" width="13.25390625" style="24" customWidth="1"/>
    <col min="15" max="16384" width="9.125" style="24" customWidth="1"/>
  </cols>
  <sheetData>
    <row r="2" spans="1:16" ht="12.75">
      <c r="A2" s="203" t="s">
        <v>103</v>
      </c>
      <c r="B2" s="203"/>
      <c r="C2" s="203"/>
      <c r="D2" s="203"/>
      <c r="E2" s="203"/>
      <c r="F2" s="203"/>
      <c r="G2" s="203"/>
      <c r="H2" s="203"/>
      <c r="I2" s="203"/>
      <c r="J2" s="203"/>
      <c r="K2" s="203"/>
      <c r="L2" s="203"/>
      <c r="M2" s="203"/>
      <c r="N2" s="203"/>
      <c r="O2" s="203"/>
      <c r="P2" s="203"/>
    </row>
    <row r="4" spans="1:16" ht="20.25" customHeight="1">
      <c r="A4" s="203" t="s">
        <v>140</v>
      </c>
      <c r="B4" s="203"/>
      <c r="C4" s="203"/>
      <c r="D4" s="203"/>
      <c r="E4" s="203"/>
      <c r="F4" s="203"/>
      <c r="G4" s="203"/>
      <c r="H4" s="203"/>
      <c r="I4" s="203"/>
      <c r="J4" s="203"/>
      <c r="K4" s="203"/>
      <c r="L4" s="203"/>
      <c r="M4" s="203"/>
      <c r="N4" s="203"/>
      <c r="O4" s="203"/>
      <c r="P4" s="203"/>
    </row>
    <row r="5" ht="18" customHeight="1">
      <c r="N5" s="24" t="s">
        <v>56</v>
      </c>
    </row>
    <row r="6" spans="1:14" ht="39.75" customHeight="1">
      <c r="A6" s="204" t="s">
        <v>20</v>
      </c>
      <c r="B6" s="204" t="s">
        <v>86</v>
      </c>
      <c r="C6" s="210" t="s">
        <v>22</v>
      </c>
      <c r="D6" s="211"/>
      <c r="E6" s="212"/>
      <c r="F6" s="222" t="s">
        <v>131</v>
      </c>
      <c r="G6" s="223"/>
      <c r="H6" s="240"/>
      <c r="I6" s="222" t="s">
        <v>132</v>
      </c>
      <c r="J6" s="223"/>
      <c r="K6" s="223"/>
      <c r="L6" s="239" t="s">
        <v>133</v>
      </c>
      <c r="M6" s="239"/>
      <c r="N6" s="239"/>
    </row>
    <row r="7" spans="1:14" ht="25.5">
      <c r="A7" s="205"/>
      <c r="B7" s="206"/>
      <c r="C7" s="213"/>
      <c r="D7" s="214"/>
      <c r="E7" s="215"/>
      <c r="F7" s="2" t="s">
        <v>32</v>
      </c>
      <c r="G7" s="2" t="s">
        <v>33</v>
      </c>
      <c r="H7" s="2" t="s">
        <v>68</v>
      </c>
      <c r="I7" s="2" t="s">
        <v>32</v>
      </c>
      <c r="J7" s="2" t="s">
        <v>33</v>
      </c>
      <c r="K7" s="2" t="s">
        <v>39</v>
      </c>
      <c r="L7" s="2" t="s">
        <v>32</v>
      </c>
      <c r="M7" s="2" t="s">
        <v>33</v>
      </c>
      <c r="N7" s="2" t="s">
        <v>69</v>
      </c>
    </row>
    <row r="8" spans="1:14" ht="12.75">
      <c r="A8" s="1">
        <v>1</v>
      </c>
      <c r="B8" s="1">
        <v>2</v>
      </c>
      <c r="C8" s="219">
        <v>3</v>
      </c>
      <c r="D8" s="220"/>
      <c r="E8" s="221"/>
      <c r="F8" s="1">
        <v>4</v>
      </c>
      <c r="G8" s="1">
        <v>5</v>
      </c>
      <c r="H8" s="1">
        <v>6</v>
      </c>
      <c r="I8" s="1">
        <v>7</v>
      </c>
      <c r="J8" s="1">
        <v>8</v>
      </c>
      <c r="K8" s="1">
        <v>9</v>
      </c>
      <c r="L8" s="1">
        <v>10</v>
      </c>
      <c r="M8" s="1">
        <v>11</v>
      </c>
      <c r="N8" s="1">
        <v>12</v>
      </c>
    </row>
    <row r="9" spans="1:14" ht="87.75" customHeight="1">
      <c r="A9" s="1" t="s">
        <v>127</v>
      </c>
      <c r="B9" s="6" t="s">
        <v>171</v>
      </c>
      <c r="C9" s="219" t="s">
        <v>170</v>
      </c>
      <c r="D9" s="220"/>
      <c r="E9" s="221"/>
      <c r="F9" s="144">
        <v>28200</v>
      </c>
      <c r="G9" s="144">
        <v>0</v>
      </c>
      <c r="H9" s="144">
        <f>F9+G9</f>
        <v>28200</v>
      </c>
      <c r="I9" s="144">
        <v>190000</v>
      </c>
      <c r="J9" s="144">
        <v>0</v>
      </c>
      <c r="K9" s="144">
        <f>I9+J9</f>
        <v>190000</v>
      </c>
      <c r="L9" s="146">
        <f>190000+47000</f>
        <v>237000</v>
      </c>
      <c r="M9" s="146">
        <v>0</v>
      </c>
      <c r="N9" s="146">
        <f>L9</f>
        <v>237000</v>
      </c>
    </row>
    <row r="10" spans="1:14" ht="12.75">
      <c r="A10" s="2"/>
      <c r="B10" s="7" t="s">
        <v>17</v>
      </c>
      <c r="C10" s="219"/>
      <c r="D10" s="220"/>
      <c r="E10" s="221"/>
      <c r="F10" s="145"/>
      <c r="G10" s="145"/>
      <c r="H10" s="145"/>
      <c r="I10" s="145"/>
      <c r="J10" s="145"/>
      <c r="K10" s="145"/>
      <c r="L10" s="147"/>
      <c r="M10" s="147"/>
      <c r="N10" s="147"/>
    </row>
    <row r="11" spans="1:14" ht="12.75">
      <c r="A11" s="7"/>
      <c r="B11" s="3" t="s">
        <v>42</v>
      </c>
      <c r="C11" s="219"/>
      <c r="D11" s="220"/>
      <c r="E11" s="221"/>
      <c r="F11" s="145">
        <f aca="true" t="shared" si="0" ref="F11:N11">SUM(F9:F9)</f>
        <v>28200</v>
      </c>
      <c r="G11" s="145">
        <f t="shared" si="0"/>
        <v>0</v>
      </c>
      <c r="H11" s="145">
        <f t="shared" si="0"/>
        <v>28200</v>
      </c>
      <c r="I11" s="145">
        <f t="shared" si="0"/>
        <v>190000</v>
      </c>
      <c r="J11" s="145">
        <f t="shared" si="0"/>
        <v>0</v>
      </c>
      <c r="K11" s="145">
        <f t="shared" si="0"/>
        <v>190000</v>
      </c>
      <c r="L11" s="147">
        <f t="shared" si="0"/>
        <v>237000</v>
      </c>
      <c r="M11" s="147">
        <f t="shared" si="0"/>
        <v>0</v>
      </c>
      <c r="N11" s="147">
        <f t="shared" si="0"/>
        <v>237000</v>
      </c>
    </row>
    <row r="13" spans="1:16" s="45" customFormat="1" ht="19.5" customHeight="1">
      <c r="A13" s="70"/>
      <c r="B13" s="44"/>
      <c r="C13" s="44"/>
      <c r="D13" s="44"/>
      <c r="E13" s="44"/>
      <c r="F13" s="44"/>
      <c r="G13" s="44"/>
      <c r="H13" s="44"/>
      <c r="I13" s="44"/>
      <c r="J13" s="44"/>
      <c r="K13" s="44"/>
      <c r="L13" s="44"/>
      <c r="M13" s="44"/>
      <c r="N13" s="44"/>
      <c r="O13" s="24"/>
      <c r="P13" s="24"/>
    </row>
    <row r="14" spans="1:16" s="45" customFormat="1" ht="19.5" customHeight="1">
      <c r="A14" s="70"/>
      <c r="B14" s="44"/>
      <c r="C14" s="44"/>
      <c r="D14" s="44"/>
      <c r="E14" s="44"/>
      <c r="F14" s="44"/>
      <c r="G14" s="44"/>
      <c r="H14" s="44"/>
      <c r="I14" s="44"/>
      <c r="J14" s="44"/>
      <c r="K14" s="44"/>
      <c r="L14" s="44"/>
      <c r="M14" s="44"/>
      <c r="N14" s="44"/>
      <c r="O14" s="24"/>
      <c r="P14" s="24"/>
    </row>
    <row r="15" spans="1:16" s="45" customFormat="1" ht="19.5" customHeight="1">
      <c r="A15" s="70"/>
      <c r="B15" s="44"/>
      <c r="C15" s="44"/>
      <c r="D15" s="44"/>
      <c r="E15" s="44"/>
      <c r="F15" s="44"/>
      <c r="G15" s="44"/>
      <c r="H15" s="44"/>
      <c r="I15" s="44"/>
      <c r="J15" s="44"/>
      <c r="K15" s="44"/>
      <c r="L15" s="44"/>
      <c r="M15" s="44"/>
      <c r="N15" s="44"/>
      <c r="O15" s="24"/>
      <c r="P15" s="24"/>
    </row>
    <row r="16" spans="1:16" s="93" customFormat="1" ht="21.75" customHeight="1">
      <c r="A16" s="241" t="s">
        <v>141</v>
      </c>
      <c r="B16" s="241"/>
      <c r="C16" s="241"/>
      <c r="D16" s="241"/>
      <c r="E16" s="241"/>
      <c r="F16" s="241"/>
      <c r="G16" s="241"/>
      <c r="H16" s="241"/>
      <c r="I16" s="241"/>
      <c r="J16" s="241"/>
      <c r="K16" s="241"/>
      <c r="L16" s="241"/>
      <c r="M16" s="241"/>
      <c r="N16" s="241"/>
      <c r="O16" s="100"/>
      <c r="P16" s="100"/>
    </row>
    <row r="17" spans="1:16" s="93" customFormat="1" ht="12.75">
      <c r="A17" s="94"/>
      <c r="B17" s="94"/>
      <c r="C17" s="94"/>
      <c r="D17" s="94"/>
      <c r="E17" s="94"/>
      <c r="F17" s="94"/>
      <c r="G17" s="94"/>
      <c r="H17" s="94"/>
      <c r="I17" s="94"/>
      <c r="J17" s="94"/>
      <c r="K17" s="94" t="s">
        <v>56</v>
      </c>
      <c r="L17" s="94"/>
      <c r="M17" s="94"/>
      <c r="N17" s="94"/>
      <c r="O17" s="94"/>
      <c r="P17" s="94"/>
    </row>
    <row r="18" spans="1:14" s="94" customFormat="1" ht="18.75" customHeight="1">
      <c r="A18" s="237" t="s">
        <v>20</v>
      </c>
      <c r="B18" s="204" t="s">
        <v>86</v>
      </c>
      <c r="C18" s="231" t="s">
        <v>22</v>
      </c>
      <c r="D18" s="232"/>
      <c r="E18" s="233"/>
      <c r="F18" s="216" t="s">
        <v>134</v>
      </c>
      <c r="G18" s="217"/>
      <c r="H18" s="218"/>
      <c r="I18" s="216" t="s">
        <v>135</v>
      </c>
      <c r="J18" s="217"/>
      <c r="K18" s="218"/>
      <c r="L18" s="97"/>
      <c r="M18" s="97"/>
      <c r="N18" s="97"/>
    </row>
    <row r="19" spans="1:14" s="94" customFormat="1" ht="28.5" customHeight="1">
      <c r="A19" s="238"/>
      <c r="B19" s="206"/>
      <c r="C19" s="234"/>
      <c r="D19" s="235"/>
      <c r="E19" s="236"/>
      <c r="F19" s="95" t="s">
        <v>32</v>
      </c>
      <c r="G19" s="95" t="s">
        <v>33</v>
      </c>
      <c r="H19" s="2" t="s">
        <v>68</v>
      </c>
      <c r="I19" s="95" t="s">
        <v>32</v>
      </c>
      <c r="J19" s="95" t="s">
        <v>33</v>
      </c>
      <c r="K19" s="2" t="s">
        <v>39</v>
      </c>
      <c r="L19" s="98"/>
      <c r="M19" s="98"/>
      <c r="N19" s="98"/>
    </row>
    <row r="20" spans="1:14" s="94" customFormat="1" ht="12.75">
      <c r="A20" s="101">
        <v>1</v>
      </c>
      <c r="B20" s="101">
        <v>2</v>
      </c>
      <c r="C20" s="207">
        <v>3</v>
      </c>
      <c r="D20" s="208"/>
      <c r="E20" s="209"/>
      <c r="F20" s="101">
        <v>4</v>
      </c>
      <c r="G20" s="101">
        <v>5</v>
      </c>
      <c r="H20" s="101">
        <v>6</v>
      </c>
      <c r="I20" s="101">
        <v>7</v>
      </c>
      <c r="J20" s="101">
        <v>8</v>
      </c>
      <c r="K20" s="101">
        <v>9</v>
      </c>
      <c r="L20" s="99"/>
      <c r="M20" s="99"/>
      <c r="N20" s="99"/>
    </row>
    <row r="21" spans="1:14" s="94" customFormat="1" ht="63.75">
      <c r="A21" s="122" t="s">
        <v>127</v>
      </c>
      <c r="B21" s="6" t="s">
        <v>172</v>
      </c>
      <c r="C21" s="219" t="s">
        <v>197</v>
      </c>
      <c r="D21" s="220"/>
      <c r="E21" s="221"/>
      <c r="F21" s="148">
        <f>L9*105.7%</f>
        <v>250509</v>
      </c>
      <c r="G21" s="148">
        <v>0</v>
      </c>
      <c r="H21" s="148">
        <f>F21+G21</f>
        <v>250509</v>
      </c>
      <c r="I21" s="148">
        <f>H21*105.3%</f>
        <v>263785.97699999996</v>
      </c>
      <c r="J21" s="148">
        <v>0</v>
      </c>
      <c r="K21" s="148">
        <f>I21</f>
        <v>263785.97699999996</v>
      </c>
      <c r="L21" s="99"/>
      <c r="M21" s="99"/>
      <c r="N21" s="99"/>
    </row>
    <row r="22" spans="1:14" s="94" customFormat="1" ht="12.75">
      <c r="A22" s="101"/>
      <c r="B22" s="102" t="s">
        <v>17</v>
      </c>
      <c r="C22" s="207"/>
      <c r="D22" s="208"/>
      <c r="E22" s="209"/>
      <c r="F22" s="148"/>
      <c r="G22" s="148"/>
      <c r="H22" s="148"/>
      <c r="I22" s="148"/>
      <c r="J22" s="148"/>
      <c r="K22" s="148"/>
      <c r="L22" s="99"/>
      <c r="M22" s="99"/>
      <c r="N22" s="99"/>
    </row>
    <row r="23" spans="1:14" s="94" customFormat="1" ht="12.75">
      <c r="A23" s="95"/>
      <c r="B23" s="96" t="s">
        <v>42</v>
      </c>
      <c r="C23" s="207"/>
      <c r="D23" s="208"/>
      <c r="E23" s="209"/>
      <c r="F23" s="149">
        <f aca="true" t="shared" si="1" ref="F23:K23">SUM(F21:F21)</f>
        <v>250509</v>
      </c>
      <c r="G23" s="149">
        <f t="shared" si="1"/>
        <v>0</v>
      </c>
      <c r="H23" s="149">
        <f t="shared" si="1"/>
        <v>250509</v>
      </c>
      <c r="I23" s="149">
        <f t="shared" si="1"/>
        <v>263785.97699999996</v>
      </c>
      <c r="J23" s="149">
        <f t="shared" si="1"/>
        <v>0</v>
      </c>
      <c r="K23" s="149">
        <f t="shared" si="1"/>
        <v>263785.97699999996</v>
      </c>
      <c r="L23" s="98"/>
      <c r="M23" s="98"/>
      <c r="N23" s="98"/>
    </row>
    <row r="26" spans="1:16" ht="12.75">
      <c r="A26" s="226" t="s">
        <v>142</v>
      </c>
      <c r="B26" s="226"/>
      <c r="C26" s="226"/>
      <c r="D26" s="226"/>
      <c r="E26" s="226"/>
      <c r="F26" s="226"/>
      <c r="G26" s="226"/>
      <c r="H26" s="226"/>
      <c r="I26" s="226"/>
      <c r="J26" s="226"/>
      <c r="K26" s="226"/>
      <c r="L26" s="226"/>
      <c r="M26" s="226"/>
      <c r="N26" s="226"/>
      <c r="O26" s="45"/>
      <c r="P26" s="45"/>
    </row>
    <row r="27" spans="1:16" ht="12.75">
      <c r="A27" s="226"/>
      <c r="B27" s="226"/>
      <c r="C27" s="226"/>
      <c r="D27" s="226"/>
      <c r="E27" s="226"/>
      <c r="F27" s="226"/>
      <c r="G27" s="226"/>
      <c r="H27" s="226"/>
      <c r="I27" s="226"/>
      <c r="J27" s="226"/>
      <c r="K27" s="226"/>
      <c r="L27" s="226"/>
      <c r="M27" s="226"/>
      <c r="N27" s="226"/>
      <c r="O27" s="45"/>
      <c r="P27" s="45"/>
    </row>
    <row r="28" spans="1:16" ht="12.75" customHeight="1">
      <c r="A28" s="44"/>
      <c r="B28" s="44"/>
      <c r="C28" s="44"/>
      <c r="D28" s="44"/>
      <c r="E28" s="44"/>
      <c r="F28" s="44"/>
      <c r="G28" s="44"/>
      <c r="H28" s="44"/>
      <c r="I28" s="44"/>
      <c r="J28" s="44"/>
      <c r="K28" s="44"/>
      <c r="L28" s="44"/>
      <c r="M28" s="44"/>
      <c r="N28" s="24" t="s">
        <v>56</v>
      </c>
      <c r="O28" s="45"/>
      <c r="P28" s="45"/>
    </row>
    <row r="29" spans="1:14" s="94" customFormat="1" ht="27" customHeight="1">
      <c r="A29" s="227"/>
      <c r="B29" s="228" t="s">
        <v>52</v>
      </c>
      <c r="C29" s="229" t="s">
        <v>66</v>
      </c>
      <c r="D29" s="229" t="s">
        <v>67</v>
      </c>
      <c r="E29" s="224" t="s">
        <v>131</v>
      </c>
      <c r="F29" s="225"/>
      <c r="G29" s="207" t="s">
        <v>132</v>
      </c>
      <c r="H29" s="209"/>
      <c r="I29" s="224" t="s">
        <v>133</v>
      </c>
      <c r="J29" s="225"/>
      <c r="K29" s="207" t="s">
        <v>134</v>
      </c>
      <c r="L29" s="209"/>
      <c r="M29" s="207" t="s">
        <v>135</v>
      </c>
      <c r="N29" s="209"/>
    </row>
    <row r="30" spans="1:14" s="94" customFormat="1" ht="95.25" customHeight="1">
      <c r="A30" s="227"/>
      <c r="B30" s="228"/>
      <c r="C30" s="230"/>
      <c r="D30" s="230"/>
      <c r="E30" s="109" t="s">
        <v>84</v>
      </c>
      <c r="F30" s="101" t="s">
        <v>53</v>
      </c>
      <c r="G30" s="109" t="s">
        <v>85</v>
      </c>
      <c r="H30" s="101" t="s">
        <v>53</v>
      </c>
      <c r="I30" s="109" t="s">
        <v>85</v>
      </c>
      <c r="J30" s="101" t="s">
        <v>53</v>
      </c>
      <c r="K30" s="109" t="s">
        <v>85</v>
      </c>
      <c r="L30" s="101" t="s">
        <v>53</v>
      </c>
      <c r="M30" s="109" t="s">
        <v>85</v>
      </c>
      <c r="N30" s="101" t="s">
        <v>53</v>
      </c>
    </row>
    <row r="31" spans="1:14" ht="12.75">
      <c r="A31" s="86"/>
      <c r="B31" s="1">
        <v>1</v>
      </c>
      <c r="C31" s="1">
        <v>2</v>
      </c>
      <c r="D31" s="1">
        <v>3</v>
      </c>
      <c r="E31" s="1">
        <v>4</v>
      </c>
      <c r="F31" s="1">
        <v>5</v>
      </c>
      <c r="G31" s="1">
        <v>6</v>
      </c>
      <c r="H31" s="1">
        <v>7</v>
      </c>
      <c r="I31" s="1">
        <v>8</v>
      </c>
      <c r="J31" s="1">
        <v>9</v>
      </c>
      <c r="K31" s="1">
        <v>10</v>
      </c>
      <c r="L31" s="1">
        <v>11</v>
      </c>
      <c r="M31" s="1">
        <v>12</v>
      </c>
      <c r="N31" s="1">
        <v>13</v>
      </c>
    </row>
    <row r="32" spans="1:14" ht="12.75">
      <c r="A32" s="86"/>
      <c r="B32" s="39"/>
      <c r="C32" s="39"/>
      <c r="D32" s="39"/>
      <c r="E32" s="39"/>
      <c r="F32" s="1"/>
      <c r="G32" s="1"/>
      <c r="H32" s="1"/>
      <c r="I32" s="1"/>
      <c r="J32" s="1"/>
      <c r="K32" s="1"/>
      <c r="L32" s="1"/>
      <c r="M32" s="1"/>
      <c r="N32" s="1"/>
    </row>
    <row r="33" spans="1:14" ht="12.75">
      <c r="A33" s="86"/>
      <c r="B33" s="39"/>
      <c r="C33" s="39"/>
      <c r="D33" s="39"/>
      <c r="E33" s="39"/>
      <c r="F33" s="1"/>
      <c r="G33" s="1"/>
      <c r="H33" s="1"/>
      <c r="I33" s="1"/>
      <c r="J33" s="1"/>
      <c r="K33" s="1"/>
      <c r="L33" s="1"/>
      <c r="M33" s="1"/>
      <c r="N33" s="1"/>
    </row>
    <row r="34" spans="1:14" ht="12.75">
      <c r="A34" s="86"/>
      <c r="B34" s="39"/>
      <c r="C34" s="39"/>
      <c r="D34" s="39"/>
      <c r="E34" s="39"/>
      <c r="F34" s="1"/>
      <c r="G34" s="1"/>
      <c r="H34" s="1"/>
      <c r="I34" s="1"/>
      <c r="J34" s="1"/>
      <c r="K34" s="1"/>
      <c r="L34" s="1"/>
      <c r="M34" s="1"/>
      <c r="N34" s="1"/>
    </row>
    <row r="35" spans="1:14" ht="12.75">
      <c r="A35" s="86"/>
      <c r="B35" s="39"/>
      <c r="C35" s="39"/>
      <c r="D35" s="39"/>
      <c r="E35" s="39"/>
      <c r="F35" s="1"/>
      <c r="G35" s="1"/>
      <c r="H35" s="1"/>
      <c r="I35" s="1"/>
      <c r="J35" s="1"/>
      <c r="K35" s="1"/>
      <c r="L35" s="1"/>
      <c r="M35" s="1"/>
      <c r="N35" s="1"/>
    </row>
    <row r="36" spans="1:14" ht="12.75">
      <c r="A36" s="86"/>
      <c r="B36" s="39"/>
      <c r="C36" s="39"/>
      <c r="D36" s="39"/>
      <c r="E36" s="39"/>
      <c r="F36" s="1"/>
      <c r="G36" s="1"/>
      <c r="H36" s="1"/>
      <c r="I36" s="1"/>
      <c r="J36" s="1"/>
      <c r="K36" s="1"/>
      <c r="L36" s="1"/>
      <c r="M36" s="1"/>
      <c r="N36" s="1"/>
    </row>
    <row r="37" spans="1:14" ht="12.75">
      <c r="A37" s="86"/>
      <c r="B37" s="39"/>
      <c r="C37" s="39"/>
      <c r="D37" s="39"/>
      <c r="E37" s="39"/>
      <c r="F37" s="1"/>
      <c r="G37" s="1"/>
      <c r="H37" s="1"/>
      <c r="I37" s="1"/>
      <c r="J37" s="1"/>
      <c r="K37" s="1"/>
      <c r="L37" s="1"/>
      <c r="M37" s="1"/>
      <c r="N37" s="1"/>
    </row>
    <row r="38" spans="1:14" ht="12.75">
      <c r="A38" s="86"/>
      <c r="B38" s="39" t="s">
        <v>7</v>
      </c>
      <c r="C38" s="39"/>
      <c r="D38" s="39"/>
      <c r="E38" s="39"/>
      <c r="F38" s="1"/>
      <c r="G38" s="1"/>
      <c r="H38" s="1"/>
      <c r="I38" s="1"/>
      <c r="J38" s="1"/>
      <c r="K38" s="1"/>
      <c r="L38" s="1"/>
      <c r="M38" s="1"/>
      <c r="N38" s="1"/>
    </row>
    <row r="39" spans="1:14" ht="12.75">
      <c r="A39" s="86"/>
      <c r="B39" s="3" t="s">
        <v>42</v>
      </c>
      <c r="C39" s="1">
        <v>0</v>
      </c>
      <c r="D39" s="1">
        <v>0</v>
      </c>
      <c r="E39" s="1">
        <v>0</v>
      </c>
      <c r="F39" s="1">
        <v>0</v>
      </c>
      <c r="G39" s="1">
        <v>0</v>
      </c>
      <c r="H39" s="1">
        <v>0</v>
      </c>
      <c r="I39" s="1">
        <v>0</v>
      </c>
      <c r="J39" s="1">
        <v>0</v>
      </c>
      <c r="K39" s="1">
        <v>0</v>
      </c>
      <c r="L39" s="1">
        <v>0</v>
      </c>
      <c r="M39" s="1">
        <v>0</v>
      </c>
      <c r="N39" s="1">
        <v>0</v>
      </c>
    </row>
  </sheetData>
  <sheetProtection/>
  <mergeCells count="33">
    <mergeCell ref="A18:A19"/>
    <mergeCell ref="L6:N6"/>
    <mergeCell ref="C9:E9"/>
    <mergeCell ref="C10:E10"/>
    <mergeCell ref="C8:E8"/>
    <mergeCell ref="F6:H6"/>
    <mergeCell ref="A16:N16"/>
    <mergeCell ref="D29:D30"/>
    <mergeCell ref="C18:E19"/>
    <mergeCell ref="C20:E20"/>
    <mergeCell ref="C21:E21"/>
    <mergeCell ref="B18:B19"/>
    <mergeCell ref="E29:F29"/>
    <mergeCell ref="G29:H29"/>
    <mergeCell ref="I29:J29"/>
    <mergeCell ref="K29:L29"/>
    <mergeCell ref="M29:N29"/>
    <mergeCell ref="C23:E23"/>
    <mergeCell ref="A26:N26"/>
    <mergeCell ref="A27:N27"/>
    <mergeCell ref="A29:A30"/>
    <mergeCell ref="B29:B30"/>
    <mergeCell ref="C29:C30"/>
    <mergeCell ref="A2:P2"/>
    <mergeCell ref="A4:P4"/>
    <mergeCell ref="A6:A7"/>
    <mergeCell ref="B6:B7"/>
    <mergeCell ref="C22:E22"/>
    <mergeCell ref="C6:E7"/>
    <mergeCell ref="F18:H18"/>
    <mergeCell ref="I18:K18"/>
    <mergeCell ref="C11:E11"/>
    <mergeCell ref="I6:K6"/>
  </mergeCells>
  <printOptions/>
  <pageMargins left="0.2362204724409449" right="0.2362204724409449" top="0.35433070866141736" bottom="0.7480314960629921" header="0.31496062992125984" footer="0.31496062992125984"/>
  <pageSetup horizontalDpi="600" verticalDpi="600" orientation="landscape" paperSize="9" scale="72" r:id="rId1"/>
  <rowBreaks count="1" manualBreakCount="1">
    <brk id="24" max="13" man="1"/>
  </rowBreaks>
</worksheet>
</file>

<file path=xl/worksheets/sheet8.xml><?xml version="1.0" encoding="utf-8"?>
<worksheet xmlns="http://schemas.openxmlformats.org/spreadsheetml/2006/main" xmlns:r="http://schemas.openxmlformats.org/officeDocument/2006/relationships">
  <sheetPr>
    <tabColor rgb="FFFFFF00"/>
  </sheetPr>
  <dimension ref="A2:P45"/>
  <sheetViews>
    <sheetView showGridLines="0" view="pageBreakPreview" zoomScale="75" zoomScaleNormal="75" zoomScaleSheetLayoutView="75" zoomScalePageLayoutView="0" workbookViewId="0" topLeftCell="A1">
      <selection activeCell="K10" sqref="K10"/>
    </sheetView>
  </sheetViews>
  <sheetFormatPr defaultColWidth="9.00390625" defaultRowHeight="12.75"/>
  <cols>
    <col min="1" max="1" width="20.75390625" style="38" customWidth="1"/>
    <col min="2" max="2" width="22.125" style="38" customWidth="1"/>
    <col min="3" max="3" width="17.625" style="38" customWidth="1"/>
    <col min="4" max="4" width="20.625" style="38" customWidth="1"/>
    <col min="5" max="5" width="20.125" style="38" customWidth="1"/>
    <col min="6" max="6" width="19.375" style="38" customWidth="1"/>
    <col min="7" max="7" width="27.375" style="38" customWidth="1"/>
    <col min="8" max="8" width="19.625" style="38" customWidth="1"/>
    <col min="9" max="9" width="18.75390625" style="38" customWidth="1"/>
    <col min="10" max="10" width="16.625" style="38" customWidth="1"/>
    <col min="11" max="11" width="17.00390625" style="38" customWidth="1"/>
    <col min="12" max="12" width="14.25390625" style="38" customWidth="1"/>
    <col min="13" max="13" width="13.125" style="38" customWidth="1"/>
    <col min="14" max="16384" width="9.125" style="38" customWidth="1"/>
  </cols>
  <sheetData>
    <row r="2" spans="1:16" ht="40.5" customHeight="1">
      <c r="A2" s="248" t="s">
        <v>143</v>
      </c>
      <c r="B2" s="248"/>
      <c r="C2" s="248"/>
      <c r="D2" s="248"/>
      <c r="E2" s="248"/>
      <c r="F2" s="248"/>
      <c r="G2" s="248"/>
      <c r="H2" s="248"/>
      <c r="I2" s="248"/>
      <c r="J2" s="248"/>
      <c r="K2" s="46"/>
      <c r="L2" s="46"/>
      <c r="M2" s="46"/>
      <c r="N2" s="46"/>
      <c r="O2" s="46"/>
      <c r="P2" s="46"/>
    </row>
    <row r="3" spans="1:11" ht="99" customHeight="1">
      <c r="A3" s="242" t="s">
        <v>196</v>
      </c>
      <c r="B3" s="242"/>
      <c r="C3" s="242"/>
      <c r="D3" s="242"/>
      <c r="E3" s="242"/>
      <c r="F3" s="242"/>
      <c r="G3" s="242"/>
      <c r="H3" s="242"/>
      <c r="I3" s="242"/>
      <c r="J3" s="242"/>
      <c r="K3" s="242"/>
    </row>
    <row r="4" spans="1:11" ht="75" customHeight="1">
      <c r="A4" s="242" t="s">
        <v>215</v>
      </c>
      <c r="B4" s="242"/>
      <c r="C4" s="242"/>
      <c r="D4" s="242"/>
      <c r="E4" s="242"/>
      <c r="F4" s="242"/>
      <c r="G4" s="242"/>
      <c r="H4" s="242"/>
      <c r="I4" s="242"/>
      <c r="J4" s="242"/>
      <c r="K4" s="242"/>
    </row>
    <row r="5" ht="15.75">
      <c r="A5" s="34" t="s">
        <v>146</v>
      </c>
    </row>
    <row r="6" ht="12.75">
      <c r="A6" s="69"/>
    </row>
    <row r="7" spans="1:16" ht="15.75">
      <c r="A7" s="248" t="s">
        <v>144</v>
      </c>
      <c r="B7" s="248"/>
      <c r="C7" s="248"/>
      <c r="D7" s="248"/>
      <c r="E7" s="248"/>
      <c r="F7" s="248"/>
      <c r="G7" s="248"/>
      <c r="H7" s="248"/>
      <c r="I7" s="248"/>
      <c r="J7" s="248"/>
      <c r="K7" s="248"/>
      <c r="L7" s="248"/>
      <c r="M7" s="248"/>
      <c r="N7" s="248"/>
      <c r="O7" s="248"/>
      <c r="P7" s="248"/>
    </row>
    <row r="8" ht="12.75">
      <c r="J8" s="47" t="s">
        <v>56</v>
      </c>
    </row>
    <row r="9" spans="1:16" ht="48" customHeight="1">
      <c r="A9" s="191" t="s">
        <v>70</v>
      </c>
      <c r="B9" s="189" t="s">
        <v>0</v>
      </c>
      <c r="C9" s="189" t="s">
        <v>23</v>
      </c>
      <c r="D9" s="189" t="s">
        <v>78</v>
      </c>
      <c r="E9" s="189" t="s">
        <v>73</v>
      </c>
      <c r="F9" s="189" t="s">
        <v>71</v>
      </c>
      <c r="G9" s="189" t="s">
        <v>72</v>
      </c>
      <c r="H9" s="189" t="s">
        <v>54</v>
      </c>
      <c r="I9" s="196"/>
      <c r="J9" s="189" t="s">
        <v>55</v>
      </c>
      <c r="L9" s="20"/>
      <c r="M9" s="20"/>
      <c r="N9" s="20"/>
      <c r="O9" s="20"/>
      <c r="P9" s="20"/>
    </row>
    <row r="10" spans="1:16" ht="39" customHeight="1">
      <c r="A10" s="192"/>
      <c r="B10" s="252"/>
      <c r="C10" s="189"/>
      <c r="D10" s="189"/>
      <c r="E10" s="189"/>
      <c r="F10" s="189"/>
      <c r="G10" s="189"/>
      <c r="H10" s="4" t="s">
        <v>9</v>
      </c>
      <c r="I10" s="4" t="s">
        <v>25</v>
      </c>
      <c r="J10" s="189"/>
      <c r="L10" s="20"/>
      <c r="M10" s="20"/>
      <c r="N10" s="20"/>
      <c r="O10" s="20"/>
      <c r="P10" s="20"/>
    </row>
    <row r="11" spans="1:16" ht="12.75">
      <c r="A11" s="21">
        <v>1</v>
      </c>
      <c r="B11" s="21">
        <v>2</v>
      </c>
      <c r="C11" s="21">
        <v>3</v>
      </c>
      <c r="D11" s="21">
        <v>4</v>
      </c>
      <c r="E11" s="21">
        <v>5</v>
      </c>
      <c r="F11" s="21">
        <v>6</v>
      </c>
      <c r="G11" s="21">
        <v>7</v>
      </c>
      <c r="H11" s="21">
        <v>8</v>
      </c>
      <c r="I11" s="21">
        <v>9</v>
      </c>
      <c r="J11" s="21">
        <v>10</v>
      </c>
      <c r="L11" s="20"/>
      <c r="M11" s="20"/>
      <c r="N11" s="20"/>
      <c r="O11" s="20"/>
      <c r="P11" s="20"/>
    </row>
    <row r="12" spans="1:16" ht="35.25" customHeight="1">
      <c r="A12" s="21">
        <v>2240</v>
      </c>
      <c r="B12" s="118" t="s">
        <v>124</v>
      </c>
      <c r="C12" s="123">
        <v>190000</v>
      </c>
      <c r="D12" s="123">
        <v>28200</v>
      </c>
      <c r="E12" s="123">
        <v>0</v>
      </c>
      <c r="F12" s="123">
        <v>0</v>
      </c>
      <c r="G12" s="123">
        <v>0</v>
      </c>
      <c r="H12" s="123">
        <v>0</v>
      </c>
      <c r="I12" s="123">
        <v>0</v>
      </c>
      <c r="J12" s="123">
        <f>D12+F12</f>
        <v>28200</v>
      </c>
      <c r="L12" s="20"/>
      <c r="M12" s="20"/>
      <c r="N12" s="20"/>
      <c r="O12" s="20"/>
      <c r="P12" s="20"/>
    </row>
    <row r="13" spans="1:16" ht="16.5" customHeight="1">
      <c r="A13" s="22"/>
      <c r="B13" s="12" t="s">
        <v>42</v>
      </c>
      <c r="C13" s="124">
        <f>C12</f>
        <v>190000</v>
      </c>
      <c r="D13" s="124">
        <f aca="true" t="shared" si="0" ref="D13:J13">D12</f>
        <v>28200</v>
      </c>
      <c r="E13" s="124">
        <f t="shared" si="0"/>
        <v>0</v>
      </c>
      <c r="F13" s="124">
        <f t="shared" si="0"/>
        <v>0</v>
      </c>
      <c r="G13" s="124">
        <f t="shared" si="0"/>
        <v>0</v>
      </c>
      <c r="H13" s="124">
        <f t="shared" si="0"/>
        <v>0</v>
      </c>
      <c r="I13" s="124">
        <f t="shared" si="0"/>
        <v>0</v>
      </c>
      <c r="J13" s="124">
        <f t="shared" si="0"/>
        <v>28200</v>
      </c>
      <c r="L13" s="20"/>
      <c r="M13" s="20"/>
      <c r="N13" s="20"/>
      <c r="O13" s="20"/>
      <c r="P13" s="20"/>
    </row>
    <row r="16" spans="1:16" ht="15.75" customHeight="1">
      <c r="A16" s="248" t="s">
        <v>193</v>
      </c>
      <c r="B16" s="248"/>
      <c r="C16" s="248"/>
      <c r="D16" s="248"/>
      <c r="E16" s="248"/>
      <c r="F16" s="248"/>
      <c r="G16" s="248"/>
      <c r="H16" s="248"/>
      <c r="I16" s="248"/>
      <c r="J16" s="248"/>
      <c r="K16" s="248"/>
      <c r="L16" s="248"/>
      <c r="M16" s="248"/>
      <c r="N16" s="248"/>
      <c r="O16" s="248"/>
      <c r="P16" s="248"/>
    </row>
    <row r="17" ht="12.75">
      <c r="L17" s="47" t="s">
        <v>56</v>
      </c>
    </row>
    <row r="18" spans="1:12" ht="16.5" customHeight="1">
      <c r="A18" s="191" t="s">
        <v>70</v>
      </c>
      <c r="B18" s="191" t="s">
        <v>12</v>
      </c>
      <c r="C18" s="249" t="s">
        <v>145</v>
      </c>
      <c r="D18" s="250"/>
      <c r="E18" s="250"/>
      <c r="F18" s="250"/>
      <c r="G18" s="251"/>
      <c r="H18" s="249" t="s">
        <v>137</v>
      </c>
      <c r="I18" s="250"/>
      <c r="J18" s="250"/>
      <c r="K18" s="250"/>
      <c r="L18" s="251"/>
    </row>
    <row r="19" spans="1:12" ht="63" customHeight="1">
      <c r="A19" s="247"/>
      <c r="B19" s="247"/>
      <c r="C19" s="191" t="s">
        <v>10</v>
      </c>
      <c r="D19" s="191" t="s">
        <v>74</v>
      </c>
      <c r="E19" s="189" t="s">
        <v>75</v>
      </c>
      <c r="F19" s="189"/>
      <c r="G19" s="191" t="s">
        <v>80</v>
      </c>
      <c r="H19" s="191" t="s">
        <v>11</v>
      </c>
      <c r="I19" s="191" t="s">
        <v>76</v>
      </c>
      <c r="J19" s="189" t="s">
        <v>75</v>
      </c>
      <c r="K19" s="189"/>
      <c r="L19" s="189" t="s">
        <v>81</v>
      </c>
    </row>
    <row r="20" spans="1:12" ht="60" customHeight="1">
      <c r="A20" s="192"/>
      <c r="B20" s="192"/>
      <c r="C20" s="192"/>
      <c r="D20" s="192"/>
      <c r="E20" s="4" t="s">
        <v>24</v>
      </c>
      <c r="F20" s="4" t="s">
        <v>25</v>
      </c>
      <c r="G20" s="192"/>
      <c r="H20" s="192"/>
      <c r="I20" s="192"/>
      <c r="J20" s="4" t="s">
        <v>24</v>
      </c>
      <c r="K20" s="4" t="s">
        <v>25</v>
      </c>
      <c r="L20" s="189"/>
    </row>
    <row r="21" spans="1:16" ht="12.75">
      <c r="A21" s="21">
        <v>1</v>
      </c>
      <c r="B21" s="129">
        <v>2</v>
      </c>
      <c r="C21" s="21">
        <v>3</v>
      </c>
      <c r="D21" s="130">
        <v>4</v>
      </c>
      <c r="E21" s="21">
        <v>5</v>
      </c>
      <c r="F21" s="130">
        <v>6</v>
      </c>
      <c r="G21" s="21">
        <v>7</v>
      </c>
      <c r="H21" s="130">
        <v>8</v>
      </c>
      <c r="I21" s="21">
        <v>9</v>
      </c>
      <c r="J21" s="130">
        <v>10</v>
      </c>
      <c r="K21" s="21">
        <v>11</v>
      </c>
      <c r="L21" s="21">
        <v>12</v>
      </c>
      <c r="M21" s="48"/>
      <c r="N21" s="48"/>
      <c r="O21" s="48"/>
      <c r="P21" s="48"/>
    </row>
    <row r="22" spans="1:16" ht="25.5">
      <c r="A22" s="21">
        <v>2240</v>
      </c>
      <c r="B22" s="128" t="s">
        <v>124</v>
      </c>
      <c r="C22" s="154">
        <v>190000</v>
      </c>
      <c r="D22" s="155">
        <v>0</v>
      </c>
      <c r="E22" s="154">
        <v>0</v>
      </c>
      <c r="F22" s="155">
        <v>0</v>
      </c>
      <c r="G22" s="154">
        <f>C22-E22</f>
        <v>190000</v>
      </c>
      <c r="H22" s="152">
        <f>190000+47000</f>
        <v>237000</v>
      </c>
      <c r="I22" s="151">
        <v>0</v>
      </c>
      <c r="J22" s="152">
        <v>0</v>
      </c>
      <c r="K22" s="151">
        <v>0</v>
      </c>
      <c r="L22" s="151">
        <f>H22-J22</f>
        <v>237000</v>
      </c>
      <c r="M22" s="48"/>
      <c r="N22" s="48"/>
      <c r="O22" s="48"/>
      <c r="P22" s="48"/>
    </row>
    <row r="23" spans="1:12" ht="32.25" customHeight="1">
      <c r="A23" s="21"/>
      <c r="B23" s="12" t="s">
        <v>42</v>
      </c>
      <c r="C23" s="123">
        <f aca="true" t="shared" si="1" ref="C23:K23">SUM(C22:C22)</f>
        <v>190000</v>
      </c>
      <c r="D23" s="123">
        <f t="shared" si="1"/>
        <v>0</v>
      </c>
      <c r="E23" s="123">
        <f t="shared" si="1"/>
        <v>0</v>
      </c>
      <c r="F23" s="123">
        <f t="shared" si="1"/>
        <v>0</v>
      </c>
      <c r="G23" s="123">
        <f t="shared" si="1"/>
        <v>190000</v>
      </c>
      <c r="H23" s="150">
        <f t="shared" si="1"/>
        <v>237000</v>
      </c>
      <c r="I23" s="150">
        <f t="shared" si="1"/>
        <v>0</v>
      </c>
      <c r="J23" s="150">
        <f t="shared" si="1"/>
        <v>0</v>
      </c>
      <c r="K23" s="150">
        <f t="shared" si="1"/>
        <v>0</v>
      </c>
      <c r="L23" s="150">
        <f>H23-J23</f>
        <v>237000</v>
      </c>
    </row>
    <row r="25" spans="1:16" ht="15.75" customHeight="1">
      <c r="A25" s="248" t="s">
        <v>147</v>
      </c>
      <c r="B25" s="248"/>
      <c r="C25" s="248"/>
      <c r="D25" s="248"/>
      <c r="E25" s="248"/>
      <c r="F25" s="248"/>
      <c r="G25" s="248"/>
      <c r="H25" s="248"/>
      <c r="I25" s="248"/>
      <c r="J25" s="248"/>
      <c r="K25" s="248"/>
      <c r="L25" s="248"/>
      <c r="M25" s="248"/>
      <c r="N25" s="248"/>
      <c r="O25" s="248"/>
      <c r="P25" s="248"/>
    </row>
    <row r="26" ht="12.75">
      <c r="I26" s="47" t="s">
        <v>56</v>
      </c>
    </row>
    <row r="27" spans="1:9" ht="39" customHeight="1">
      <c r="A27" s="191" t="s">
        <v>70</v>
      </c>
      <c r="B27" s="191" t="s">
        <v>12</v>
      </c>
      <c r="C27" s="189" t="s">
        <v>23</v>
      </c>
      <c r="D27" s="189" t="s">
        <v>79</v>
      </c>
      <c r="E27" s="191" t="s">
        <v>148</v>
      </c>
      <c r="F27" s="191" t="s">
        <v>149</v>
      </c>
      <c r="G27" s="191" t="s">
        <v>150</v>
      </c>
      <c r="H27" s="191" t="s">
        <v>26</v>
      </c>
      <c r="I27" s="191" t="s">
        <v>37</v>
      </c>
    </row>
    <row r="28" spans="1:9" ht="48" customHeight="1">
      <c r="A28" s="192"/>
      <c r="B28" s="192"/>
      <c r="C28" s="189"/>
      <c r="D28" s="189"/>
      <c r="E28" s="192"/>
      <c r="F28" s="192"/>
      <c r="G28" s="192"/>
      <c r="H28" s="192"/>
      <c r="I28" s="192"/>
    </row>
    <row r="29" spans="1:9" ht="12.75">
      <c r="A29" s="21">
        <v>1</v>
      </c>
      <c r="B29" s="4">
        <v>2</v>
      </c>
      <c r="C29" s="21">
        <v>3</v>
      </c>
      <c r="D29" s="4">
        <v>4</v>
      </c>
      <c r="E29" s="21">
        <v>5</v>
      </c>
      <c r="F29" s="4">
        <v>6</v>
      </c>
      <c r="G29" s="21">
        <v>7</v>
      </c>
      <c r="H29" s="4">
        <v>8</v>
      </c>
      <c r="I29" s="21">
        <v>9</v>
      </c>
    </row>
    <row r="30" spans="1:9" ht="25.5">
      <c r="A30" s="21">
        <v>2240</v>
      </c>
      <c r="B30" s="118" t="s">
        <v>124</v>
      </c>
      <c r="C30" s="123">
        <v>190000</v>
      </c>
      <c r="D30" s="124">
        <v>28200</v>
      </c>
      <c r="E30" s="123">
        <v>0</v>
      </c>
      <c r="F30" s="124">
        <v>0</v>
      </c>
      <c r="G30" s="123">
        <v>0</v>
      </c>
      <c r="H30" s="124"/>
      <c r="I30" s="123"/>
    </row>
    <row r="31" spans="1:9" ht="24.75" customHeight="1">
      <c r="A31" s="12"/>
      <c r="B31" s="12" t="s">
        <v>42</v>
      </c>
      <c r="C31" s="124">
        <f>SUM(C30:C30)</f>
        <v>190000</v>
      </c>
      <c r="D31" s="124">
        <f>SUM(D30:D30)</f>
        <v>28200</v>
      </c>
      <c r="E31" s="124">
        <f>SUM(E30:E30)</f>
        <v>0</v>
      </c>
      <c r="F31" s="124">
        <f>SUM(F30:F30)</f>
        <v>0</v>
      </c>
      <c r="G31" s="124">
        <f>SUM(G30:G30)</f>
        <v>0</v>
      </c>
      <c r="H31" s="124"/>
      <c r="I31" s="124"/>
    </row>
    <row r="35" spans="1:9" ht="46.5" customHeight="1">
      <c r="A35" s="255" t="s">
        <v>151</v>
      </c>
      <c r="B35" s="255"/>
      <c r="C35" s="255"/>
      <c r="D35" s="255"/>
      <c r="E35" s="255"/>
      <c r="F35" s="255"/>
      <c r="G35" s="255"/>
      <c r="H35" s="255"/>
      <c r="I35" s="255"/>
    </row>
    <row r="36" spans="1:11" ht="69.75" customHeight="1">
      <c r="A36" s="253" t="s">
        <v>216</v>
      </c>
      <c r="B36" s="253"/>
      <c r="C36" s="253"/>
      <c r="D36" s="253"/>
      <c r="E36" s="253"/>
      <c r="F36" s="253"/>
      <c r="G36" s="253"/>
      <c r="H36" s="253"/>
      <c r="I36" s="253"/>
      <c r="J36" s="253"/>
      <c r="K36" s="254"/>
    </row>
    <row r="37" spans="1:11" ht="40.5" customHeight="1">
      <c r="A37" s="255" t="s">
        <v>152</v>
      </c>
      <c r="B37" s="255"/>
      <c r="C37" s="255"/>
      <c r="D37" s="255"/>
      <c r="E37" s="255"/>
      <c r="F37" s="255"/>
      <c r="G37" s="255"/>
      <c r="H37" s="255"/>
      <c r="I37" s="255"/>
      <c r="J37" s="255"/>
      <c r="K37" s="255"/>
    </row>
    <row r="38" spans="1:11" ht="18">
      <c r="A38" s="84"/>
      <c r="B38" s="84"/>
      <c r="C38" s="84"/>
      <c r="D38" s="84"/>
      <c r="E38" s="84"/>
      <c r="F38" s="84"/>
      <c r="G38" s="84"/>
      <c r="H38" s="84"/>
      <c r="I38" s="84"/>
      <c r="J38" s="84"/>
      <c r="K38" s="84"/>
    </row>
    <row r="39" spans="1:9" ht="44.25" customHeight="1">
      <c r="A39" s="85"/>
      <c r="B39" s="85"/>
      <c r="C39" s="85"/>
      <c r="D39" s="85"/>
      <c r="E39" s="85"/>
      <c r="F39" s="85"/>
      <c r="G39" s="85"/>
      <c r="H39" s="85"/>
      <c r="I39" s="85"/>
    </row>
    <row r="40" spans="1:7" ht="15.75">
      <c r="A40" s="245" t="s">
        <v>31</v>
      </c>
      <c r="B40" s="245"/>
      <c r="C40" s="245"/>
      <c r="D40" s="51"/>
      <c r="F40" s="117" t="s">
        <v>153</v>
      </c>
      <c r="G40" s="51"/>
    </row>
    <row r="41" spans="1:7" ht="18.75" customHeight="1">
      <c r="A41" s="245"/>
      <c r="B41" s="246"/>
      <c r="C41" s="246"/>
      <c r="D41" s="53" t="s">
        <v>27</v>
      </c>
      <c r="F41" s="243" t="s">
        <v>89</v>
      </c>
      <c r="G41" s="244"/>
    </row>
    <row r="42" spans="1:4" ht="18.75" customHeight="1">
      <c r="A42" s="245"/>
      <c r="B42" s="246"/>
      <c r="C42" s="246"/>
      <c r="D42" s="43"/>
    </row>
    <row r="43" spans="1:7" ht="15.75">
      <c r="A43" s="245" t="s">
        <v>8</v>
      </c>
      <c r="B43" s="245"/>
      <c r="C43" s="245"/>
      <c r="D43" s="54"/>
      <c r="F43" s="117" t="s">
        <v>154</v>
      </c>
      <c r="G43" s="51"/>
    </row>
    <row r="44" spans="1:7" ht="15.75" customHeight="1">
      <c r="A44" s="50"/>
      <c r="B44" s="52"/>
      <c r="C44" s="52"/>
      <c r="D44" s="53" t="s">
        <v>27</v>
      </c>
      <c r="F44" s="243" t="s">
        <v>89</v>
      </c>
      <c r="G44" s="244"/>
    </row>
    <row r="45" ht="15.75">
      <c r="A45" s="49"/>
    </row>
  </sheetData>
  <sheetProtection/>
  <mergeCells count="46">
    <mergeCell ref="A36:K36"/>
    <mergeCell ref="A37:K37"/>
    <mergeCell ref="A2:J2"/>
    <mergeCell ref="A35:I35"/>
    <mergeCell ref="J19:K19"/>
    <mergeCell ref="A25:P25"/>
    <mergeCell ref="A27:A28"/>
    <mergeCell ref="B27:B28"/>
    <mergeCell ref="C27:C28"/>
    <mergeCell ref="D27:D28"/>
    <mergeCell ref="H27:H28"/>
    <mergeCell ref="E19:F19"/>
    <mergeCell ref="G19:G20"/>
    <mergeCell ref="H19:H20"/>
    <mergeCell ref="I27:I28"/>
    <mergeCell ref="G27:G28"/>
    <mergeCell ref="I19:I20"/>
    <mergeCell ref="E27:E28"/>
    <mergeCell ref="F27:F28"/>
    <mergeCell ref="A7:P7"/>
    <mergeCell ref="A9:A10"/>
    <mergeCell ref="B9:B10"/>
    <mergeCell ref="C9:C10"/>
    <mergeCell ref="D9:D10"/>
    <mergeCell ref="E9:E10"/>
    <mergeCell ref="F9:F10"/>
    <mergeCell ref="G9:G10"/>
    <mergeCell ref="H9:I9"/>
    <mergeCell ref="J9:J10"/>
    <mergeCell ref="A16:P16"/>
    <mergeCell ref="B18:B20"/>
    <mergeCell ref="C18:G18"/>
    <mergeCell ref="H18:L18"/>
    <mergeCell ref="C19:C20"/>
    <mergeCell ref="D19:D20"/>
    <mergeCell ref="L19:L20"/>
    <mergeCell ref="A4:K4"/>
    <mergeCell ref="A3:K3"/>
    <mergeCell ref="F44:G44"/>
    <mergeCell ref="A40:C40"/>
    <mergeCell ref="A41:A42"/>
    <mergeCell ref="B41:B42"/>
    <mergeCell ref="C41:C42"/>
    <mergeCell ref="F41:G41"/>
    <mergeCell ref="A43:C43"/>
    <mergeCell ref="A18:A20"/>
  </mergeCells>
  <printOptions horizontalCentered="1"/>
  <pageMargins left="0.1968503937007874" right="0.1968503937007874" top="0.2362204724409449" bottom="0.2362204724409449" header="0.1968503937007874" footer="0.1968503937007874"/>
  <pageSetup horizontalDpi="600" verticalDpi="600" orientation="landscape" paperSize="9" scale="61" r:id="rId1"/>
  <rowBreaks count="2" manualBreakCount="2">
    <brk id="33" max="11" man="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2020-01-31T12:51:46Z</cp:lastPrinted>
  <dcterms:created xsi:type="dcterms:W3CDTF">2010-12-08T09:07:17Z</dcterms:created>
  <dcterms:modified xsi:type="dcterms:W3CDTF">2020-01-31T13:56:42Z</dcterms:modified>
  <cp:category/>
  <cp:version/>
  <cp:contentType/>
  <cp:contentStatus/>
</cp:coreProperties>
</file>