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  <sheet name="ДОДАТОК 3-1 Форма 3-1 (потреба)" sheetId="10" r:id="rId10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п.11-12'!$A$1:$N$30</definedName>
    <definedName name="_xlnm.Print_Area" localSheetId="7">'ДОДАТОК 2 Ф-2 п.13-15'!$A$1:$L$31</definedName>
    <definedName name="_xlnm.Print_Area" localSheetId="1">'ДОДАТОК 2 Ф-2 п.6'!$A$1:$N$36</definedName>
    <definedName name="_xlnm.Print_Area" localSheetId="2">'ДОДАТОК 2 Ф-2 п.7'!$A$1:$N$19</definedName>
    <definedName name="_xlnm.Print_Area" localSheetId="3">'ДОДАТОК 2 Ф-2 п.8'!$A$1:$M$49</definedName>
    <definedName name="_xlnm.Print_Area" localSheetId="0">'ДОДАТОК 2 Форма 2 п.1-5'!$A$1:$N$42</definedName>
    <definedName name="_xlnm.Print_Area" localSheetId="8">'ДОДАТОК 3 Форма 3 (потреба) '!$A$1:$H$78</definedName>
    <definedName name="_xlnm.Print_Area" localSheetId="9">'ДОДАТОК 3-1 Форма 3-1 (потреба)'!$A$1:$H$47</definedName>
  </definedNames>
  <calcPr fullCalcOnLoad="1"/>
</workbook>
</file>

<file path=xl/sharedStrings.xml><?xml version="1.0" encoding="utf-8"?>
<sst xmlns="http://schemas.openxmlformats.org/spreadsheetml/2006/main" count="774" uniqueCount="292">
  <si>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</si>
  <si>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</si>
  <si>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</si>
  <si>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</si>
  <si>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</si>
  <si>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</si>
  <si>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</si>
  <si>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</si>
  <si>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</si>
  <si>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</si>
  <si>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</si>
  <si>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</si>
  <si>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</si>
  <si>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</si>
  <si>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</si>
  <si>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</si>
  <si>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</si>
  <si>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</si>
  <si>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</si>
  <si>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</si>
  <si>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</si>
  <si>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</si>
  <si>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</si>
  <si>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</si>
  <si>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</si>
  <si>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</si>
  <si>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</si>
  <si>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</si>
  <si>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</si>
  <si>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</si>
  <si>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</si>
  <si>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</si>
  <si>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</si>
  <si>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</si>
  <si>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</si>
  <si>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</si>
  <si>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</si>
  <si>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</si>
  <si>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</si>
  <si>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</si>
  <si>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</si>
  <si>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</si>
  <si>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</si>
  <si>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</si>
  <si>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</si>
  <si>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</si>
  <si>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>20__ рік (план)</t>
  </si>
  <si>
    <t>20__ рік (прогноз)</t>
  </si>
  <si>
    <t>20__рік (звіт)</t>
  </si>
  <si>
    <t>20__ рік</t>
  </si>
  <si>
    <t>20__рік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</si>
  <si>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</si>
  <si>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</si>
  <si>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</si>
  <si>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</si>
  <si>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</si>
  <si>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</si>
  <si>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</si>
  <si>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</si>
  <si>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</si>
  <si>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</si>
  <si>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</si>
  <si>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</si>
  <si>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</si>
  <si>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</si>
  <si>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</si>
  <si>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</si>
  <si>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</si>
  <si>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</si>
  <si>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</si>
  <si>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</si>
  <si>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</si>
  <si>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</si>
  <si>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</si>
  <si>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</si>
  <si>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</si>
  <si>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</si>
  <si>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</si>
  <si>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</si>
  <si>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</si>
  <si>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</si>
  <si>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</si>
  <si>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</si>
  <si>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</si>
  <si>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</si>
  <si>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</si>
  <si>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</si>
  <si>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</si>
  <si>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</si>
  <si>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</si>
  <si>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</si>
  <si>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</si>
  <si>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</si>
  <si>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</si>
  <si>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</si>
  <si>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</si>
  <si>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</si>
  <si>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</si>
  <si>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</si>
  <si>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</si>
  <si>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t>Найменування місцевої/регіональної програми</t>
  </si>
  <si>
    <t>(код за ЄДРПОУ)</t>
  </si>
  <si>
    <t>(код бюджету)</t>
  </si>
  <si>
    <t>(ініціали та прізвище)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</si>
  <si>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</si>
  <si>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</si>
  <si>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</si>
  <si>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</si>
  <si>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</si>
  <si>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_________________________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</si>
  <si>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</si>
  <si>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</si>
  <si>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</si>
  <si>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</si>
  <si>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______________________</t>
  </si>
  <si>
    <t>(код Типової програмної класифікації видатків та кредитування місцевого бюджету)</t>
  </si>
  <si>
    <t>_______________________</t>
  </si>
  <si>
    <t>(код Функціональної класифікації видатків та кредитування бюджету)</t>
  </si>
  <si>
    <t>____________________________</t>
  </si>
  <si>
    <t>(найменування бюджетної програми згідно з Типовою програмною класифікацієювидатків та кредитування місцевого бюджету)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</si>
  <si>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</si>
  <si>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</si>
  <si>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12. Об`єкти, які виконуються в межах бюджетної програми за рахунок коштів бюджету розвитку у  20__ - 20___ роках:</t>
  </si>
  <si>
    <t>4. Додаткові витрати місцевого бюджету:</t>
  </si>
  <si>
    <t>__________________________________</t>
  </si>
  <si>
    <r>
      <rPr>
        <b/>
        <sz val="12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</si>
  <si>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t xml:space="preserve">2. </t>
    </r>
    <r>
      <rPr>
        <sz val="12"/>
        <rFont val="Arial Cyr"/>
        <family val="0"/>
      </rPr>
      <t>_________________________________________________________</t>
    </r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</si>
  <si>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</si>
  <si>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</si>
  <si>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</si>
  <si>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</si>
  <si>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>БЮДЖЕТНИЙ ЗАПИТ НА 20__ РІК додатковий (Форма 20___-3/1)</t>
  </si>
  <si>
    <t>4. Додаткові витрати бюджету :</t>
  </si>
  <si>
    <t>Додаткові витрати на 20__ рік за бюджетними програмами:</t>
  </si>
  <si>
    <t xml:space="preserve">20__рік </t>
  </si>
  <si>
    <t>затверджено             (з урахуванням змін)</t>
  </si>
  <si>
    <t>додаткова потреба (+)</t>
  </si>
  <si>
    <t>20__рік (проєкт) зміни (+) у разі передбачення додаткових коштів</t>
  </si>
  <si>
    <t>БЮДЖЕТНИЙ ЗАПИТ НА 2020-2022 РОКИ індивідуальний (Форма 2020 -2)</t>
  </si>
  <si>
    <t>1) надходження для виконання бюджетної програми у 2018- 2020 роках:</t>
  </si>
  <si>
    <t xml:space="preserve">2018 рік (звіт) </t>
  </si>
  <si>
    <t xml:space="preserve">2019  рік (затверджено) </t>
  </si>
  <si>
    <t xml:space="preserve">2020 рік (проєкт) </t>
  </si>
  <si>
    <t>2) надходження для виконання бюджетної програми у 2021- 2022 роках:</t>
  </si>
  <si>
    <t xml:space="preserve">2021 рік (прогноз) </t>
  </si>
  <si>
    <t xml:space="preserve">2022 рік (прогноз) </t>
  </si>
  <si>
    <t>2019 (затверджено)</t>
  </si>
  <si>
    <t>3) видатки за кодами Економічної класифікації видатків бюджету у 2021 - 2022 роках:</t>
  </si>
  <si>
    <t>1) видатки за кодами Економічної класифікації видатків бюджету у 2018 - 2020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</si>
  <si>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</si>
  <si>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</si>
  <si>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 xml:space="preserve">2021рік (прогноз) </t>
  </si>
  <si>
    <t>2018 рік (звіт)</t>
  </si>
  <si>
    <t>1) результативні показники бюджетної програми  у 2018 - 2020 роках:</t>
  </si>
  <si>
    <t>2019 рік (затверджено)</t>
  </si>
  <si>
    <t>2020 рік (проєкт)</t>
  </si>
  <si>
    <t>2) результативні показники бюджетної програми у 2021 - 2022 роках:</t>
  </si>
  <si>
    <t>грн.</t>
  </si>
  <si>
    <t>штатний розпис</t>
  </si>
  <si>
    <t>од.</t>
  </si>
  <si>
    <t>4.1.</t>
  </si>
  <si>
    <t>4.2.</t>
  </si>
  <si>
    <t>4.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</si>
  <si>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</si>
  <si>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</si>
  <si>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</si>
  <si>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</si>
  <si>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</si>
  <si>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</si>
  <si>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</si>
  <si>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</si>
  <si>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</si>
  <si>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</si>
  <si>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2021 рік (прогноз)</t>
  </si>
  <si>
    <t>2022 рік (прогноз)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</si>
  <si>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</si>
  <si>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 у 2021 - 2022  роках:</t>
  </si>
  <si>
    <t>14 . Бюджетні зобов’язання у 2018 -2020 роках:</t>
  </si>
  <si>
    <t>2) кредиторська заборгованість місцевого  бюджетум  у 2019 - 2020  роках:</t>
  </si>
  <si>
    <t>1) кредиторська заборгованість   бюджету Житомирської об`єднаної тариторіальної громади  у 2018 році:</t>
  </si>
  <si>
    <t>3) дебіторська заборгованість в 2018-2019  роках:</t>
  </si>
  <si>
    <t>2019рік</t>
  </si>
  <si>
    <t>2020 рік</t>
  </si>
  <si>
    <t xml:space="preserve">4. Мета та завдання бюджетної програми на 2020 - 2022 роки:  </t>
  </si>
  <si>
    <t>0217370</t>
  </si>
  <si>
    <t>Капітальні трансферти підприємствам (установам, організаціям)"</t>
  </si>
  <si>
    <t>Субсидії та  поточні трансферти підприємствам (установам, організаціям)</t>
  </si>
  <si>
    <t>Утримання комунальної установи "Агенція розвитку міста" Житомирської міської ради ( в тому числі витрати на оплату товарів, комунальних послуг, послуг сторонніх організацій та експертів, оплату праці адміністративному персоналу тощо)</t>
  </si>
  <si>
    <t>Впровадження пілотного проекту в рамках проекту "Інтегрований розвиток міст в Україні" (Ремонтно - реставраційні роботи Водонапірної вежі, що знаходяться за адресою : м. Житомир, вул. Пушкінська, 24)</t>
  </si>
  <si>
    <t>Видатки на утримання КУ "Агенція розвитку міста "ЖМР</t>
  </si>
  <si>
    <t>Штатні одиниці КУ "Агенція розвитку міста "ЖМР</t>
  </si>
  <si>
    <t>Витрати на реставрацію пам’ятки архітектури місцевого значення  «Водонапірна башта» (охоронний № 17) по вул. Пушкінська, 24 в м. Житомирі, в тому числі розробка науково-проектної документації (Впровадження пілотного проекту в рамках проекту «Інтегрований розвиток міст в Україні)</t>
  </si>
  <si>
    <t>Кількість створених продуктів упродовж року</t>
  </si>
  <si>
    <t>звітність КУ "Агенція розвитку міста "ЖМР</t>
  </si>
  <si>
    <t>Кількість залучених проектів технічної допомоги</t>
  </si>
  <si>
    <t>Кількість структурованих (підготовлених) та поданих проектів на отримання фінансування/технічної допомоги</t>
  </si>
  <si>
    <t>Договір на виконання робіт</t>
  </si>
  <si>
    <t>Середні витрати КУ "Агенція розвитку міста" ЖМР на створення одиниці продукту</t>
  </si>
  <si>
    <t>п.1 : п.2</t>
  </si>
  <si>
    <t>Кількість підтриманих проектних заявок (стратегічних ініціатив)</t>
  </si>
  <si>
    <t xml:space="preserve">Сума залучених коштів до вартості утримання КУ "Агенція розвитку міста" ЖМР </t>
  </si>
  <si>
    <t xml:space="preserve">п.4.1 : п.1 </t>
  </si>
  <si>
    <t>п.1.2 : п.2.3</t>
  </si>
  <si>
    <t xml:space="preserve">Середня вартість залученої технічної допомоги в місто Житомир одним штатним працівником КУ"Агенція розвитку міста" ЖМР </t>
  </si>
  <si>
    <t>Сума залучених коштів та технічної допомоги для впровадження стратегічних ініціатив(обсяг залученої міжнародної фінансової , технічної допомоги)</t>
  </si>
  <si>
    <t>Кількість реалізованих проектів, в т.ч.спільно з міжнародними партнерами(стратегічних ініціатив)</t>
  </si>
  <si>
    <t>4.3.</t>
  </si>
  <si>
    <t>Відповідність розробленої науково- проектної документації державним будівельним нормам</t>
  </si>
  <si>
    <t>наявність висновку</t>
  </si>
  <si>
    <t>висновок держекспертизи</t>
  </si>
  <si>
    <t>п.4.1 : п.1 .1</t>
  </si>
  <si>
    <t>Міська цільова програма "Впровадження стратегічних ініціатив  міста Житомира на 2018-2020 роки"</t>
  </si>
  <si>
    <t xml:space="preserve">Рішення Житомирської міської ради від 26.06.2018 р. № 1052  </t>
  </si>
  <si>
    <t>2610</t>
  </si>
  <si>
    <t>рішення міської ради від 18.12.2018 р. № 1297            (зі змінами)</t>
  </si>
  <si>
    <t>6</t>
  </si>
  <si>
    <t xml:space="preserve">розробка проектної документації для інфраструктурного компоненту проекту "TUMI: шлях до школи" </t>
  </si>
  <si>
    <t>8</t>
  </si>
  <si>
    <r>
      <t xml:space="preserve">4) аналіз управління бюджетними зобов’язаннями та пропозиції щодо упорядкування бюджетних зобов’язань у 2020 році. </t>
    </r>
    <r>
      <rPr>
        <sz val="14"/>
        <rFont val="Arial Cyr"/>
        <family val="0"/>
      </rPr>
      <t>Управління бюджетними зобов'язаннями здійснюється відповідно до вимог Бюджетного кодексу України в межах бюджетних асигнувань, доведених на відповідний рік. Кошти програми будуть спрямовані на досягнення цілей та завдань, що визначені міською цільовою програмою "Впровадження стратегічних ініціатив міста Житомира на 2018-2020 роки".</t>
    </r>
  </si>
  <si>
    <r>
      <t xml:space="preserve"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 </t>
    </r>
    <r>
      <rPr>
        <sz val="14"/>
        <rFont val="Arial Cyr"/>
        <family val="0"/>
      </rPr>
      <t xml:space="preserve"> У 2019 році між комунальною установою "Агенція розвитку міста" Житомирської міської ради та Німецьким товариством міжнародного співробітництва Deutsche Gesellschaft für Internationale Zusammenarbeit (GIZ) GmbH укладено грантову угоду на реалізацію проекту "TUMI: шлях до школи". В рамках проекту "UMI: шлях до школи" у 2020 році планується розробка проектної документації за рахунок коштів спеціального фонду міського бюджету. У 2019 році завершено розробку проектно-коштрисної документації проекту "Реставрація пам’ятки архітектури місцевого значення «Водонапірна башта» (охоронний №17) по вул. Пушкінській, 24 в м. Житомирі" та проведено її державну експертизи. До кінця 2019 року планується укласти договір на виконання відповідних робіт, самі роботи планується завершити вже у 2020 році.</t>
    </r>
  </si>
  <si>
    <t>О.М. Пашко</t>
  </si>
  <si>
    <t>Н.В. Борецька</t>
  </si>
  <si>
    <t>Головний бухгалтер</t>
  </si>
  <si>
    <t>Керуючий справами</t>
  </si>
  <si>
    <r>
      <t xml:space="preserve">1. </t>
    </r>
    <r>
      <rPr>
        <b/>
        <u val="single"/>
        <sz val="14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</si>
  <si>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4"/>
        <rFont val="Arial Cyr"/>
        <family val="0"/>
      </rPr>
      <t>0)(2)</t>
    </r>
    <r>
      <rPr>
        <sz val="14"/>
        <rFont val="Arial Cyr"/>
        <family val="2"/>
      </rPr>
      <t>__________</t>
    </r>
  </si>
  <si>
    <r>
      <t>__</t>
    </r>
    <r>
      <rPr>
        <u val="single"/>
        <sz val="14"/>
        <rFont val="Arial Cyr"/>
        <family val="0"/>
      </rPr>
      <t>04053625</t>
    </r>
    <r>
      <rPr>
        <sz val="14"/>
        <rFont val="Arial Cyr"/>
        <family val="0"/>
      </rPr>
      <t>____</t>
    </r>
  </si>
  <si>
    <r>
      <t xml:space="preserve">2. </t>
    </r>
    <r>
      <rPr>
        <b/>
        <u val="single"/>
        <sz val="14"/>
        <rFont val="Arial Cyr"/>
        <family val="0"/>
      </rPr>
      <t>Виконавчий комітет Житомирської міської ради Житомирської області</t>
    </r>
  </si>
  <si>
    <r>
      <t>____________(</t>
    </r>
    <r>
      <rPr>
        <u val="single"/>
        <sz val="14"/>
        <rFont val="Arial Cyr"/>
        <family val="0"/>
      </rPr>
      <t>0)(2)(1)</t>
    </r>
    <r>
      <rPr>
        <sz val="14"/>
        <rFont val="Arial Cyr"/>
        <family val="2"/>
      </rPr>
      <t>_________</t>
    </r>
  </si>
  <si>
    <r>
      <t xml:space="preserve">     __</t>
    </r>
    <r>
      <rPr>
        <u val="single"/>
        <sz val="14"/>
        <rFont val="Arial Cyr"/>
        <family val="0"/>
      </rPr>
      <t>04053625</t>
    </r>
    <r>
      <rPr>
        <sz val="14"/>
        <rFont val="Arial Cyr"/>
        <family val="0"/>
      </rPr>
      <t>__</t>
    </r>
  </si>
  <si>
    <r>
      <t>_______</t>
    </r>
    <r>
      <rPr>
        <b/>
        <u val="single"/>
        <sz val="14"/>
        <rFont val="Arial Cyr"/>
        <family val="0"/>
      </rPr>
      <t>0490</t>
    </r>
    <r>
      <rPr>
        <b/>
        <sz val="14"/>
        <rFont val="Arial Cyr"/>
        <family val="0"/>
      </rPr>
      <t>_________</t>
    </r>
  </si>
  <si>
    <r>
      <t>_</t>
    </r>
    <r>
      <rPr>
        <u val="single"/>
        <sz val="14"/>
        <rFont val="Arial Cyr"/>
        <family val="0"/>
      </rPr>
      <t>06552000000</t>
    </r>
  </si>
  <si>
    <r>
      <t xml:space="preserve">2) завдання бюджетної програми;  </t>
    </r>
    <r>
      <rPr>
        <sz val="14"/>
        <rFont val="Arial Cyr"/>
        <family val="0"/>
      </rPr>
      <t>Забезпечити розробку проектів та фандрейзингової діяльності. Розвиток міжнародних партнерських відносин, розповсюдження успішної практики, що впроваджена в місті. Здійснення організації, фінансової та інформаційної підтримки інноваційного потенціалу міста. Збереження та розвиток пам'яток культурно-історичної спадщини через реєстрацію, реставрацію та реновацію.</t>
    </r>
  </si>
  <si>
    <r>
      <t>3) підстави для реалізації бюджетної програми.</t>
    </r>
    <r>
      <rPr>
        <sz val="14"/>
        <rFont val="Arial Cyr"/>
        <family val="0"/>
      </rPr>
      <t xml:space="preserve"> Бюджетний кодекс України,рішення  Житомирської міської ради від 18.12.2018 р. №1297 "Про бюджет Житомирської міської об`єднаної територіальної громади (бюджет міста Житомира ) на 2019 рік(зі змінами), рішення міської ради від 26.06.2018 р. № 1052 " Про затвердження Міської цільової програми "Впровадження стратегічних ініціатив міста Житомира на 2018-2020 роки"(зі змінами), рішення Житомирської міської ради від 07.02.2019р. № 1359 "Про затвердження Концепції інтегрованого розвитку міста  Житомира до 2030 року".
</t>
    </r>
  </si>
  <si>
    <r>
      <rPr>
        <sz val="14"/>
        <rFont val="Arial Cyr"/>
        <family val="0"/>
      </rPr>
      <t>Реалізація інших заходів щодо соціально-</t>
    </r>
    <r>
      <rPr>
        <u val="single"/>
        <sz val="14"/>
        <rFont val="Arial Cyr"/>
        <family val="0"/>
      </rPr>
      <t>економічного розвитку території</t>
    </r>
  </si>
  <si>
    <t>Капітальні трансферти підприємствам (установам, організаціям)</t>
  </si>
  <si>
    <t xml:space="preserve">спеціа-льний фонд </t>
  </si>
  <si>
    <t xml:space="preserve">спеціаль-ний фонд </t>
  </si>
  <si>
    <t>0</t>
  </si>
  <si>
    <t>рішення міської ради від 18.12.2018р. № 1297            (зі змінами)</t>
  </si>
  <si>
    <t>спеціаль-ний фонд</t>
  </si>
  <si>
    <t>1</t>
  </si>
  <si>
    <r>
      <t>13. Аналіз результатів, досягнутих внаслідок використання коштів загального фонду бюджету у 2018році, очікувані результати у 2019 році, обгрунтування необхідності  передбачення витрат на 2020 -2022 роки.</t>
    </r>
    <r>
      <rPr>
        <sz val="14"/>
        <rFont val="Arial Cyr"/>
        <family val="0"/>
      </rPr>
      <t xml:space="preserve"> Упродовж 2018 року установою було імплементовано дві проектні пропозиції (ініціативи) з чотирьох, що були підтримані відповідними донорами та проектами технічної допомоги, одна цініціатива впроваджується управлінням капітального будівництва міської ради, та ще одна впроваджуватиметься установою упродовж 2018-2020 років. У зв'язку з тим, що розробка науково-проектної документації "Реставрація пам’ятки архітектури місцевого значення «Водонапірна башта» (охоронний №17) по вул. Пушкінська, 24 в м. Житомирі" буде завершена у 2019 році, то відповідно державна експертиза цієї документації буде проведена у 2019 році.</t>
    </r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</si>
  <si>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</si>
  <si>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</si>
  <si>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</si>
  <si>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2) надання кредитів за кодами Класифікації кредитування бюджету у 2018 - 2020 роках:</t>
  </si>
  <si>
    <t>4) надання кредитів за кодами Класифікації кредитування бюджету у 2021 - 2022 роках:</t>
  </si>
  <si>
    <t>-</t>
  </si>
  <si>
    <t>Інші надходження спеціального фонду (кошти , що передаю-ться із ЗФ на СФ)</t>
  </si>
  <si>
    <t>7370</t>
  </si>
  <si>
    <t>Сума залучених коштів та технічної допомоги для впровадження стратегічних ініціатив (обсяг залученої міжнародної фінансової, технічної допомоги), в тому числі грант Transformative Urban Mobility Initiative, грант Німецького товариства міжнародного співробітництва (GIZ), кредит Німецького державного банку розвитку KfW,  тощо</t>
  </si>
  <si>
    <t>БЮДЖЕТНИЙ ЗАПИТ НА 2020-2022 РОКИ додатковий (Форма 2020-3)</t>
  </si>
  <si>
    <r>
      <rPr>
        <b/>
        <sz val="10"/>
        <rFont val="Arial Cyr"/>
        <family val="0"/>
      </rPr>
      <t>1.</t>
    </r>
    <r>
      <rPr>
        <sz val="12"/>
        <rFont val="Arial Cyr"/>
        <family val="0"/>
      </rPr>
      <t>_</t>
    </r>
    <r>
      <rPr>
        <u val="single"/>
        <sz val="12"/>
        <rFont val="Arial Cyr"/>
        <family val="0"/>
      </rPr>
      <t xml:space="preserve"> Виконавчий комітет Житомирської міської ради Житомирської області</t>
    </r>
  </si>
  <si>
    <r>
      <t>________________</t>
    </r>
    <r>
      <rPr>
        <u val="single"/>
        <sz val="12"/>
        <rFont val="Arial Cyr"/>
        <family val="0"/>
      </rPr>
      <t>02</t>
    </r>
    <r>
      <rPr>
        <sz val="12"/>
        <rFont val="Arial Cyr"/>
        <family val="2"/>
      </rPr>
      <t>_________</t>
    </r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</si>
  <si>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Виконавчий комітет Житомирської міської ради Житомирської області</t>
    </r>
  </si>
  <si>
    <r>
      <t>______________</t>
    </r>
    <r>
      <rPr>
        <u val="single"/>
        <sz val="12"/>
        <rFont val="Arial Cyr"/>
        <family val="0"/>
      </rPr>
      <t>021</t>
    </r>
    <r>
      <rPr>
        <sz val="12"/>
        <rFont val="Arial Cyr"/>
        <family val="2"/>
      </rPr>
      <t>________</t>
    </r>
  </si>
  <si>
    <t>___0217370________</t>
  </si>
  <si>
    <r>
      <t>_________</t>
    </r>
    <r>
      <rPr>
        <u val="single"/>
        <sz val="12"/>
        <rFont val="Arial Cyr"/>
        <family val="0"/>
      </rPr>
      <t>7370</t>
    </r>
    <r>
      <rPr>
        <sz val="12"/>
        <rFont val="Arial Cyr"/>
        <family val="0"/>
      </rPr>
      <t>___________</t>
    </r>
  </si>
  <si>
    <r>
      <t>_______</t>
    </r>
    <r>
      <rPr>
        <u val="single"/>
        <sz val="12"/>
        <rFont val="Arial Cyr"/>
        <family val="0"/>
      </rPr>
      <t>0490</t>
    </r>
    <r>
      <rPr>
        <sz val="12"/>
        <rFont val="Arial Cyr"/>
        <family val="0"/>
      </rPr>
      <t>____________</t>
    </r>
  </si>
  <si>
    <t xml:space="preserve">Реалізація інших заходів щодо соціально - економічного розвитку території </t>
  </si>
  <si>
    <t>(код Типової відомчої класифікації видатків та кредитування  бюджету Житомирської об'єднаної територіальної громади)</t>
  </si>
  <si>
    <t>(код Типової відомчої класифікації видатків та кредитування  бюджету Житомирської об'єднаної територіальної громад та номер в системі головного розпорядника коштів місцевих бюджетів)</t>
  </si>
  <si>
    <t>(найменування бюджетної програми згідно з Типовою програмною класифікацією видатків та кредитування місцевого бюджету)</t>
  </si>
  <si>
    <t>1) додаткові витрати на 2020 рік за бюджетними програмами:</t>
  </si>
  <si>
    <t>2020рік (проєкт)</t>
  </si>
  <si>
    <t>2018рік (звіт)</t>
  </si>
  <si>
    <t>2019рік (затверджено)</t>
  </si>
  <si>
    <t>Проєкт рішення сесії "Про бюджет Житомирської міської об'єднаної територіальної громади (бюджет міста Житомира) на 2020 рік" (зі змінами) кошти необхідні на впровадження пілотного проєкта в рамках проєкту "Інтегрований розвиток міст в Україні" (Ремонтно- реставраційні роботи Водонапірної вежі, що знаходяться за адресою: м.Житомир, вул.Пушкінська, 24)</t>
  </si>
  <si>
    <t>Витрати на реставрацію пам`ятки архітектури місцевого значення "Водонапірна башта" (охоронний №17) по вул.Пушкінська, 24 в М.Житомирі,  втому числі розробка науково- проєктної документації (Впровадження пілотного проєкту в рамках проєкту "Інтегрований розвиток міст в Україні)</t>
  </si>
  <si>
    <t xml:space="preserve">проєкт рішення міської ради </t>
  </si>
  <si>
    <t>2020 (проєкт) у межах доведених граничних обсягів</t>
  </si>
  <si>
    <t>2020рік (проєкт) зміни у разі передбачення додаткових коштів</t>
  </si>
  <si>
    <t>Витрати на розробку проектної документації для інфраструктур -ного компонентного прєкту "TUMI: шлях до школи "</t>
  </si>
  <si>
    <t>Проєкт рішення сесії "Про бюджет Житомирської міської об'єднаної територіальної громади (бюджет міста Житомира) на 2020 рік" (зі змінами) кошти необхідні на впровадження пілотного проєкта в рамках проєкту  "TUMI: шлях до школи " (Розробка роектної документації для інфраструктурного компоненту)</t>
  </si>
  <si>
    <t>договір на виконання робіт</t>
  </si>
  <si>
    <t>Науково-проектна документація "Реставрація пам~ятки архітектури місцевого значення "Водонапірна башта"</t>
  </si>
  <si>
    <t>Прєктна документація для інфраструктурного компоненту проєкту "TUMI: шлях до школи "</t>
  </si>
  <si>
    <t>Середня вартість на  реставрацію пам`ятки архітектури місцевого значення "Водонапірна башта" (охоронний №17) по вул.Пушкінська, 24 в М.Житомирі,  втому числі розробка науково- проєктної документації (Впровадження пілотного проєкту в рамках проєкту "Інтегрований розвиток міст в Україні)</t>
  </si>
  <si>
    <t>п.1.1. : п.2.1</t>
  </si>
  <si>
    <t>Середня вартість на розробку проектної документації для інфраструктур -ного компонентного прєкту "TUMI: шлях до школи "</t>
  </si>
  <si>
    <t>Відповідність розробленої науково - проєктної документації державним будівельним нормам</t>
  </si>
  <si>
    <t>проєкт Міської цільової програми Впроваджен ня стратегічних ініціатив міста Житомира на 2018-2020 роки</t>
  </si>
  <si>
    <t xml:space="preserve">Проєкт рішення Житомирської міської ради  </t>
  </si>
  <si>
    <r>
      <t>Спеціальний фонд (</t>
    </r>
    <r>
      <rPr>
        <i/>
        <sz val="12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</si>
  <si>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2"/>
        <rFont val="Times New Roman"/>
        <family val="1"/>
      </rPr>
      <t>(бюджет розвитку)</t>
    </r>
  </si>
  <si>
    <t>у тому числі бюджет розви тку</t>
  </si>
  <si>
    <t>спеціально го фонду</t>
  </si>
  <si>
    <t>Середня вартість витрати на реставрацію пам’ятки архітектури місцевого значення  «Водонапірна башта» (охоронний № 17) по вул. Пушкінська, 24 в м. Житомирі, в тому числі розробка науково-проектної документації (Впровадження пілотного проекту в рамках проекту «Інтегрований розвиток міст в Україні)</t>
  </si>
  <si>
    <r>
      <t xml:space="preserve">1) мета бюджетної програми, строки її реалізації; </t>
    </r>
    <r>
      <rPr>
        <sz val="14"/>
        <rFont val="Arial Cyr"/>
        <family val="0"/>
      </rPr>
      <t xml:space="preserve"> впровадження  стратегічних ініціатив (проєктів) , що спрямовані на збалансований розвиток території та інституційна підтримка реалізації концепції інтегрованого розвитку міста Житомира</t>
    </r>
  </si>
  <si>
    <t xml:space="preserve">Реставрація пам`ятки архітектури місцевого значення "Водонапірна башта" </t>
  </si>
  <si>
    <t>Кількість структурованих (підготовлених) та поданих проектів на отримання фінансування/техніч-ної допомоги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</si>
</sst>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8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sz val="14"/>
      <name val="Arial"/>
      <family val="2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6"/>
      <name val="Arial Cyr"/>
      <family val="2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u val="single"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 wrapText="1"/>
    </xf>
    <xf numFmtId="0" fontId="0" fillId="0" borderId="1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190" fontId="24" fillId="0" borderId="10" xfId="0" applyNumberFormat="1" applyFont="1" applyFill="1" applyBorder="1" applyAlignment="1">
      <alignment horizontal="center" vertical="center" wrapText="1"/>
    </xf>
    <xf numFmtId="190" fontId="24" fillId="32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left" vertical="top" wrapText="1"/>
    </xf>
    <xf numFmtId="0" fontId="24" fillId="33" borderId="16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90" fontId="24" fillId="33" borderId="13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24" fillId="32" borderId="10" xfId="0" applyFont="1" applyFill="1" applyBorder="1" applyAlignment="1">
      <alignment vertical="top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190" fontId="24" fillId="0" borderId="10" xfId="0" applyNumberFormat="1" applyFont="1" applyFill="1" applyBorder="1" applyAlignment="1">
      <alignment horizontal="center" vertical="center"/>
    </xf>
    <xf numFmtId="190" fontId="24" fillId="32" borderId="10" xfId="0" applyNumberFormat="1" applyFont="1" applyFill="1" applyBorder="1" applyAlignment="1">
      <alignment horizontal="center" vertical="center"/>
    </xf>
    <xf numFmtId="3" fontId="24" fillId="32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3" fontId="24" fillId="32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190" fontId="65" fillId="0" borderId="10" xfId="0" applyNumberFormat="1" applyFont="1" applyBorder="1" applyAlignment="1">
      <alignment horizontal="center" vertical="center" wrapText="1"/>
    </xf>
    <xf numFmtId="0" fontId="24" fillId="32" borderId="10" xfId="0" applyNumberFormat="1" applyFont="1" applyFill="1" applyBorder="1" applyAlignment="1">
      <alignment horizontal="left" vertical="top" wrapText="1"/>
    </xf>
    <xf numFmtId="1" fontId="65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 wrapText="1"/>
    </xf>
    <xf numFmtId="1" fontId="24" fillId="32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190" fontId="18" fillId="0" borderId="10" xfId="0" applyNumberFormat="1" applyFont="1" applyFill="1" applyBorder="1" applyAlignment="1">
      <alignment horizontal="center" vertical="center" wrapText="1"/>
    </xf>
    <xf numFmtId="190" fontId="18" fillId="0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189" fontId="18" fillId="32" borderId="10" xfId="0" applyNumberFormat="1" applyFont="1" applyFill="1" applyBorder="1" applyAlignment="1">
      <alignment horizontal="center" vertical="center"/>
    </xf>
    <xf numFmtId="189" fontId="18" fillId="0" borderId="10" xfId="0" applyNumberFormat="1" applyFont="1" applyFill="1" applyBorder="1" applyAlignment="1">
      <alignment horizontal="center" vertical="center"/>
    </xf>
    <xf numFmtId="190" fontId="65" fillId="32" borderId="10" xfId="0" applyNumberFormat="1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/>
    </xf>
    <xf numFmtId="190" fontId="3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9" fillId="32" borderId="0" xfId="0" applyFont="1" applyFill="1" applyAlignment="1">
      <alignment vertical="center" wrapText="1"/>
    </xf>
    <xf numFmtId="0" fontId="24" fillId="32" borderId="0" xfId="0" applyFont="1" applyFill="1" applyBorder="1" applyAlignment="1">
      <alignment vertical="center" wrapText="1"/>
    </xf>
    <xf numFmtId="0" fontId="24" fillId="32" borderId="0" xfId="0" applyFont="1" applyFill="1" applyAlignment="1">
      <alignment vertical="center" wrapText="1"/>
    </xf>
    <xf numFmtId="0" fontId="19" fillId="32" borderId="0" xfId="0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 applyProtection="1">
      <alignment vertical="center"/>
      <protection hidden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 wrapText="1"/>
    </xf>
    <xf numFmtId="190" fontId="6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vertical="center" wrapText="1"/>
    </xf>
    <xf numFmtId="190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4" fontId="66" fillId="0" borderId="13" xfId="0" applyNumberFormat="1" applyFont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left" vertical="center" wrapText="1"/>
    </xf>
    <xf numFmtId="0" fontId="24" fillId="32" borderId="1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4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0" fontId="18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top" wrapText="1"/>
    </xf>
    <xf numFmtId="0" fontId="1" fillId="32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showGridLines="0" tabSelected="1" view="pageBreakPreview" zoomScale="80" zoomScaleNormal="70" zoomScaleSheetLayoutView="80" zoomScalePageLayoutView="0" workbookViewId="0" topLeftCell="A1">
      <selection activeCell="A14" sqref="A14:M15"/>
    </sheetView>
  </sheetViews>
  <sheetFormatPr defaultColWidth="9.00390625" defaultRowHeight="12.75"/>
  <cols>
    <col min="1" max="1" width="8.75390625" style="86" customWidth="1"/>
    <col min="2" max="2" width="27.625" style="86" customWidth="1"/>
    <col min="3" max="3" width="15.00390625" style="86" customWidth="1"/>
    <col min="4" max="4" width="13.00390625" style="86" customWidth="1"/>
    <col min="5" max="5" width="13.875" style="86" customWidth="1"/>
    <col min="6" max="6" width="14.625" style="86" customWidth="1"/>
    <col min="7" max="7" width="15.625" style="86" customWidth="1"/>
    <col min="8" max="8" width="14.875" style="86" customWidth="1"/>
    <col min="9" max="9" width="15.00390625" style="86" customWidth="1"/>
    <col min="10" max="10" width="14.875" style="86" customWidth="1"/>
    <col min="11" max="12" width="14.75390625" style="86" customWidth="1"/>
    <col min="13" max="13" width="16.00390625" style="86" customWidth="1"/>
    <col min="14" max="14" width="16.875" style="86" customWidth="1"/>
    <col min="15" max="15" width="7.375" style="86" customWidth="1"/>
    <col min="16" max="16" width="6.375" style="86" customWidth="1"/>
    <col min="17" max="16384" width="9.125" style="86" customWidth="1"/>
  </cols>
  <sheetData>
    <row r="1" spans="1:8" ht="20.25">
      <c r="A1" s="274" t="s">
        <v>138</v>
      </c>
      <c r="B1" s="274"/>
      <c r="C1" s="274"/>
      <c r="D1" s="274"/>
      <c r="E1" s="274"/>
      <c r="F1" s="274"/>
      <c r="G1" s="274"/>
      <c r="H1" s="274"/>
    </row>
    <row r="2" spans="1:3" ht="18">
      <c r="A2" s="87"/>
      <c r="B2" s="87"/>
      <c r="C2" s="87"/>
    </row>
    <row r="3" spans="1:14" ht="25.5" customHeight="1">
      <c r="A3" s="277" t="s">
        <v>224</v>
      </c>
      <c r="B3" s="277"/>
      <c r="C3" s="277"/>
      <c r="D3" s="277"/>
      <c r="E3" s="277"/>
      <c r="F3" s="277"/>
      <c r="G3" s="277"/>
      <c r="H3" s="278" t="s">
        <v>225</v>
      </c>
      <c r="I3" s="278"/>
      <c r="J3" s="87"/>
      <c r="K3" s="87"/>
      <c r="L3" s="87"/>
      <c r="M3" s="289" t="s">
        <v>226</v>
      </c>
      <c r="N3" s="289"/>
    </row>
    <row r="4" spans="1:14" ht="74.25" customHeight="1">
      <c r="A4" s="276" t="s">
        <v>106</v>
      </c>
      <c r="B4" s="276"/>
      <c r="C4" s="276"/>
      <c r="D4" s="276"/>
      <c r="E4" s="276"/>
      <c r="F4" s="87" t="s">
        <v>105</v>
      </c>
      <c r="G4" s="87"/>
      <c r="H4" s="281" t="s">
        <v>108</v>
      </c>
      <c r="I4" s="281"/>
      <c r="J4" s="87"/>
      <c r="K4" s="87"/>
      <c r="L4" s="87"/>
      <c r="M4" s="282" t="s">
        <v>101</v>
      </c>
      <c r="N4" s="282"/>
    </row>
    <row r="5" spans="1:12" ht="18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4" ht="30" customHeight="1">
      <c r="A6" s="277" t="s">
        <v>227</v>
      </c>
      <c r="B6" s="277"/>
      <c r="C6" s="277"/>
      <c r="D6" s="277"/>
      <c r="E6" s="277"/>
      <c r="F6" s="277"/>
      <c r="G6" s="277"/>
      <c r="H6" s="278" t="s">
        <v>228</v>
      </c>
      <c r="I6" s="278"/>
      <c r="J6" s="87"/>
      <c r="K6" s="87"/>
      <c r="L6" s="87"/>
      <c r="M6" s="289" t="s">
        <v>229</v>
      </c>
      <c r="N6" s="289"/>
    </row>
    <row r="7" spans="1:14" ht="108.75" customHeight="1">
      <c r="A7" s="276" t="s">
        <v>69</v>
      </c>
      <c r="B7" s="276"/>
      <c r="C7" s="276"/>
      <c r="D7" s="276"/>
      <c r="E7" s="276"/>
      <c r="F7" s="40"/>
      <c r="G7" s="40"/>
      <c r="H7" s="281" t="s">
        <v>110</v>
      </c>
      <c r="I7" s="281"/>
      <c r="J7" s="87"/>
      <c r="K7" s="87"/>
      <c r="L7" s="87"/>
      <c r="M7" s="282" t="s">
        <v>101</v>
      </c>
      <c r="N7" s="282"/>
    </row>
    <row r="8" spans="1:12" ht="15" customHeight="1">
      <c r="A8" s="90"/>
      <c r="B8" s="90"/>
      <c r="C8" s="90"/>
      <c r="D8" s="90"/>
      <c r="E8" s="90"/>
      <c r="F8" s="88"/>
      <c r="G8" s="88"/>
      <c r="H8" s="88"/>
      <c r="I8" s="88"/>
      <c r="J8" s="88"/>
      <c r="K8" s="88"/>
      <c r="L8" s="87"/>
    </row>
    <row r="9" spans="1:14" ht="42.75" customHeight="1">
      <c r="A9" s="91" t="s">
        <v>112</v>
      </c>
      <c r="B9" s="92" t="s">
        <v>184</v>
      </c>
      <c r="C9" s="91"/>
      <c r="D9" s="279">
        <v>7370</v>
      </c>
      <c r="E9" s="279"/>
      <c r="F9" s="91"/>
      <c r="G9" s="262" t="s">
        <v>230</v>
      </c>
      <c r="H9" s="262"/>
      <c r="I9" s="283" t="s">
        <v>234</v>
      </c>
      <c r="J9" s="283"/>
      <c r="K9" s="283"/>
      <c r="L9" s="284"/>
      <c r="M9" s="290" t="s">
        <v>231</v>
      </c>
      <c r="N9" s="290"/>
    </row>
    <row r="10" spans="1:14" ht="63.75" customHeight="1">
      <c r="A10" s="87"/>
      <c r="B10" s="102" t="s">
        <v>113</v>
      </c>
      <c r="C10" s="40"/>
      <c r="D10" s="280" t="s">
        <v>115</v>
      </c>
      <c r="E10" s="280"/>
      <c r="F10" s="40"/>
      <c r="G10" s="280" t="s">
        <v>117</v>
      </c>
      <c r="H10" s="280"/>
      <c r="I10" s="280" t="s">
        <v>119</v>
      </c>
      <c r="J10" s="280"/>
      <c r="K10" s="280"/>
      <c r="L10" s="40"/>
      <c r="M10" s="280" t="s">
        <v>102</v>
      </c>
      <c r="N10" s="280"/>
    </row>
    <row r="11" spans="1:14" ht="18">
      <c r="A11" s="88"/>
      <c r="B11" s="41"/>
      <c r="C11" s="41"/>
      <c r="D11" s="41"/>
      <c r="E11" s="41"/>
      <c r="F11" s="41"/>
      <c r="G11" s="41"/>
      <c r="H11" s="41"/>
      <c r="I11" s="40"/>
      <c r="J11" s="40"/>
      <c r="K11" s="40"/>
      <c r="L11" s="40"/>
      <c r="M11" s="40"/>
      <c r="N11" s="40"/>
    </row>
    <row r="12" spans="1:12" ht="18">
      <c r="A12" s="275" t="s">
        <v>183</v>
      </c>
      <c r="B12" s="275"/>
      <c r="C12" s="275"/>
      <c r="D12" s="275"/>
      <c r="E12" s="275"/>
      <c r="F12" s="275"/>
      <c r="G12" s="275"/>
      <c r="H12" s="275"/>
      <c r="I12" s="87"/>
      <c r="J12" s="87"/>
      <c r="K12" s="87"/>
      <c r="L12" s="87"/>
    </row>
    <row r="13" spans="1:12" ht="18">
      <c r="A13" s="84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3" ht="18">
      <c r="A14" s="275" t="s">
        <v>289</v>
      </c>
      <c r="B14" s="275"/>
      <c r="C14" s="275"/>
      <c r="D14" s="275"/>
      <c r="E14" s="275"/>
      <c r="F14" s="285"/>
      <c r="G14" s="285"/>
      <c r="H14" s="285"/>
      <c r="I14" s="285"/>
      <c r="J14" s="285"/>
      <c r="K14" s="285"/>
      <c r="L14" s="285"/>
      <c r="M14" s="285"/>
    </row>
    <row r="15" spans="1:13" ht="32.25" customHeigh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</row>
    <row r="16" spans="1:13" ht="18">
      <c r="A16" s="277" t="s">
        <v>232</v>
      </c>
      <c r="B16" s="277"/>
      <c r="C16" s="277"/>
      <c r="D16" s="277"/>
      <c r="E16" s="285"/>
      <c r="F16" s="285"/>
      <c r="G16" s="285"/>
      <c r="H16" s="285"/>
      <c r="I16" s="285"/>
      <c r="J16" s="285"/>
      <c r="K16" s="285"/>
      <c r="L16" s="285"/>
      <c r="M16" s="285"/>
    </row>
    <row r="17" spans="1:13" ht="37.5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</row>
    <row r="18" spans="1:13" ht="33" customHeight="1">
      <c r="A18" s="286" t="s">
        <v>233</v>
      </c>
      <c r="B18" s="286"/>
      <c r="C18" s="286"/>
      <c r="D18" s="286"/>
      <c r="E18" s="287"/>
      <c r="F18" s="287"/>
      <c r="G18" s="287"/>
      <c r="H18" s="287"/>
      <c r="I18" s="287"/>
      <c r="J18" s="287"/>
      <c r="K18" s="287"/>
      <c r="L18" s="287"/>
      <c r="M18" s="287"/>
    </row>
    <row r="19" spans="1:13" ht="51.7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4" s="91" customFormat="1" ht="22.5" customHeight="1">
      <c r="A20" s="261" t="s">
        <v>120</v>
      </c>
      <c r="B20" s="261"/>
      <c r="C20" s="261"/>
      <c r="D20" s="261"/>
      <c r="E20" s="261"/>
      <c r="F20" s="261"/>
      <c r="G20" s="59"/>
      <c r="H20" s="59"/>
      <c r="I20" s="59"/>
      <c r="J20" s="59"/>
      <c r="K20" s="59"/>
      <c r="L20" s="59"/>
      <c r="M20" s="59"/>
      <c r="N20" s="59"/>
    </row>
    <row r="21" spans="1:12" ht="18">
      <c r="A21" s="84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4" s="91" customFormat="1" ht="18.75" customHeight="1">
      <c r="A22" s="288" t="s">
        <v>139</v>
      </c>
      <c r="B22" s="288"/>
      <c r="C22" s="288"/>
      <c r="D22" s="288"/>
      <c r="E22" s="288"/>
      <c r="F22" s="288"/>
      <c r="G22" s="59"/>
      <c r="H22" s="59"/>
      <c r="I22" s="59"/>
      <c r="J22" s="59"/>
      <c r="K22" s="59"/>
      <c r="L22" s="59"/>
      <c r="M22" s="59"/>
      <c r="N22" s="59"/>
    </row>
    <row r="23" spans="1:14" s="91" customFormat="1" ht="12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94" t="s">
        <v>68</v>
      </c>
    </row>
    <row r="24" spans="1:14" ht="22.5" customHeight="1">
      <c r="A24" s="272" t="s">
        <v>31</v>
      </c>
      <c r="B24" s="272" t="s">
        <v>12</v>
      </c>
      <c r="C24" s="271" t="s">
        <v>140</v>
      </c>
      <c r="D24" s="271"/>
      <c r="E24" s="271"/>
      <c r="F24" s="271"/>
      <c r="G24" s="271" t="s">
        <v>141</v>
      </c>
      <c r="H24" s="271"/>
      <c r="I24" s="271"/>
      <c r="J24" s="271"/>
      <c r="K24" s="271" t="s">
        <v>142</v>
      </c>
      <c r="L24" s="271"/>
      <c r="M24" s="271"/>
      <c r="N24" s="271"/>
    </row>
    <row r="25" spans="1:14" ht="66" customHeight="1">
      <c r="A25" s="273"/>
      <c r="B25" s="273"/>
      <c r="C25" s="112" t="s">
        <v>2</v>
      </c>
      <c r="D25" s="112" t="s">
        <v>51</v>
      </c>
      <c r="E25" s="111" t="s">
        <v>98</v>
      </c>
      <c r="F25" s="111" t="s">
        <v>43</v>
      </c>
      <c r="G25" s="112" t="s">
        <v>2</v>
      </c>
      <c r="H25" s="112" t="s">
        <v>51</v>
      </c>
      <c r="I25" s="111" t="s">
        <v>98</v>
      </c>
      <c r="J25" s="111" t="s">
        <v>44</v>
      </c>
      <c r="K25" s="112" t="s">
        <v>2</v>
      </c>
      <c r="L25" s="112" t="s">
        <v>51</v>
      </c>
      <c r="M25" s="111" t="s">
        <v>98</v>
      </c>
      <c r="N25" s="111" t="s">
        <v>45</v>
      </c>
    </row>
    <row r="26" spans="1:14" ht="19.5" customHeight="1">
      <c r="A26" s="97">
        <v>1</v>
      </c>
      <c r="B26" s="95">
        <v>2</v>
      </c>
      <c r="C26" s="96">
        <v>3</v>
      </c>
      <c r="D26" s="96">
        <v>4</v>
      </c>
      <c r="E26" s="96">
        <v>5</v>
      </c>
      <c r="F26" s="96">
        <v>6</v>
      </c>
      <c r="G26" s="96">
        <v>7</v>
      </c>
      <c r="H26" s="96">
        <v>8</v>
      </c>
      <c r="I26" s="96">
        <v>9</v>
      </c>
      <c r="J26" s="96">
        <v>10</v>
      </c>
      <c r="K26" s="96">
        <v>11</v>
      </c>
      <c r="L26" s="96">
        <v>12</v>
      </c>
      <c r="M26" s="96">
        <v>13</v>
      </c>
      <c r="N26" s="96">
        <v>14</v>
      </c>
    </row>
    <row r="27" spans="1:14" ht="57.75" customHeight="1">
      <c r="A27" s="227" t="s">
        <v>250</v>
      </c>
      <c r="B27" s="224" t="s">
        <v>34</v>
      </c>
      <c r="C27" s="237">
        <v>1148889.52</v>
      </c>
      <c r="D27" s="237" t="s">
        <v>17</v>
      </c>
      <c r="E27" s="237" t="s">
        <v>17</v>
      </c>
      <c r="F27" s="237">
        <f>SUM(C27)</f>
        <v>1148889.52</v>
      </c>
      <c r="G27" s="237">
        <v>1768391.37</v>
      </c>
      <c r="H27" s="237" t="s">
        <v>17</v>
      </c>
      <c r="I27" s="237" t="s">
        <v>17</v>
      </c>
      <c r="J27" s="237">
        <f>SUM(G27)</f>
        <v>1768391.37</v>
      </c>
      <c r="K27" s="128">
        <v>1799859</v>
      </c>
      <c r="L27" s="128" t="s">
        <v>17</v>
      </c>
      <c r="M27" s="128" t="s">
        <v>17</v>
      </c>
      <c r="N27" s="128">
        <f>SUM(K27)</f>
        <v>1799859</v>
      </c>
    </row>
    <row r="28" spans="1:14" ht="72" customHeight="1">
      <c r="A28" s="95"/>
      <c r="B28" s="225" t="s">
        <v>53</v>
      </c>
      <c r="C28" s="237" t="s">
        <v>17</v>
      </c>
      <c r="D28" s="237">
        <v>0</v>
      </c>
      <c r="E28" s="237">
        <v>0</v>
      </c>
      <c r="F28" s="237">
        <v>0</v>
      </c>
      <c r="G28" s="237" t="s">
        <v>17</v>
      </c>
      <c r="H28" s="237">
        <v>0</v>
      </c>
      <c r="I28" s="237">
        <v>0</v>
      </c>
      <c r="J28" s="237">
        <v>0</v>
      </c>
      <c r="K28" s="128" t="s">
        <v>17</v>
      </c>
      <c r="L28" s="128">
        <v>0</v>
      </c>
      <c r="M28" s="128">
        <v>0</v>
      </c>
      <c r="N28" s="128">
        <v>0</v>
      </c>
    </row>
    <row r="29" spans="1:14" ht="69" customHeight="1">
      <c r="A29" s="224">
        <v>602400</v>
      </c>
      <c r="B29" s="224" t="s">
        <v>249</v>
      </c>
      <c r="C29" s="237" t="s">
        <v>17</v>
      </c>
      <c r="D29" s="237">
        <v>0</v>
      </c>
      <c r="E29" s="237">
        <v>0</v>
      </c>
      <c r="F29" s="237">
        <v>0</v>
      </c>
      <c r="G29" s="237" t="s">
        <v>17</v>
      </c>
      <c r="H29" s="237">
        <v>2199500</v>
      </c>
      <c r="I29" s="237">
        <v>0</v>
      </c>
      <c r="J29" s="237">
        <f>SUM(H29:I29)</f>
        <v>2199500</v>
      </c>
      <c r="K29" s="128" t="s">
        <v>17</v>
      </c>
      <c r="L29" s="128">
        <v>2000004</v>
      </c>
      <c r="M29" s="128">
        <v>0</v>
      </c>
      <c r="N29" s="128">
        <f>SUM(L29:M29)</f>
        <v>2000004</v>
      </c>
    </row>
    <row r="30" spans="1:14" ht="42.75" customHeight="1">
      <c r="A30" s="95"/>
      <c r="B30" s="224" t="s">
        <v>55</v>
      </c>
      <c r="C30" s="237" t="s">
        <v>17</v>
      </c>
      <c r="D30" s="237">
        <v>0</v>
      </c>
      <c r="E30" s="237">
        <v>0</v>
      </c>
      <c r="F30" s="237">
        <v>0</v>
      </c>
      <c r="G30" s="237" t="s">
        <v>17</v>
      </c>
      <c r="H30" s="237">
        <v>0</v>
      </c>
      <c r="I30" s="237">
        <v>0</v>
      </c>
      <c r="J30" s="237">
        <v>0</v>
      </c>
      <c r="K30" s="128" t="s">
        <v>17</v>
      </c>
      <c r="L30" s="128">
        <v>0</v>
      </c>
      <c r="M30" s="128">
        <v>0</v>
      </c>
      <c r="N30" s="128">
        <v>0</v>
      </c>
    </row>
    <row r="31" spans="1:14" ht="22.5" customHeight="1">
      <c r="A31" s="95"/>
      <c r="B31" s="98" t="s">
        <v>52</v>
      </c>
      <c r="C31" s="238">
        <f>SUM(C27)</f>
        <v>1148889.52</v>
      </c>
      <c r="D31" s="237">
        <v>0</v>
      </c>
      <c r="E31" s="237">
        <v>0</v>
      </c>
      <c r="F31" s="237">
        <f>SUM(F27)</f>
        <v>1148889.52</v>
      </c>
      <c r="G31" s="238">
        <f>SUM(G27)</f>
        <v>1768391.37</v>
      </c>
      <c r="H31" s="237">
        <f>SUM(H28:H30)</f>
        <v>2199500</v>
      </c>
      <c r="I31" s="237">
        <f>SUM(I28:I30)</f>
        <v>0</v>
      </c>
      <c r="J31" s="238">
        <f>SUM(J27:J30)</f>
        <v>3967891.37</v>
      </c>
      <c r="K31" s="233">
        <f>SUM(K27)</f>
        <v>1799859</v>
      </c>
      <c r="L31" s="128">
        <f>SUM(L28:L30)</f>
        <v>2000004</v>
      </c>
      <c r="M31" s="128">
        <f>SUM(M28:M30)</f>
        <v>0</v>
      </c>
      <c r="N31" s="128">
        <f>SUM(N27:N30)</f>
        <v>3799863</v>
      </c>
    </row>
    <row r="32" spans="1:14" ht="12.75" customHeight="1">
      <c r="A32" s="270"/>
      <c r="B32" s="270"/>
      <c r="C32" s="270"/>
      <c r="D32" s="27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22.5" customHeight="1">
      <c r="A33" s="269" t="s">
        <v>143</v>
      </c>
      <c r="B33" s="269"/>
      <c r="C33" s="269"/>
      <c r="D33" s="269"/>
      <c r="E33" s="269"/>
      <c r="F33" s="269"/>
      <c r="G33" s="269"/>
      <c r="H33" s="269"/>
      <c r="I33" s="269"/>
      <c r="J33" s="269"/>
      <c r="K33" s="100"/>
      <c r="L33" s="100"/>
      <c r="M33" s="100"/>
      <c r="N33" s="100"/>
    </row>
    <row r="34" spans="1:14" ht="17.2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 t="s">
        <v>68</v>
      </c>
      <c r="L34" s="100"/>
      <c r="M34" s="100"/>
      <c r="N34" s="100"/>
    </row>
    <row r="35" spans="1:14" ht="22.5" customHeight="1">
      <c r="A35" s="263" t="s">
        <v>31</v>
      </c>
      <c r="B35" s="264" t="s">
        <v>32</v>
      </c>
      <c r="C35" s="266" t="s">
        <v>144</v>
      </c>
      <c r="D35" s="267"/>
      <c r="E35" s="267"/>
      <c r="F35" s="268"/>
      <c r="G35" s="266" t="s">
        <v>145</v>
      </c>
      <c r="H35" s="267"/>
      <c r="I35" s="267"/>
      <c r="J35" s="268"/>
      <c r="K35" s="100"/>
      <c r="L35" s="100"/>
      <c r="M35" s="100"/>
      <c r="N35" s="100"/>
    </row>
    <row r="36" spans="1:14" s="80" customFormat="1" ht="51" customHeight="1">
      <c r="A36" s="263"/>
      <c r="B36" s="265"/>
      <c r="C36" s="112" t="s">
        <v>2</v>
      </c>
      <c r="D36" s="112" t="s">
        <v>51</v>
      </c>
      <c r="E36" s="111" t="s">
        <v>98</v>
      </c>
      <c r="F36" s="111" t="s">
        <v>43</v>
      </c>
      <c r="G36" s="112" t="s">
        <v>2</v>
      </c>
      <c r="H36" s="112" t="s">
        <v>51</v>
      </c>
      <c r="I36" s="111" t="s">
        <v>98</v>
      </c>
      <c r="J36" s="111" t="s">
        <v>44</v>
      </c>
      <c r="K36" s="223"/>
      <c r="L36" s="223"/>
      <c r="M36" s="223"/>
      <c r="N36" s="223"/>
    </row>
    <row r="37" spans="1:14" ht="22.5" customHeight="1">
      <c r="A37" s="95">
        <v>1</v>
      </c>
      <c r="B37" s="95">
        <v>2</v>
      </c>
      <c r="C37" s="96">
        <v>3</v>
      </c>
      <c r="D37" s="96">
        <v>4</v>
      </c>
      <c r="E37" s="96">
        <v>5</v>
      </c>
      <c r="F37" s="96">
        <v>6</v>
      </c>
      <c r="G37" s="96">
        <v>7</v>
      </c>
      <c r="H37" s="96">
        <v>8</v>
      </c>
      <c r="I37" s="96">
        <v>9</v>
      </c>
      <c r="J37" s="95">
        <v>10</v>
      </c>
      <c r="K37" s="101"/>
      <c r="L37" s="101"/>
      <c r="M37" s="101"/>
      <c r="N37" s="101"/>
    </row>
    <row r="38" spans="1:14" ht="47.25" customHeight="1">
      <c r="A38" s="226" t="s">
        <v>184</v>
      </c>
      <c r="B38" s="224" t="s">
        <v>34</v>
      </c>
      <c r="C38" s="128">
        <v>1902451</v>
      </c>
      <c r="D38" s="128" t="s">
        <v>17</v>
      </c>
      <c r="E38" s="128" t="s">
        <v>17</v>
      </c>
      <c r="F38" s="128">
        <f>SUM(C38)</f>
        <v>1902451</v>
      </c>
      <c r="G38" s="128">
        <v>2003281</v>
      </c>
      <c r="H38" s="128" t="s">
        <v>17</v>
      </c>
      <c r="I38" s="128" t="s">
        <v>17</v>
      </c>
      <c r="J38" s="128">
        <f>SUM(G38:I38)</f>
        <v>2003281</v>
      </c>
      <c r="K38" s="100"/>
      <c r="L38" s="100"/>
      <c r="M38" s="100"/>
      <c r="N38" s="100"/>
    </row>
    <row r="39" spans="1:14" ht="67.5" customHeight="1">
      <c r="A39" s="95"/>
      <c r="B39" s="224" t="s">
        <v>53</v>
      </c>
      <c r="C39" s="128" t="s">
        <v>17</v>
      </c>
      <c r="D39" s="128">
        <v>0</v>
      </c>
      <c r="E39" s="128">
        <v>0</v>
      </c>
      <c r="F39" s="128">
        <v>0</v>
      </c>
      <c r="G39" s="128" t="s">
        <v>17</v>
      </c>
      <c r="H39" s="128">
        <v>0</v>
      </c>
      <c r="I39" s="128">
        <v>0</v>
      </c>
      <c r="J39" s="128">
        <v>0</v>
      </c>
      <c r="K39" s="100"/>
      <c r="L39" s="100"/>
      <c r="M39" s="100"/>
      <c r="N39" s="100"/>
    </row>
    <row r="40" spans="1:14" ht="66.75" customHeight="1">
      <c r="A40" s="98"/>
      <c r="B40" s="224" t="s">
        <v>54</v>
      </c>
      <c r="C40" s="128" t="s">
        <v>17</v>
      </c>
      <c r="D40" s="128">
        <v>0</v>
      </c>
      <c r="E40" s="128">
        <v>0</v>
      </c>
      <c r="F40" s="128">
        <f>SUM(E40)</f>
        <v>0</v>
      </c>
      <c r="G40" s="128" t="s">
        <v>17</v>
      </c>
      <c r="H40" s="128">
        <v>0</v>
      </c>
      <c r="I40" s="128">
        <v>0</v>
      </c>
      <c r="J40" s="128">
        <f>SUM(H40:I40)</f>
        <v>0</v>
      </c>
      <c r="K40" s="100"/>
      <c r="L40" s="100"/>
      <c r="M40" s="100"/>
      <c r="N40" s="100"/>
    </row>
    <row r="41" spans="1:14" ht="37.5" customHeight="1">
      <c r="A41" s="95"/>
      <c r="B41" s="224" t="s">
        <v>55</v>
      </c>
      <c r="C41" s="128" t="s">
        <v>17</v>
      </c>
      <c r="D41" s="128">
        <v>0</v>
      </c>
      <c r="E41" s="128">
        <v>0</v>
      </c>
      <c r="F41" s="128">
        <v>0</v>
      </c>
      <c r="G41" s="128" t="s">
        <v>17</v>
      </c>
      <c r="H41" s="128">
        <v>0</v>
      </c>
      <c r="I41" s="128">
        <v>0</v>
      </c>
      <c r="J41" s="128">
        <v>0</v>
      </c>
      <c r="K41" s="100"/>
      <c r="L41" s="100"/>
      <c r="M41" s="100"/>
      <c r="N41" s="100"/>
    </row>
    <row r="42" spans="1:14" ht="24" customHeight="1">
      <c r="A42" s="95"/>
      <c r="B42" s="98" t="s">
        <v>52</v>
      </c>
      <c r="C42" s="233">
        <f>SUM(C38)</f>
        <v>1902451</v>
      </c>
      <c r="D42" s="128">
        <v>0</v>
      </c>
      <c r="E42" s="128">
        <v>0</v>
      </c>
      <c r="F42" s="128">
        <f>SUM(F38:F41)</f>
        <v>1902451</v>
      </c>
      <c r="G42" s="233">
        <f>SUM(G38)</f>
        <v>2003281</v>
      </c>
      <c r="H42" s="128">
        <v>0</v>
      </c>
      <c r="I42" s="128">
        <f>SUM(I40:I41)</f>
        <v>0</v>
      </c>
      <c r="J42" s="128">
        <f>SUM(J38:J41)</f>
        <v>2003281</v>
      </c>
      <c r="K42" s="100"/>
      <c r="L42" s="100"/>
      <c r="M42" s="100"/>
      <c r="N42" s="100"/>
    </row>
    <row r="43" spans="1:13" ht="22.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 selectLockedCells="1"/>
  <mergeCells count="38">
    <mergeCell ref="M3:N3"/>
    <mergeCell ref="H6:I6"/>
    <mergeCell ref="H7:I7"/>
    <mergeCell ref="M6:N6"/>
    <mergeCell ref="M7:N7"/>
    <mergeCell ref="A14:M15"/>
    <mergeCell ref="M9:N9"/>
    <mergeCell ref="I10:K10"/>
    <mergeCell ref="D10:E10"/>
    <mergeCell ref="G10:H10"/>
    <mergeCell ref="K24:N24"/>
    <mergeCell ref="M10:N10"/>
    <mergeCell ref="H4:I4"/>
    <mergeCell ref="M4:N4"/>
    <mergeCell ref="I9:L9"/>
    <mergeCell ref="A16:M17"/>
    <mergeCell ref="A18:M19"/>
    <mergeCell ref="A22:F22"/>
    <mergeCell ref="G24:J24"/>
    <mergeCell ref="A24:A25"/>
    <mergeCell ref="A1:H1"/>
    <mergeCell ref="A12:H12"/>
    <mergeCell ref="A4:E4"/>
    <mergeCell ref="A3:G3"/>
    <mergeCell ref="H3:I3"/>
    <mergeCell ref="A6:G6"/>
    <mergeCell ref="A7:E7"/>
    <mergeCell ref="D9:E9"/>
    <mergeCell ref="A20:F20"/>
    <mergeCell ref="G9:H9"/>
    <mergeCell ref="A35:A36"/>
    <mergeCell ref="B35:B36"/>
    <mergeCell ref="C35:F35"/>
    <mergeCell ref="G35:J35"/>
    <mergeCell ref="A33:J33"/>
    <mergeCell ref="A32:D32"/>
    <mergeCell ref="C24:F24"/>
    <mergeCell ref="B24:B25"/>
  </mergeCells>
  <printOptions horizontalCentered="1"/>
  <pageMargins left="0.2755905511811024" right="0.2362204724409449" top="0.1968503937007874" bottom="0.1968503937007874" header="0.1968503937007874" footer="0.2362204724409449"/>
  <pageSetup horizontalDpi="600" verticalDpi="600" orientation="landscape" paperSize="9" scale="60" r:id="rId1"/>
  <rowBreaks count="1" manualBreakCount="1">
    <brk id="2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SheetLayoutView="100" zoomScalePageLayoutView="0" workbookViewId="0" topLeftCell="A25">
      <selection activeCell="E44" sqref="E44"/>
    </sheetView>
  </sheetViews>
  <sheetFormatPr defaultColWidth="9.00390625" defaultRowHeight="12.75"/>
  <cols>
    <col min="1" max="1" width="10.75390625" style="14" customWidth="1"/>
    <col min="2" max="2" width="32.25390625" style="14" customWidth="1"/>
    <col min="3" max="3" width="17.25390625" style="14" customWidth="1"/>
    <col min="4" max="4" width="16.75390625" style="14" customWidth="1"/>
    <col min="5" max="5" width="19.75390625" style="14" customWidth="1"/>
    <col min="6" max="6" width="22.875" style="14" customWidth="1"/>
    <col min="7" max="7" width="24.375" style="14" customWidth="1"/>
    <col min="8" max="16384" width="9.125" style="14" customWidth="1"/>
  </cols>
  <sheetData>
    <row r="1" spans="1:7" ht="24.75" customHeight="1">
      <c r="A1" s="394" t="s">
        <v>131</v>
      </c>
      <c r="B1" s="394"/>
      <c r="C1" s="394"/>
      <c r="D1" s="394"/>
      <c r="E1" s="394"/>
      <c r="F1" s="394"/>
      <c r="G1" s="394"/>
    </row>
    <row r="3" spans="1:7" ht="15.75">
      <c r="A3" s="398" t="s">
        <v>125</v>
      </c>
      <c r="B3" s="398"/>
      <c r="C3" s="398"/>
      <c r="D3" s="398"/>
      <c r="E3" s="39"/>
      <c r="F3" s="281" t="s">
        <v>124</v>
      </c>
      <c r="G3" s="281"/>
    </row>
    <row r="4" spans="1:7" ht="12.75">
      <c r="A4" s="378" t="s">
        <v>106</v>
      </c>
      <c r="B4" s="378"/>
      <c r="C4" s="378"/>
      <c r="D4" s="378"/>
      <c r="E4" s="378"/>
      <c r="F4" s="380" t="s">
        <v>108</v>
      </c>
      <c r="G4" s="380"/>
    </row>
    <row r="5" spans="1:8" ht="15">
      <c r="A5" s="40"/>
      <c r="B5" s="40"/>
      <c r="C5" s="40"/>
      <c r="D5" s="40"/>
      <c r="E5" s="40"/>
      <c r="F5" s="40"/>
      <c r="G5" s="40"/>
      <c r="H5" s="40"/>
    </row>
    <row r="6" spans="1:8" ht="15.75">
      <c r="A6" s="382" t="s">
        <v>126</v>
      </c>
      <c r="B6" s="382"/>
      <c r="C6" s="382"/>
      <c r="D6" s="382"/>
      <c r="E6" s="39"/>
      <c r="F6" s="281" t="s">
        <v>109</v>
      </c>
      <c r="G6" s="281"/>
      <c r="H6" s="40"/>
    </row>
    <row r="7" spans="1:8" ht="12.75">
      <c r="A7" s="378" t="s">
        <v>69</v>
      </c>
      <c r="B7" s="378"/>
      <c r="C7" s="378"/>
      <c r="D7" s="378"/>
      <c r="E7" s="378"/>
      <c r="F7" s="380" t="s">
        <v>110</v>
      </c>
      <c r="G7" s="380"/>
      <c r="H7" s="29"/>
    </row>
    <row r="8" spans="1:8" ht="15">
      <c r="A8" s="63"/>
      <c r="B8" s="63"/>
      <c r="C8" s="63"/>
      <c r="D8" s="63"/>
      <c r="E8" s="63"/>
      <c r="F8" s="41"/>
      <c r="G8" s="41"/>
      <c r="H8" s="41"/>
    </row>
    <row r="9" spans="1:10" ht="18" customHeight="1">
      <c r="A9" s="31" t="s">
        <v>112</v>
      </c>
      <c r="B9" s="80" t="s">
        <v>114</v>
      </c>
      <c r="C9" s="385" t="s">
        <v>116</v>
      </c>
      <c r="D9" s="385"/>
      <c r="E9" s="385" t="s">
        <v>109</v>
      </c>
      <c r="F9" s="385"/>
      <c r="G9" s="281" t="s">
        <v>118</v>
      </c>
      <c r="H9" s="281"/>
      <c r="I9" s="70"/>
      <c r="J9" s="70"/>
    </row>
    <row r="10" spans="2:10" s="29" customFormat="1" ht="51.75" customHeight="1">
      <c r="B10" s="78" t="s">
        <v>113</v>
      </c>
      <c r="C10" s="379" t="s">
        <v>115</v>
      </c>
      <c r="D10" s="379"/>
      <c r="E10" s="379" t="s">
        <v>117</v>
      </c>
      <c r="F10" s="379"/>
      <c r="G10" s="379" t="s">
        <v>119</v>
      </c>
      <c r="H10" s="379"/>
      <c r="I10" s="70"/>
      <c r="J10" s="70"/>
    </row>
    <row r="12" spans="1:7" s="61" customFormat="1" ht="12.75" customHeight="1">
      <c r="A12" s="397" t="s">
        <v>132</v>
      </c>
      <c r="B12" s="397"/>
      <c r="C12" s="397"/>
      <c r="D12" s="397"/>
      <c r="E12" s="397"/>
      <c r="F12" s="397"/>
      <c r="G12" s="397"/>
    </row>
    <row r="13" spans="1:7" s="61" customFormat="1" ht="6.75" customHeight="1">
      <c r="A13" s="395"/>
      <c r="B13" s="395"/>
      <c r="C13" s="395"/>
      <c r="D13" s="395"/>
      <c r="E13" s="396"/>
      <c r="F13" s="396"/>
      <c r="G13" s="396"/>
    </row>
    <row r="14" spans="1:7" s="61" customFormat="1" ht="27.75" customHeight="1">
      <c r="A14" s="397" t="s">
        <v>133</v>
      </c>
      <c r="B14" s="397"/>
      <c r="C14" s="397"/>
      <c r="D14" s="397"/>
      <c r="E14" s="397"/>
      <c r="F14" s="397"/>
      <c r="G14" s="60"/>
    </row>
    <row r="15" spans="5:7" ht="12.75">
      <c r="E15" s="15"/>
      <c r="F15" s="16"/>
      <c r="G15" s="16" t="s">
        <v>68</v>
      </c>
    </row>
    <row r="16" spans="2:7" ht="21" customHeight="1">
      <c r="B16" s="308" t="s">
        <v>82</v>
      </c>
      <c r="C16" s="308" t="s">
        <v>12</v>
      </c>
      <c r="D16" s="310" t="s">
        <v>48</v>
      </c>
      <c r="E16" s="308" t="s">
        <v>134</v>
      </c>
      <c r="F16" s="308"/>
      <c r="G16" s="373" t="s">
        <v>97</v>
      </c>
    </row>
    <row r="17" spans="2:7" ht="38.25">
      <c r="B17" s="308"/>
      <c r="C17" s="308"/>
      <c r="D17" s="311"/>
      <c r="E17" s="3" t="s">
        <v>135</v>
      </c>
      <c r="F17" s="3" t="s">
        <v>136</v>
      </c>
      <c r="G17" s="374"/>
    </row>
    <row r="18" spans="2:7" s="15" customFormat="1" ht="12.75">
      <c r="B18" s="17">
        <v>1</v>
      </c>
      <c r="C18" s="17">
        <v>2</v>
      </c>
      <c r="D18" s="17">
        <v>3</v>
      </c>
      <c r="E18" s="17">
        <v>4</v>
      </c>
      <c r="F18" s="17">
        <v>5</v>
      </c>
      <c r="G18" s="17">
        <v>6</v>
      </c>
    </row>
    <row r="19" spans="2:7" s="15" customFormat="1" ht="12.75">
      <c r="B19" s="71" t="s">
        <v>20</v>
      </c>
      <c r="C19" s="71"/>
      <c r="D19" s="17"/>
      <c r="E19" s="17"/>
      <c r="F19" s="17"/>
      <c r="G19" s="17"/>
    </row>
    <row r="20" spans="2:7" s="15" customFormat="1" ht="12.75">
      <c r="B20" s="17"/>
      <c r="C20" s="71"/>
      <c r="D20" s="17"/>
      <c r="E20" s="17"/>
      <c r="F20" s="17"/>
      <c r="G20" s="17"/>
    </row>
    <row r="21" spans="2:7" ht="12.75">
      <c r="B21" s="71" t="s">
        <v>21</v>
      </c>
      <c r="C21" s="13" t="s">
        <v>16</v>
      </c>
      <c r="D21" s="17"/>
      <c r="E21" s="17"/>
      <c r="F21" s="13"/>
      <c r="G21" s="13"/>
    </row>
    <row r="22" spans="2:7" ht="18.75" customHeight="1">
      <c r="B22" s="81" t="s">
        <v>52</v>
      </c>
      <c r="C22" s="13"/>
      <c r="D22" s="17"/>
      <c r="E22" s="17"/>
      <c r="F22" s="13"/>
      <c r="G22" s="13"/>
    </row>
    <row r="23" spans="1:7" ht="15.75" customHeight="1">
      <c r="A23" s="375"/>
      <c r="B23" s="375"/>
      <c r="C23" s="375"/>
      <c r="D23" s="375"/>
      <c r="E23" s="375"/>
      <c r="F23" s="375"/>
      <c r="G23" s="375"/>
    </row>
    <row r="24" spans="1:7" ht="28.5" customHeight="1">
      <c r="A24" s="393" t="s">
        <v>127</v>
      </c>
      <c r="B24" s="393"/>
      <c r="C24" s="393"/>
      <c r="D24" s="393"/>
      <c r="E24" s="404"/>
      <c r="F24" s="62"/>
      <c r="G24" s="60"/>
    </row>
    <row r="25" spans="1:7" ht="26.25" customHeight="1">
      <c r="A25" s="308" t="s">
        <v>23</v>
      </c>
      <c r="B25" s="308" t="s">
        <v>12</v>
      </c>
      <c r="C25" s="308" t="s">
        <v>22</v>
      </c>
      <c r="D25" s="308" t="s">
        <v>14</v>
      </c>
      <c r="E25" s="308" t="s">
        <v>137</v>
      </c>
      <c r="F25" s="6"/>
      <c r="G25" s="6"/>
    </row>
    <row r="26" spans="1:7" ht="32.25" customHeight="1">
      <c r="A26" s="308"/>
      <c r="B26" s="308"/>
      <c r="C26" s="308"/>
      <c r="D26" s="308"/>
      <c r="E26" s="308"/>
      <c r="F26" s="6"/>
      <c r="G26" s="6"/>
    </row>
    <row r="27" spans="1:7" ht="14.25" customHeight="1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6"/>
      <c r="G27" s="6"/>
    </row>
    <row r="28" spans="1:7" ht="14.25" customHeight="1">
      <c r="A28" s="12"/>
      <c r="B28" s="57" t="s">
        <v>3</v>
      </c>
      <c r="C28" s="12"/>
      <c r="D28" s="12"/>
      <c r="E28" s="12"/>
      <c r="F28" s="64"/>
      <c r="G28" s="64"/>
    </row>
    <row r="29" spans="1:7" ht="14.25" customHeight="1">
      <c r="A29" s="12"/>
      <c r="B29" s="12"/>
      <c r="C29" s="12"/>
      <c r="D29" s="12"/>
      <c r="E29" s="12"/>
      <c r="F29" s="64"/>
      <c r="G29" s="64"/>
    </row>
    <row r="30" spans="1:7" ht="14.25" customHeight="1">
      <c r="A30" s="12"/>
      <c r="B30" s="57" t="s">
        <v>4</v>
      </c>
      <c r="C30" s="12"/>
      <c r="D30" s="12"/>
      <c r="E30" s="12"/>
      <c r="F30" s="64"/>
      <c r="G30" s="64"/>
    </row>
    <row r="31" spans="1:7" ht="14.25" customHeight="1">
      <c r="A31" s="12"/>
      <c r="B31" s="57"/>
      <c r="C31" s="12"/>
      <c r="D31" s="12"/>
      <c r="E31" s="12"/>
      <c r="F31" s="64"/>
      <c r="G31" s="64"/>
    </row>
    <row r="32" spans="1:7" ht="14.25" customHeight="1">
      <c r="A32" s="12"/>
      <c r="B32" s="57" t="s">
        <v>5</v>
      </c>
      <c r="C32" s="12"/>
      <c r="D32" s="12"/>
      <c r="E32" s="12"/>
      <c r="F32" s="64"/>
      <c r="G32" s="64"/>
    </row>
    <row r="33" spans="1:7" ht="14.25" customHeight="1">
      <c r="A33" s="12"/>
      <c r="B33" s="57"/>
      <c r="C33" s="12"/>
      <c r="D33" s="12"/>
      <c r="E33" s="12"/>
      <c r="F33" s="64"/>
      <c r="G33" s="64"/>
    </row>
    <row r="34" spans="1:7" ht="14.25" customHeight="1">
      <c r="A34" s="12"/>
      <c r="B34" s="57" t="s">
        <v>6</v>
      </c>
      <c r="C34" s="12"/>
      <c r="D34" s="12"/>
      <c r="E34" s="12"/>
      <c r="F34" s="64"/>
      <c r="G34" s="64"/>
    </row>
    <row r="35" spans="1:7" ht="14.25" customHeight="1">
      <c r="A35" s="12"/>
      <c r="B35" s="57"/>
      <c r="C35" s="12"/>
      <c r="D35" s="12"/>
      <c r="E35" s="12"/>
      <c r="F35" s="64"/>
      <c r="G35" s="64"/>
    </row>
    <row r="36" spans="1:7" ht="12.75" customHeight="1">
      <c r="A36" s="18"/>
      <c r="B36" s="19"/>
      <c r="C36" s="18"/>
      <c r="D36" s="18"/>
      <c r="E36" s="19"/>
      <c r="F36" s="19"/>
      <c r="G36" s="19"/>
    </row>
    <row r="37" spans="1:7" ht="27.75" customHeight="1">
      <c r="A37" s="375" t="s">
        <v>128</v>
      </c>
      <c r="B37" s="375"/>
      <c r="C37" s="375"/>
      <c r="D37" s="375"/>
      <c r="E37" s="375"/>
      <c r="F37" s="5"/>
      <c r="G37" s="8"/>
    </row>
    <row r="38" spans="1:7" ht="4.5" customHeight="1">
      <c r="A38" s="403"/>
      <c r="B38" s="403"/>
      <c r="C38" s="403"/>
      <c r="D38" s="5"/>
      <c r="E38" s="5"/>
      <c r="F38" s="20"/>
      <c r="G38" s="8"/>
    </row>
    <row r="39" spans="1:7" ht="7.5" customHeight="1">
      <c r="A39" s="21"/>
      <c r="B39" s="22"/>
      <c r="C39" s="22"/>
      <c r="D39" s="22"/>
      <c r="E39" s="22"/>
      <c r="F39" s="22"/>
      <c r="G39" s="5"/>
    </row>
    <row r="40" spans="1:7" ht="12.75" hidden="1">
      <c r="A40" s="15"/>
      <c r="B40" s="15"/>
      <c r="C40" s="15"/>
      <c r="D40" s="15"/>
      <c r="E40" s="15"/>
      <c r="F40" s="15"/>
      <c r="G40" s="15"/>
    </row>
    <row r="41" spans="1:6" s="25" customFormat="1" ht="15.75">
      <c r="A41" s="388" t="s">
        <v>35</v>
      </c>
      <c r="B41" s="388"/>
      <c r="C41" s="388"/>
      <c r="D41" s="33"/>
      <c r="E41" s="33"/>
      <c r="F41" s="33"/>
    </row>
    <row r="42" spans="1:6" s="25" customFormat="1" ht="11.25" customHeight="1">
      <c r="A42" s="388"/>
      <c r="B42" s="399"/>
      <c r="C42" s="399"/>
      <c r="D42" s="35" t="s">
        <v>30</v>
      </c>
      <c r="E42" s="389" t="s">
        <v>103</v>
      </c>
      <c r="F42" s="390"/>
    </row>
    <row r="43" spans="1:4" s="25" customFormat="1" ht="1.5" customHeight="1" hidden="1">
      <c r="A43" s="388"/>
      <c r="B43" s="399"/>
      <c r="C43" s="399"/>
      <c r="D43" s="30"/>
    </row>
    <row r="44" spans="1:6" s="25" customFormat="1" ht="14.25" customHeight="1">
      <c r="A44" s="388" t="s">
        <v>8</v>
      </c>
      <c r="B44" s="388"/>
      <c r="C44" s="388"/>
      <c r="D44" s="36"/>
      <c r="E44" s="33"/>
      <c r="F44" s="33"/>
    </row>
    <row r="45" spans="1:6" s="25" customFormat="1" ht="15.75">
      <c r="A45" s="32"/>
      <c r="B45" s="34"/>
      <c r="C45" s="34"/>
      <c r="D45" s="35" t="s">
        <v>30</v>
      </c>
      <c r="E45" s="389" t="s">
        <v>103</v>
      </c>
      <c r="F45" s="390"/>
    </row>
  </sheetData>
  <sheetProtection/>
  <mergeCells count="40">
    <mergeCell ref="G9:H9"/>
    <mergeCell ref="F6:G6"/>
    <mergeCell ref="A7:E7"/>
    <mergeCell ref="A3:D3"/>
    <mergeCell ref="F3:G3"/>
    <mergeCell ref="B16:B17"/>
    <mergeCell ref="C16:C17"/>
    <mergeCell ref="D16:D17"/>
    <mergeCell ref="E16:F16"/>
    <mergeCell ref="G16:G17"/>
    <mergeCell ref="A1:G1"/>
    <mergeCell ref="A12:G12"/>
    <mergeCell ref="F7:G7"/>
    <mergeCell ref="C9:D9"/>
    <mergeCell ref="E9:F9"/>
    <mergeCell ref="A24:E24"/>
    <mergeCell ref="A4:E4"/>
    <mergeCell ref="F4:G4"/>
    <mergeCell ref="A6:D6"/>
    <mergeCell ref="A23:G23"/>
    <mergeCell ref="A25:A26"/>
    <mergeCell ref="B25:B26"/>
    <mergeCell ref="C25:C26"/>
    <mergeCell ref="D25:D26"/>
    <mergeCell ref="E25:E26"/>
    <mergeCell ref="A44:C44"/>
    <mergeCell ref="E45:F45"/>
    <mergeCell ref="A37:E37"/>
    <mergeCell ref="A38:C38"/>
    <mergeCell ref="A41:C41"/>
    <mergeCell ref="A42:A43"/>
    <mergeCell ref="B42:B43"/>
    <mergeCell ref="C42:C43"/>
    <mergeCell ref="E42:F42"/>
    <mergeCell ref="C10:D10"/>
    <mergeCell ref="E10:F10"/>
    <mergeCell ref="G10:H10"/>
    <mergeCell ref="A13:D13"/>
    <mergeCell ref="E13:G13"/>
    <mergeCell ref="A14:F14"/>
  </mergeCells>
  <printOptions/>
  <pageMargins left="0.86" right="0.31496062992125984" top="0.35433070866141736" bottom="0.21" header="0.2362204724409449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showGridLines="0" view="pageBreakPreview" zoomScale="74" zoomScaleNormal="70" zoomScaleSheetLayoutView="74" workbookViewId="0" topLeftCell="A1">
      <selection activeCell="J8" sqref="J8"/>
    </sheetView>
  </sheetViews>
  <sheetFormatPr defaultColWidth="9.00390625" defaultRowHeight="12.75"/>
  <cols>
    <col min="1" max="1" width="12.75390625" style="104" customWidth="1"/>
    <col min="2" max="2" width="26.75390625" style="104" customWidth="1"/>
    <col min="3" max="3" width="15.375" style="104" customWidth="1"/>
    <col min="4" max="4" width="11.00390625" style="104" customWidth="1"/>
    <col min="5" max="5" width="9.75390625" style="104" customWidth="1"/>
    <col min="6" max="6" width="15.75390625" style="104" customWidth="1"/>
    <col min="7" max="7" width="15.375" style="104" customWidth="1"/>
    <col min="8" max="8" width="17.125" style="104" customWidth="1"/>
    <col min="9" max="9" width="13.00390625" style="104" customWidth="1"/>
    <col min="10" max="10" width="15.75390625" style="104" customWidth="1"/>
    <col min="11" max="11" width="14.375" style="104" customWidth="1"/>
    <col min="12" max="12" width="17.125" style="104" customWidth="1"/>
    <col min="13" max="13" width="10.00390625" style="104" customWidth="1"/>
    <col min="14" max="14" width="15.375" style="104" customWidth="1"/>
    <col min="15" max="16384" width="9.125" style="104" customWidth="1"/>
  </cols>
  <sheetData>
    <row r="1" spans="1:11" ht="36.75" customHeight="1">
      <c r="A1" s="291" t="s">
        <v>91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7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3" ht="17.25" customHeight="1">
      <c r="A3" s="291" t="s">
        <v>148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4" ht="15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N4" s="105" t="s">
        <v>68</v>
      </c>
    </row>
    <row r="5" spans="1:14" ht="17.25" customHeight="1">
      <c r="A5" s="271" t="s">
        <v>70</v>
      </c>
      <c r="B5" s="272" t="s">
        <v>12</v>
      </c>
      <c r="C5" s="271" t="s">
        <v>140</v>
      </c>
      <c r="D5" s="271"/>
      <c r="E5" s="271"/>
      <c r="F5" s="271"/>
      <c r="G5" s="271" t="s">
        <v>146</v>
      </c>
      <c r="H5" s="271"/>
      <c r="I5" s="271"/>
      <c r="J5" s="271"/>
      <c r="K5" s="271" t="s">
        <v>142</v>
      </c>
      <c r="L5" s="271"/>
      <c r="M5" s="271"/>
      <c r="N5" s="271"/>
    </row>
    <row r="6" spans="1:14" ht="77.25" customHeight="1">
      <c r="A6" s="271"/>
      <c r="B6" s="273"/>
      <c r="C6" s="112" t="s">
        <v>2</v>
      </c>
      <c r="D6" s="112" t="s">
        <v>51</v>
      </c>
      <c r="E6" s="111" t="s">
        <v>98</v>
      </c>
      <c r="F6" s="111" t="s">
        <v>43</v>
      </c>
      <c r="G6" s="112" t="s">
        <v>2</v>
      </c>
      <c r="H6" s="112" t="s">
        <v>51</v>
      </c>
      <c r="I6" s="111" t="s">
        <v>98</v>
      </c>
      <c r="J6" s="111" t="s">
        <v>44</v>
      </c>
      <c r="K6" s="112" t="s">
        <v>2</v>
      </c>
      <c r="L6" s="112" t="s">
        <v>236</v>
      </c>
      <c r="M6" s="111" t="s">
        <v>286</v>
      </c>
      <c r="N6" s="111" t="s">
        <v>45</v>
      </c>
    </row>
    <row r="7" spans="1:14" ht="30.75" customHeight="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</row>
    <row r="8" spans="1:14" ht="98.25" customHeight="1">
      <c r="A8" s="95">
        <v>2610</v>
      </c>
      <c r="B8" s="107" t="s">
        <v>186</v>
      </c>
      <c r="C8" s="237">
        <v>1148889.52</v>
      </c>
      <c r="D8" s="237">
        <v>0</v>
      </c>
      <c r="E8" s="237">
        <v>0</v>
      </c>
      <c r="F8" s="237">
        <f>SUM(C8:E8)</f>
        <v>1148889.52</v>
      </c>
      <c r="G8" s="237">
        <v>1768391.37</v>
      </c>
      <c r="H8" s="237">
        <v>0</v>
      </c>
      <c r="I8" s="237">
        <v>0</v>
      </c>
      <c r="J8" s="237">
        <f>SUM(G8:I8)</f>
        <v>1768391.37</v>
      </c>
      <c r="K8" s="128">
        <v>1799859</v>
      </c>
      <c r="L8" s="128">
        <v>0</v>
      </c>
      <c r="M8" s="128">
        <v>0</v>
      </c>
      <c r="N8" s="128">
        <f>SUM(K8:M8)</f>
        <v>1799859</v>
      </c>
    </row>
    <row r="9" spans="1:14" ht="92.25" customHeight="1">
      <c r="A9" s="95">
        <v>3210</v>
      </c>
      <c r="B9" s="98" t="s">
        <v>235</v>
      </c>
      <c r="C9" s="237">
        <v>0</v>
      </c>
      <c r="D9" s="237">
        <v>0</v>
      </c>
      <c r="E9" s="237">
        <v>0</v>
      </c>
      <c r="F9" s="237">
        <v>0</v>
      </c>
      <c r="G9" s="237">
        <v>0</v>
      </c>
      <c r="H9" s="237">
        <v>2199500</v>
      </c>
      <c r="I9" s="237"/>
      <c r="J9" s="237">
        <f>SUM(H9:I9)</f>
        <v>2199500</v>
      </c>
      <c r="K9" s="128">
        <v>0</v>
      </c>
      <c r="L9" s="128">
        <v>2000004</v>
      </c>
      <c r="M9" s="128">
        <v>0</v>
      </c>
      <c r="N9" s="128">
        <f>SUM(K9:M9)</f>
        <v>2000004</v>
      </c>
    </row>
    <row r="10" spans="1:14" ht="18.75">
      <c r="A10" s="95"/>
      <c r="B10" s="98" t="s">
        <v>52</v>
      </c>
      <c r="C10" s="237">
        <f>SUM(C8)</f>
        <v>1148889.52</v>
      </c>
      <c r="D10" s="237">
        <v>0</v>
      </c>
      <c r="E10" s="237">
        <v>0</v>
      </c>
      <c r="F10" s="237">
        <f>SUM(F8)</f>
        <v>1148889.52</v>
      </c>
      <c r="G10" s="237">
        <f>SUM(G8:G9)</f>
        <v>1768391.37</v>
      </c>
      <c r="H10" s="237">
        <f>SUM(H8:H9)</f>
        <v>2199500</v>
      </c>
      <c r="I10" s="237">
        <f>SUM(I9)</f>
        <v>0</v>
      </c>
      <c r="J10" s="237">
        <f>SUM(J8:J9)</f>
        <v>3967891.37</v>
      </c>
      <c r="K10" s="128">
        <f>SUM(K8)</f>
        <v>1799859</v>
      </c>
      <c r="L10" s="128">
        <f>SUM(L8:L9)</f>
        <v>2000004</v>
      </c>
      <c r="M10" s="128">
        <f>SUM(M9)</f>
        <v>0</v>
      </c>
      <c r="N10" s="128">
        <f>SUM(N8:N9)</f>
        <v>3799863</v>
      </c>
    </row>
    <row r="11" spans="1:8" ht="18">
      <c r="A11" s="103"/>
      <c r="B11" s="103"/>
      <c r="C11" s="103"/>
      <c r="D11" s="103"/>
      <c r="E11" s="103"/>
      <c r="F11" s="103"/>
      <c r="G11" s="103"/>
      <c r="H11" s="103"/>
    </row>
    <row r="12" spans="1:13" ht="15.75" customHeight="1">
      <c r="A12" s="291" t="s">
        <v>246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</row>
    <row r="13" spans="1:14" ht="18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N13" s="105" t="s">
        <v>68</v>
      </c>
    </row>
    <row r="14" spans="1:14" ht="19.5" customHeight="1">
      <c r="A14" s="263" t="s">
        <v>71</v>
      </c>
      <c r="B14" s="264" t="s">
        <v>12</v>
      </c>
      <c r="C14" s="263" t="s">
        <v>140</v>
      </c>
      <c r="D14" s="263"/>
      <c r="E14" s="263"/>
      <c r="F14" s="263"/>
      <c r="G14" s="263" t="s">
        <v>146</v>
      </c>
      <c r="H14" s="263"/>
      <c r="I14" s="263"/>
      <c r="J14" s="263"/>
      <c r="K14" s="263" t="s">
        <v>142</v>
      </c>
      <c r="L14" s="263"/>
      <c r="M14" s="263"/>
      <c r="N14" s="263"/>
    </row>
    <row r="15" spans="1:14" s="239" customFormat="1" ht="109.5" customHeight="1">
      <c r="A15" s="263"/>
      <c r="B15" s="265"/>
      <c r="C15" s="112" t="s">
        <v>2</v>
      </c>
      <c r="D15" s="112" t="s">
        <v>51</v>
      </c>
      <c r="E15" s="111" t="s">
        <v>98</v>
      </c>
      <c r="F15" s="111" t="s">
        <v>43</v>
      </c>
      <c r="G15" s="112" t="s">
        <v>2</v>
      </c>
      <c r="H15" s="112" t="s">
        <v>51</v>
      </c>
      <c r="I15" s="111" t="s">
        <v>98</v>
      </c>
      <c r="J15" s="111" t="s">
        <v>44</v>
      </c>
      <c r="K15" s="112" t="s">
        <v>2</v>
      </c>
      <c r="L15" s="112" t="s">
        <v>51</v>
      </c>
      <c r="M15" s="111" t="s">
        <v>98</v>
      </c>
      <c r="N15" s="111" t="s">
        <v>45</v>
      </c>
    </row>
    <row r="16" spans="1:14" ht="18">
      <c r="A16" s="95">
        <v>1</v>
      </c>
      <c r="B16" s="95">
        <v>2</v>
      </c>
      <c r="C16" s="95">
        <v>3</v>
      </c>
      <c r="D16" s="95">
        <v>4</v>
      </c>
      <c r="E16" s="95">
        <v>5</v>
      </c>
      <c r="F16" s="95">
        <v>6</v>
      </c>
      <c r="G16" s="95">
        <v>7</v>
      </c>
      <c r="H16" s="95">
        <v>8</v>
      </c>
      <c r="I16" s="95">
        <v>9</v>
      </c>
      <c r="J16" s="95">
        <v>10</v>
      </c>
      <c r="K16" s="95">
        <v>11</v>
      </c>
      <c r="L16" s="95">
        <v>12</v>
      </c>
      <c r="M16" s="95">
        <v>13</v>
      </c>
      <c r="N16" s="95">
        <v>14</v>
      </c>
    </row>
    <row r="17" spans="1:14" ht="18">
      <c r="A17" s="108"/>
      <c r="B17" s="98"/>
      <c r="C17" s="95"/>
      <c r="D17" s="95" t="s">
        <v>248</v>
      </c>
      <c r="E17" s="95" t="s">
        <v>248</v>
      </c>
      <c r="F17" s="95" t="s">
        <v>248</v>
      </c>
      <c r="G17" s="95" t="s">
        <v>248</v>
      </c>
      <c r="H17" s="95" t="s">
        <v>248</v>
      </c>
      <c r="I17" s="95" t="s">
        <v>248</v>
      </c>
      <c r="J17" s="95" t="s">
        <v>248</v>
      </c>
      <c r="K17" s="95" t="s">
        <v>248</v>
      </c>
      <c r="L17" s="95" t="s">
        <v>248</v>
      </c>
      <c r="M17" s="95" t="s">
        <v>248</v>
      </c>
      <c r="N17" s="95" t="s">
        <v>248</v>
      </c>
    </row>
    <row r="18" spans="1:14" ht="18">
      <c r="A18" s="95"/>
      <c r="B18" s="98"/>
      <c r="C18" s="95"/>
      <c r="D18" s="95" t="s">
        <v>248</v>
      </c>
      <c r="E18" s="95" t="s">
        <v>248</v>
      </c>
      <c r="F18" s="95" t="s">
        <v>248</v>
      </c>
      <c r="G18" s="95" t="s">
        <v>248</v>
      </c>
      <c r="H18" s="95" t="s">
        <v>248</v>
      </c>
      <c r="I18" s="95" t="s">
        <v>248</v>
      </c>
      <c r="J18" s="95" t="s">
        <v>248</v>
      </c>
      <c r="K18" s="95" t="s">
        <v>248</v>
      </c>
      <c r="L18" s="95" t="s">
        <v>248</v>
      </c>
      <c r="M18" s="95" t="s">
        <v>248</v>
      </c>
      <c r="N18" s="95" t="s">
        <v>248</v>
      </c>
    </row>
    <row r="19" spans="1:14" ht="18">
      <c r="A19" s="95"/>
      <c r="B19" s="98" t="s">
        <v>52</v>
      </c>
      <c r="C19" s="95"/>
      <c r="D19" s="95" t="s">
        <v>248</v>
      </c>
      <c r="E19" s="95" t="s">
        <v>248</v>
      </c>
      <c r="F19" s="95" t="s">
        <v>248</v>
      </c>
      <c r="G19" s="95" t="s">
        <v>248</v>
      </c>
      <c r="H19" s="95" t="s">
        <v>248</v>
      </c>
      <c r="I19" s="95" t="s">
        <v>248</v>
      </c>
      <c r="J19" s="95" t="s">
        <v>248</v>
      </c>
      <c r="K19" s="95" t="s">
        <v>248</v>
      </c>
      <c r="L19" s="95" t="s">
        <v>248</v>
      </c>
      <c r="M19" s="95" t="s">
        <v>248</v>
      </c>
      <c r="N19" s="95" t="s">
        <v>248</v>
      </c>
    </row>
    <row r="20" spans="1:14" ht="18">
      <c r="A20" s="101"/>
      <c r="B20" s="99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3" ht="33" customHeight="1">
      <c r="A21" s="291" t="s">
        <v>147</v>
      </c>
      <c r="B21" s="291"/>
      <c r="C21" s="291"/>
      <c r="D21" s="291"/>
      <c r="E21" s="291"/>
      <c r="F21" s="291"/>
      <c r="G21" s="291"/>
      <c r="H21" s="291"/>
      <c r="I21" s="291"/>
      <c r="J21" s="291"/>
      <c r="K21" s="103"/>
      <c r="L21" s="103"/>
      <c r="M21" s="103"/>
    </row>
    <row r="22" spans="1:10" ht="18">
      <c r="A22" s="103"/>
      <c r="B22" s="103"/>
      <c r="C22" s="103"/>
      <c r="D22" s="103"/>
      <c r="E22" s="103"/>
      <c r="F22" s="103"/>
      <c r="G22" s="103"/>
      <c r="H22" s="103"/>
      <c r="I22" s="103"/>
      <c r="J22" s="105" t="s">
        <v>68</v>
      </c>
    </row>
    <row r="23" spans="1:10" ht="17.25" customHeight="1">
      <c r="A23" s="271" t="s">
        <v>70</v>
      </c>
      <c r="B23" s="272" t="s">
        <v>32</v>
      </c>
      <c r="C23" s="271" t="s">
        <v>144</v>
      </c>
      <c r="D23" s="271"/>
      <c r="E23" s="271"/>
      <c r="F23" s="271"/>
      <c r="G23" s="271" t="s">
        <v>145</v>
      </c>
      <c r="H23" s="271"/>
      <c r="I23" s="271"/>
      <c r="J23" s="271"/>
    </row>
    <row r="24" spans="1:10" ht="101.25" customHeight="1">
      <c r="A24" s="271"/>
      <c r="B24" s="273"/>
      <c r="C24" s="112" t="s">
        <v>2</v>
      </c>
      <c r="D24" s="112" t="s">
        <v>51</v>
      </c>
      <c r="E24" s="111" t="s">
        <v>98</v>
      </c>
      <c r="F24" s="111" t="s">
        <v>43</v>
      </c>
      <c r="G24" s="112" t="s">
        <v>2</v>
      </c>
      <c r="H24" s="112" t="s">
        <v>236</v>
      </c>
      <c r="I24" s="111" t="s">
        <v>98</v>
      </c>
      <c r="J24" s="111" t="s">
        <v>44</v>
      </c>
    </row>
    <row r="25" spans="1:10" ht="18">
      <c r="A25" s="95">
        <v>1</v>
      </c>
      <c r="B25" s="95">
        <v>2</v>
      </c>
      <c r="C25" s="97">
        <v>3</v>
      </c>
      <c r="D25" s="95">
        <v>4</v>
      </c>
      <c r="E25" s="97">
        <v>5</v>
      </c>
      <c r="F25" s="95">
        <v>6</v>
      </c>
      <c r="G25" s="97">
        <v>7</v>
      </c>
      <c r="H25" s="95">
        <v>8</v>
      </c>
      <c r="I25" s="97">
        <v>9</v>
      </c>
      <c r="J25" s="95">
        <v>10</v>
      </c>
    </row>
    <row r="26" spans="1:10" ht="18">
      <c r="A26" s="106" t="s">
        <v>184</v>
      </c>
      <c r="B26" s="95"/>
      <c r="C26" s="97"/>
      <c r="D26" s="95"/>
      <c r="E26" s="97"/>
      <c r="F26" s="95"/>
      <c r="G26" s="97"/>
      <c r="H26" s="95"/>
      <c r="I26" s="97"/>
      <c r="J26" s="95"/>
    </row>
    <row r="27" spans="1:10" ht="90">
      <c r="A27" s="95">
        <v>2610</v>
      </c>
      <c r="B27" s="107" t="s">
        <v>186</v>
      </c>
      <c r="C27" s="128">
        <v>1902451</v>
      </c>
      <c r="D27" s="128">
        <v>0</v>
      </c>
      <c r="E27" s="128">
        <v>0</v>
      </c>
      <c r="F27" s="128">
        <f>SUM(C27:E27)</f>
        <v>1902451</v>
      </c>
      <c r="G27" s="128">
        <v>2003281</v>
      </c>
      <c r="H27" s="128">
        <v>0</v>
      </c>
      <c r="I27" s="128">
        <v>0</v>
      </c>
      <c r="J27" s="128">
        <f>SUM(G27:I27)</f>
        <v>2003281</v>
      </c>
    </row>
    <row r="28" spans="1:10" ht="92.25" customHeight="1">
      <c r="A28" s="95">
        <v>3210</v>
      </c>
      <c r="B28" s="98" t="s">
        <v>235</v>
      </c>
      <c r="C28" s="128">
        <v>0</v>
      </c>
      <c r="D28" s="128">
        <v>0</v>
      </c>
      <c r="E28" s="128">
        <v>0</v>
      </c>
      <c r="F28" s="128">
        <f>SUM(C28:E28)</f>
        <v>0</v>
      </c>
      <c r="G28" s="128"/>
      <c r="H28" s="128">
        <v>0</v>
      </c>
      <c r="I28" s="128">
        <v>0</v>
      </c>
      <c r="J28" s="128">
        <f>SUM(G28:I28)</f>
        <v>0</v>
      </c>
    </row>
    <row r="29" spans="1:10" ht="18.75">
      <c r="A29" s="95"/>
      <c r="B29" s="98" t="s">
        <v>52</v>
      </c>
      <c r="C29" s="128">
        <f>SUM(C27:C28)</f>
        <v>1902451</v>
      </c>
      <c r="D29" s="128">
        <v>0</v>
      </c>
      <c r="E29" s="128">
        <f>SUM(E27:E28)</f>
        <v>0</v>
      </c>
      <c r="F29" s="128">
        <f>SUM(F27:F28)</f>
        <v>1902451</v>
      </c>
      <c r="G29" s="128">
        <f>SUM(G27:G28)</f>
        <v>2003281</v>
      </c>
      <c r="H29" s="128">
        <v>0</v>
      </c>
      <c r="I29" s="128">
        <f>SUM(I27:I28)</f>
        <v>0</v>
      </c>
      <c r="J29" s="128">
        <f>SUM(J27:J28)</f>
        <v>2003281</v>
      </c>
    </row>
    <row r="30" spans="1:14" ht="35.25" customHeight="1">
      <c r="A30" s="291" t="s">
        <v>247</v>
      </c>
      <c r="B30" s="291"/>
      <c r="C30" s="291"/>
      <c r="D30" s="291"/>
      <c r="E30" s="291"/>
      <c r="F30" s="291"/>
      <c r="G30" s="291"/>
      <c r="H30" s="291"/>
      <c r="I30" s="291"/>
      <c r="J30" s="291"/>
      <c r="K30" s="101"/>
      <c r="L30" s="101"/>
      <c r="M30" s="101"/>
      <c r="N30" s="101"/>
    </row>
    <row r="31" spans="1:14" ht="19.5" customHeight="1">
      <c r="A31" s="263" t="s">
        <v>71</v>
      </c>
      <c r="B31" s="264" t="s">
        <v>32</v>
      </c>
      <c r="C31" s="263" t="s">
        <v>144</v>
      </c>
      <c r="D31" s="263"/>
      <c r="E31" s="263"/>
      <c r="F31" s="263"/>
      <c r="G31" s="263" t="s">
        <v>145</v>
      </c>
      <c r="H31" s="263"/>
      <c r="I31" s="263"/>
      <c r="J31" s="263"/>
      <c r="K31" s="101"/>
      <c r="L31" s="101"/>
      <c r="M31" s="101"/>
      <c r="N31" s="101"/>
    </row>
    <row r="32" spans="1:10" s="239" customFormat="1" ht="98.25" customHeight="1">
      <c r="A32" s="263"/>
      <c r="B32" s="265"/>
      <c r="C32" s="112" t="s">
        <v>2</v>
      </c>
      <c r="D32" s="112" t="s">
        <v>51</v>
      </c>
      <c r="E32" s="111" t="s">
        <v>98</v>
      </c>
      <c r="F32" s="111" t="s">
        <v>43</v>
      </c>
      <c r="G32" s="112" t="s">
        <v>2</v>
      </c>
      <c r="H32" s="112" t="s">
        <v>51</v>
      </c>
      <c r="I32" s="111" t="s">
        <v>98</v>
      </c>
      <c r="J32" s="111" t="s">
        <v>44</v>
      </c>
    </row>
    <row r="33" spans="1:10" ht="18">
      <c r="A33" s="95">
        <v>1</v>
      </c>
      <c r="B33" s="95">
        <v>2</v>
      </c>
      <c r="C33" s="97">
        <v>3</v>
      </c>
      <c r="D33" s="95">
        <v>4</v>
      </c>
      <c r="E33" s="97">
        <v>5</v>
      </c>
      <c r="F33" s="95">
        <v>6</v>
      </c>
      <c r="G33" s="97">
        <v>7</v>
      </c>
      <c r="H33" s="95">
        <v>8</v>
      </c>
      <c r="I33" s="97">
        <v>9</v>
      </c>
      <c r="J33" s="95">
        <v>10</v>
      </c>
    </row>
    <row r="34" spans="1:10" ht="18">
      <c r="A34" s="108"/>
      <c r="B34" s="98"/>
      <c r="C34" s="95" t="s">
        <v>248</v>
      </c>
      <c r="D34" s="95" t="s">
        <v>248</v>
      </c>
      <c r="E34" s="95" t="s">
        <v>248</v>
      </c>
      <c r="F34" s="95" t="s">
        <v>248</v>
      </c>
      <c r="G34" s="95" t="s">
        <v>248</v>
      </c>
      <c r="H34" s="95" t="s">
        <v>248</v>
      </c>
      <c r="I34" s="95" t="s">
        <v>248</v>
      </c>
      <c r="J34" s="95" t="s">
        <v>248</v>
      </c>
    </row>
    <row r="35" spans="1:10" ht="18">
      <c r="A35" s="95"/>
      <c r="B35" s="98"/>
      <c r="C35" s="95" t="s">
        <v>248</v>
      </c>
      <c r="D35" s="95" t="s">
        <v>248</v>
      </c>
      <c r="E35" s="95" t="s">
        <v>248</v>
      </c>
      <c r="F35" s="95" t="s">
        <v>248</v>
      </c>
      <c r="G35" s="95" t="s">
        <v>248</v>
      </c>
      <c r="H35" s="95" t="s">
        <v>248</v>
      </c>
      <c r="I35" s="95" t="s">
        <v>248</v>
      </c>
      <c r="J35" s="95" t="s">
        <v>248</v>
      </c>
    </row>
    <row r="36" spans="1:11" ht="18">
      <c r="A36" s="109"/>
      <c r="B36" s="98" t="s">
        <v>52</v>
      </c>
      <c r="C36" s="95" t="s">
        <v>248</v>
      </c>
      <c r="D36" s="95" t="s">
        <v>248</v>
      </c>
      <c r="E36" s="95" t="s">
        <v>248</v>
      </c>
      <c r="F36" s="95" t="s">
        <v>248</v>
      </c>
      <c r="G36" s="95" t="s">
        <v>248</v>
      </c>
      <c r="H36" s="95" t="s">
        <v>248</v>
      </c>
      <c r="I36" s="95" t="s">
        <v>248</v>
      </c>
      <c r="J36" s="95" t="s">
        <v>248</v>
      </c>
      <c r="K36" s="101"/>
    </row>
    <row r="37" spans="1:10" ht="18">
      <c r="A37" s="101"/>
      <c r="B37" s="99"/>
      <c r="C37" s="101"/>
      <c r="D37" s="101"/>
      <c r="E37" s="101"/>
      <c r="F37" s="101"/>
      <c r="G37" s="101"/>
      <c r="H37" s="101"/>
      <c r="I37" s="101"/>
      <c r="J37" s="101"/>
    </row>
    <row r="38" spans="1:10" ht="18">
      <c r="A38" s="101"/>
      <c r="B38" s="99"/>
      <c r="C38" s="101"/>
      <c r="D38" s="101"/>
      <c r="E38" s="101"/>
      <c r="F38" s="101"/>
      <c r="G38" s="101"/>
      <c r="H38" s="101"/>
      <c r="I38" s="101"/>
      <c r="J38" s="101"/>
    </row>
    <row r="39" spans="1:10" ht="18">
      <c r="A39" s="101"/>
      <c r="B39" s="99"/>
      <c r="C39" s="101"/>
      <c r="D39" s="101"/>
      <c r="E39" s="101"/>
      <c r="F39" s="101"/>
      <c r="G39" s="101"/>
      <c r="H39" s="101"/>
      <c r="I39" s="101"/>
      <c r="J39" s="101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</sheetData>
  <sheetProtection/>
  <mergeCells count="23">
    <mergeCell ref="A1:K1"/>
    <mergeCell ref="A3:M3"/>
    <mergeCell ref="A5:A6"/>
    <mergeCell ref="B5:B6"/>
    <mergeCell ref="C5:F5"/>
    <mergeCell ref="G5:J5"/>
    <mergeCell ref="K5:N5"/>
    <mergeCell ref="A12:M12"/>
    <mergeCell ref="A14:A15"/>
    <mergeCell ref="B14:B15"/>
    <mergeCell ref="C14:F14"/>
    <mergeCell ref="G14:J14"/>
    <mergeCell ref="K14:N14"/>
    <mergeCell ref="A30:J30"/>
    <mergeCell ref="A31:A32"/>
    <mergeCell ref="B31:B32"/>
    <mergeCell ref="C31:F31"/>
    <mergeCell ref="G31:J31"/>
    <mergeCell ref="A21:J21"/>
    <mergeCell ref="A23:A24"/>
    <mergeCell ref="B23:B24"/>
    <mergeCell ref="C23:F23"/>
    <mergeCell ref="G23:J23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60" r:id="rId1"/>
  <rowBreaks count="1" manualBreakCount="1">
    <brk id="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showGridLines="0" view="pageBreakPreview" zoomScale="76" zoomScaleNormal="70" zoomScaleSheetLayoutView="76" zoomScalePageLayoutView="0" workbookViewId="0" topLeftCell="A12">
      <selection activeCell="B9" sqref="B9"/>
    </sheetView>
  </sheetViews>
  <sheetFormatPr defaultColWidth="9.00390625" defaultRowHeight="12.75"/>
  <cols>
    <col min="1" max="1" width="9.125" style="104" customWidth="1"/>
    <col min="2" max="2" width="21.25390625" style="104" customWidth="1"/>
    <col min="3" max="3" width="17.875" style="104" customWidth="1"/>
    <col min="4" max="4" width="11.125" style="104" customWidth="1"/>
    <col min="5" max="5" width="14.125" style="104" customWidth="1"/>
    <col min="6" max="6" width="14.375" style="104" customWidth="1"/>
    <col min="7" max="7" width="14.75390625" style="104" customWidth="1"/>
    <col min="8" max="8" width="14.625" style="104" customWidth="1"/>
    <col min="9" max="9" width="12.625" style="104" customWidth="1"/>
    <col min="10" max="10" width="15.00390625" style="104" customWidth="1"/>
    <col min="11" max="11" width="13.25390625" style="104" customWidth="1"/>
    <col min="12" max="12" width="14.375" style="104" customWidth="1"/>
    <col min="13" max="13" width="8.875" style="104" customWidth="1"/>
    <col min="14" max="14" width="14.75390625" style="104" customWidth="1"/>
    <col min="15" max="15" width="13.25390625" style="104" customWidth="1"/>
    <col min="16" max="16384" width="9.125" style="104" customWidth="1"/>
  </cols>
  <sheetData>
    <row r="1" spans="1:11" ht="21" customHeight="1">
      <c r="A1" s="291" t="s">
        <v>72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7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3" ht="17.25" customHeight="1">
      <c r="A3" s="291" t="s">
        <v>149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4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N4" s="105" t="s">
        <v>68</v>
      </c>
    </row>
    <row r="5" spans="1:14" ht="17.25" customHeight="1">
      <c r="A5" s="272" t="s">
        <v>23</v>
      </c>
      <c r="B5" s="272" t="s">
        <v>56</v>
      </c>
      <c r="C5" s="292" t="s">
        <v>140</v>
      </c>
      <c r="D5" s="293"/>
      <c r="E5" s="293"/>
      <c r="F5" s="294"/>
      <c r="G5" s="292" t="s">
        <v>146</v>
      </c>
      <c r="H5" s="293"/>
      <c r="I5" s="293"/>
      <c r="J5" s="294"/>
      <c r="K5" s="292" t="s">
        <v>142</v>
      </c>
      <c r="L5" s="293"/>
      <c r="M5" s="293"/>
      <c r="N5" s="294"/>
    </row>
    <row r="6" spans="1:14" ht="69" customHeight="1">
      <c r="A6" s="273"/>
      <c r="B6" s="273"/>
      <c r="C6" s="112" t="s">
        <v>2</v>
      </c>
      <c r="D6" s="112" t="s">
        <v>51</v>
      </c>
      <c r="E6" s="111" t="s">
        <v>98</v>
      </c>
      <c r="F6" s="111" t="s">
        <v>43</v>
      </c>
      <c r="G6" s="112" t="s">
        <v>2</v>
      </c>
      <c r="H6" s="112" t="s">
        <v>237</v>
      </c>
      <c r="I6" s="111" t="s">
        <v>98</v>
      </c>
      <c r="J6" s="111" t="s">
        <v>44</v>
      </c>
      <c r="K6" s="112" t="s">
        <v>2</v>
      </c>
      <c r="L6" s="112" t="s">
        <v>236</v>
      </c>
      <c r="M6" s="257" t="s">
        <v>98</v>
      </c>
      <c r="N6" s="111" t="s">
        <v>45</v>
      </c>
    </row>
    <row r="7" spans="1:14" ht="21" customHeight="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</row>
    <row r="8" spans="1:14" ht="339.75" customHeight="1">
      <c r="A8" s="95">
        <v>1</v>
      </c>
      <c r="B8" s="113" t="s">
        <v>187</v>
      </c>
      <c r="C8" s="240">
        <v>1148889.52</v>
      </c>
      <c r="D8" s="240"/>
      <c r="E8" s="240"/>
      <c r="F8" s="240">
        <f>SUM(C8:E8)</f>
        <v>1148889.52</v>
      </c>
      <c r="G8" s="240">
        <v>1768391.37</v>
      </c>
      <c r="H8" s="240"/>
      <c r="I8" s="240"/>
      <c r="J8" s="240">
        <f>SUM(G8:I8)</f>
        <v>1768391.37</v>
      </c>
      <c r="K8" s="110">
        <v>1799859</v>
      </c>
      <c r="L8" s="110"/>
      <c r="M8" s="110"/>
      <c r="N8" s="110">
        <f>SUM(K8:M8)</f>
        <v>1799859</v>
      </c>
    </row>
    <row r="9" spans="1:14" ht="285" customHeight="1">
      <c r="A9" s="95">
        <v>2</v>
      </c>
      <c r="B9" s="113" t="s">
        <v>188</v>
      </c>
      <c r="C9" s="110"/>
      <c r="D9" s="110"/>
      <c r="E9" s="110"/>
      <c r="F9" s="110"/>
      <c r="G9" s="110"/>
      <c r="H9" s="110">
        <v>2199500</v>
      </c>
      <c r="I9" s="110"/>
      <c r="J9" s="110">
        <f>SUM(H9:I9)</f>
        <v>2199500</v>
      </c>
      <c r="K9" s="110"/>
      <c r="L9" s="110">
        <v>2000004</v>
      </c>
      <c r="M9" s="110">
        <v>0</v>
      </c>
      <c r="N9" s="110">
        <f>SUM(L9:M9)</f>
        <v>2000004</v>
      </c>
    </row>
    <row r="10" spans="1:14" ht="18">
      <c r="A10" s="95"/>
      <c r="B10" s="98" t="s">
        <v>52</v>
      </c>
      <c r="C10" s="110">
        <f>SUM(C8)</f>
        <v>1148889.52</v>
      </c>
      <c r="D10" s="110">
        <v>0</v>
      </c>
      <c r="E10" s="110">
        <v>0</v>
      </c>
      <c r="F10" s="110">
        <f>SUM(F8)</f>
        <v>1148889.52</v>
      </c>
      <c r="G10" s="110">
        <f>SUM(G8)</f>
        <v>1768391.37</v>
      </c>
      <c r="H10" s="110">
        <f>SUM(H9:H9)</f>
        <v>2199500</v>
      </c>
      <c r="I10" s="110">
        <f>SUM(I9)</f>
        <v>0</v>
      </c>
      <c r="J10" s="110">
        <f>SUM(J8:J9)</f>
        <v>3967891.37</v>
      </c>
      <c r="K10" s="110">
        <f>SUM(K8)</f>
        <v>1799859</v>
      </c>
      <c r="L10" s="110">
        <f>SUM(L9)</f>
        <v>2000004</v>
      </c>
      <c r="M10" s="110">
        <f>SUM(M9)</f>
        <v>0</v>
      </c>
      <c r="N10" s="110">
        <f>SUM(N8:N9)</f>
        <v>3799863</v>
      </c>
    </row>
    <row r="11" spans="1:14" ht="18">
      <c r="A11" s="101"/>
      <c r="B11" s="9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3" ht="17.25" customHeight="1">
      <c r="A12" s="291" t="s">
        <v>150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</row>
    <row r="13" spans="1:11" ht="18">
      <c r="A13" s="103"/>
      <c r="B13" s="103"/>
      <c r="C13" s="103"/>
      <c r="D13" s="103"/>
      <c r="E13" s="103"/>
      <c r="F13" s="103"/>
      <c r="G13" s="103"/>
      <c r="H13" s="103"/>
      <c r="I13" s="103"/>
      <c r="J13" s="105" t="s">
        <v>68</v>
      </c>
      <c r="K13" s="103"/>
    </row>
    <row r="14" spans="1:10" ht="17.25" customHeight="1">
      <c r="A14" s="272" t="s">
        <v>23</v>
      </c>
      <c r="B14" s="272" t="s">
        <v>56</v>
      </c>
      <c r="C14" s="292" t="s">
        <v>151</v>
      </c>
      <c r="D14" s="293"/>
      <c r="E14" s="293"/>
      <c r="F14" s="294"/>
      <c r="G14" s="292" t="s">
        <v>145</v>
      </c>
      <c r="H14" s="293"/>
      <c r="I14" s="293"/>
      <c r="J14" s="294"/>
    </row>
    <row r="15" spans="1:10" ht="57" customHeight="1">
      <c r="A15" s="273"/>
      <c r="B15" s="273"/>
      <c r="C15" s="112" t="s">
        <v>2</v>
      </c>
      <c r="D15" s="112" t="s">
        <v>51</v>
      </c>
      <c r="E15" s="111" t="s">
        <v>98</v>
      </c>
      <c r="F15" s="111" t="s">
        <v>43</v>
      </c>
      <c r="G15" s="112" t="s">
        <v>2</v>
      </c>
      <c r="H15" s="112" t="s">
        <v>237</v>
      </c>
      <c r="I15" s="111" t="s">
        <v>98</v>
      </c>
      <c r="J15" s="111" t="s">
        <v>44</v>
      </c>
    </row>
    <row r="16" spans="1:10" ht="18">
      <c r="A16" s="114">
        <v>1</v>
      </c>
      <c r="B16" s="97">
        <v>2</v>
      </c>
      <c r="C16" s="114">
        <v>3</v>
      </c>
      <c r="D16" s="97">
        <v>4</v>
      </c>
      <c r="E16" s="114">
        <v>5</v>
      </c>
      <c r="F16" s="97">
        <v>6</v>
      </c>
      <c r="G16" s="114">
        <v>7</v>
      </c>
      <c r="H16" s="97">
        <v>8</v>
      </c>
      <c r="I16" s="114">
        <v>9</v>
      </c>
      <c r="J16" s="97">
        <v>10</v>
      </c>
    </row>
    <row r="17" spans="1:10" ht="339.75" customHeight="1">
      <c r="A17" s="95">
        <v>1</v>
      </c>
      <c r="B17" s="113" t="s">
        <v>187</v>
      </c>
      <c r="C17" s="110">
        <v>1902451</v>
      </c>
      <c r="D17" s="110"/>
      <c r="E17" s="110">
        <v>0</v>
      </c>
      <c r="F17" s="110">
        <f>SUM(C17:E17)</f>
        <v>1902451</v>
      </c>
      <c r="G17" s="110">
        <v>2003281</v>
      </c>
      <c r="H17" s="110"/>
      <c r="I17" s="110">
        <v>0</v>
      </c>
      <c r="J17" s="110">
        <f>SUM(G17:I17)</f>
        <v>2003281</v>
      </c>
    </row>
    <row r="18" spans="1:10" ht="18">
      <c r="A18" s="109"/>
      <c r="B18" s="98" t="s">
        <v>52</v>
      </c>
      <c r="C18" s="110">
        <f>SUM(C17)</f>
        <v>1902451</v>
      </c>
      <c r="D18" s="110"/>
      <c r="E18" s="110">
        <f>SUM(E17)</f>
        <v>0</v>
      </c>
      <c r="F18" s="110">
        <f>SUM(F17:F17)</f>
        <v>1902451</v>
      </c>
      <c r="G18" s="110">
        <f>SUM(G17)</f>
        <v>2003281</v>
      </c>
      <c r="H18" s="110"/>
      <c r="I18" s="110">
        <f>SUM(I17)</f>
        <v>0</v>
      </c>
      <c r="J18" s="110">
        <f>SUM(J17:J17)</f>
        <v>2003281</v>
      </c>
    </row>
    <row r="19" spans="1:14" ht="18">
      <c r="A19" s="101"/>
      <c r="B19" s="99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</sheetData>
  <sheetProtection/>
  <mergeCells count="12">
    <mergeCell ref="C14:F14"/>
    <mergeCell ref="G14:J14"/>
    <mergeCell ref="C5:F5"/>
    <mergeCell ref="G5:J5"/>
    <mergeCell ref="A1:K1"/>
    <mergeCell ref="A5:A6"/>
    <mergeCell ref="B5:B6"/>
    <mergeCell ref="A14:A15"/>
    <mergeCell ref="A12:M12"/>
    <mergeCell ref="K5:N5"/>
    <mergeCell ref="A3:M3"/>
    <mergeCell ref="B14:B15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showGridLines="0" view="pageBreakPreview" zoomScale="80" zoomScaleNormal="85" zoomScaleSheetLayoutView="80" zoomScalePageLayoutView="0" workbookViewId="0" topLeftCell="A23">
      <selection activeCell="L23" sqref="L23"/>
    </sheetView>
  </sheetViews>
  <sheetFormatPr defaultColWidth="9.00390625" defaultRowHeight="12.75"/>
  <cols>
    <col min="1" max="1" width="6.625" style="116" customWidth="1"/>
    <col min="2" max="2" width="24.875" style="116" customWidth="1"/>
    <col min="3" max="3" width="14.125" style="116" customWidth="1"/>
    <col min="4" max="4" width="14.875" style="116" customWidth="1"/>
    <col min="5" max="5" width="15.375" style="116" customWidth="1"/>
    <col min="6" max="6" width="12.625" style="116" customWidth="1"/>
    <col min="7" max="7" width="15.375" style="116" customWidth="1"/>
    <col min="8" max="8" width="17.875" style="116" customWidth="1"/>
    <col min="9" max="9" width="14.25390625" style="116" customWidth="1"/>
    <col min="10" max="10" width="16.25390625" style="116" customWidth="1"/>
    <col min="11" max="11" width="15.75390625" style="116" customWidth="1"/>
    <col min="12" max="12" width="13.875" style="116" customWidth="1"/>
    <col min="13" max="13" width="15.875" style="116" customWidth="1"/>
    <col min="14" max="16384" width="9.125" style="116" customWidth="1"/>
  </cols>
  <sheetData>
    <row r="1" spans="1:15" ht="43.5" customHeight="1">
      <c r="A1" s="307" t="s">
        <v>99</v>
      </c>
      <c r="B1" s="307"/>
      <c r="C1" s="307"/>
      <c r="D1" s="307"/>
      <c r="E1" s="307"/>
      <c r="F1" s="307"/>
      <c r="G1" s="307"/>
      <c r="H1" s="307"/>
      <c r="I1" s="307"/>
      <c r="J1" s="58"/>
      <c r="K1" s="115"/>
      <c r="L1" s="115"/>
      <c r="M1" s="115"/>
      <c r="N1" s="115"/>
      <c r="O1" s="115"/>
    </row>
    <row r="2" spans="1:15" ht="16.5" customHeight="1">
      <c r="A2" s="291" t="s">
        <v>153</v>
      </c>
      <c r="B2" s="291"/>
      <c r="C2" s="291"/>
      <c r="D2" s="291"/>
      <c r="E2" s="291"/>
      <c r="F2" s="291"/>
      <c r="G2" s="291"/>
      <c r="H2" s="291"/>
      <c r="I2" s="291"/>
      <c r="J2" s="103"/>
      <c r="K2" s="103"/>
      <c r="L2" s="103"/>
      <c r="M2" s="103"/>
      <c r="N2" s="117"/>
      <c r="O2" s="117"/>
    </row>
    <row r="3" ht="18">
      <c r="M3" s="118" t="s">
        <v>68</v>
      </c>
    </row>
    <row r="4" spans="1:13" ht="55.5" customHeight="1">
      <c r="A4" s="295" t="s">
        <v>23</v>
      </c>
      <c r="B4" s="295" t="s">
        <v>13</v>
      </c>
      <c r="C4" s="295" t="s">
        <v>22</v>
      </c>
      <c r="D4" s="295" t="s">
        <v>14</v>
      </c>
      <c r="E4" s="299" t="s">
        <v>152</v>
      </c>
      <c r="F4" s="300"/>
      <c r="G4" s="301"/>
      <c r="H4" s="299" t="s">
        <v>154</v>
      </c>
      <c r="I4" s="300"/>
      <c r="J4" s="301"/>
      <c r="K4" s="302" t="s">
        <v>155</v>
      </c>
      <c r="L4" s="302"/>
      <c r="M4" s="302"/>
    </row>
    <row r="5" spans="1:13" ht="42.75" customHeight="1">
      <c r="A5" s="296"/>
      <c r="B5" s="296"/>
      <c r="C5" s="296"/>
      <c r="D5" s="296"/>
      <c r="E5" s="83" t="s">
        <v>2</v>
      </c>
      <c r="F5" s="83" t="s">
        <v>38</v>
      </c>
      <c r="G5" s="83" t="s">
        <v>73</v>
      </c>
      <c r="H5" s="83" t="s">
        <v>2</v>
      </c>
      <c r="I5" s="83" t="s">
        <v>38</v>
      </c>
      <c r="J5" s="83" t="s">
        <v>74</v>
      </c>
      <c r="K5" s="83" t="s">
        <v>2</v>
      </c>
      <c r="L5" s="83" t="s">
        <v>38</v>
      </c>
      <c r="M5" s="83" t="s">
        <v>45</v>
      </c>
    </row>
    <row r="6" spans="1:13" ht="18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14">
        <v>13</v>
      </c>
    </row>
    <row r="7" spans="1:13" ht="17.25" customHeight="1">
      <c r="A7" s="114"/>
      <c r="B7" s="259" t="s">
        <v>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4.5" customHeight="1">
      <c r="A8" s="120" t="s">
        <v>163</v>
      </c>
      <c r="B8" s="256" t="s">
        <v>189</v>
      </c>
      <c r="C8" s="121" t="s">
        <v>157</v>
      </c>
      <c r="D8" s="122" t="s">
        <v>239</v>
      </c>
      <c r="E8" s="241">
        <v>1148889.52</v>
      </c>
      <c r="F8" s="237">
        <v>0</v>
      </c>
      <c r="G8" s="237">
        <f>SUM(E8:F8)</f>
        <v>1148889.52</v>
      </c>
      <c r="H8" s="242">
        <v>1768391.37</v>
      </c>
      <c r="I8" s="243">
        <v>0</v>
      </c>
      <c r="J8" s="237">
        <f>SUM(H8:I8)</f>
        <v>1768391.37</v>
      </c>
      <c r="K8" s="128">
        <v>1799859</v>
      </c>
      <c r="L8" s="151">
        <v>0</v>
      </c>
      <c r="M8" s="128">
        <f>SUM(K8:L8)</f>
        <v>1799859</v>
      </c>
    </row>
    <row r="9" spans="1:13" ht="63.75" customHeight="1">
      <c r="A9" s="125" t="s">
        <v>164</v>
      </c>
      <c r="B9" s="126" t="s">
        <v>190</v>
      </c>
      <c r="C9" s="121" t="s">
        <v>159</v>
      </c>
      <c r="D9" s="127" t="s">
        <v>158</v>
      </c>
      <c r="E9" s="121">
        <v>3</v>
      </c>
      <c r="F9" s="128">
        <f>-F8</f>
        <v>0</v>
      </c>
      <c r="G9" s="129">
        <f>SUM(E9:F9)</f>
        <v>3</v>
      </c>
      <c r="H9" s="130">
        <v>3</v>
      </c>
      <c r="I9" s="128">
        <f>-I8</f>
        <v>0</v>
      </c>
      <c r="J9" s="131">
        <f>SUM(H9:I9)</f>
        <v>3</v>
      </c>
      <c r="K9" s="132">
        <v>3</v>
      </c>
      <c r="L9" s="128">
        <v>0</v>
      </c>
      <c r="M9" s="132">
        <v>3</v>
      </c>
    </row>
    <row r="10" spans="1:13" ht="338.25" customHeight="1">
      <c r="A10" s="120" t="s">
        <v>165</v>
      </c>
      <c r="B10" s="134" t="s">
        <v>191</v>
      </c>
      <c r="C10" s="121" t="s">
        <v>157</v>
      </c>
      <c r="D10" s="122" t="s">
        <v>214</v>
      </c>
      <c r="E10" s="124">
        <v>0</v>
      </c>
      <c r="F10" s="123">
        <v>0</v>
      </c>
      <c r="G10" s="123">
        <v>0</v>
      </c>
      <c r="H10" s="124">
        <v>0</v>
      </c>
      <c r="I10" s="133">
        <v>2199500</v>
      </c>
      <c r="J10" s="123">
        <f>SUM(H10:I10)</f>
        <v>2199500</v>
      </c>
      <c r="K10" s="123">
        <v>0</v>
      </c>
      <c r="L10" s="124">
        <v>2000004</v>
      </c>
      <c r="M10" s="123">
        <f>SUM(K10:L10)</f>
        <v>2000004</v>
      </c>
    </row>
    <row r="11" spans="1:13" ht="17.25" customHeight="1">
      <c r="A11" s="114"/>
      <c r="B11" s="188" t="s">
        <v>4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36"/>
      <c r="M11" s="114"/>
    </row>
    <row r="12" spans="1:13" ht="85.5" customHeight="1">
      <c r="A12" s="125" t="s">
        <v>166</v>
      </c>
      <c r="B12" s="126" t="s">
        <v>192</v>
      </c>
      <c r="C12" s="137" t="s">
        <v>159</v>
      </c>
      <c r="D12" s="138" t="s">
        <v>193</v>
      </c>
      <c r="E12" s="139">
        <v>25</v>
      </c>
      <c r="F12" s="132">
        <v>0</v>
      </c>
      <c r="G12" s="132">
        <f>SUM(E12:F12)</f>
        <v>25</v>
      </c>
      <c r="H12" s="139">
        <v>23</v>
      </c>
      <c r="I12" s="132">
        <v>0</v>
      </c>
      <c r="J12" s="132">
        <f>SUM(H12:I12)</f>
        <v>23</v>
      </c>
      <c r="K12" s="122">
        <v>20</v>
      </c>
      <c r="L12" s="122">
        <v>0</v>
      </c>
      <c r="M12" s="122">
        <f>SUM(K12:L12)</f>
        <v>20</v>
      </c>
    </row>
    <row r="13" spans="1:13" ht="80.25" customHeight="1">
      <c r="A13" s="125" t="s">
        <v>167</v>
      </c>
      <c r="B13" s="126" t="s">
        <v>194</v>
      </c>
      <c r="C13" s="137" t="s">
        <v>159</v>
      </c>
      <c r="D13" s="138" t="s">
        <v>193</v>
      </c>
      <c r="E13" s="139">
        <v>4</v>
      </c>
      <c r="F13" s="132">
        <v>0</v>
      </c>
      <c r="G13" s="132">
        <f>SUM(E13:F13)</f>
        <v>4</v>
      </c>
      <c r="H13" s="139">
        <v>6</v>
      </c>
      <c r="I13" s="132">
        <v>0</v>
      </c>
      <c r="J13" s="132">
        <f>SUM(H13:I13)</f>
        <v>6</v>
      </c>
      <c r="K13" s="122">
        <v>3</v>
      </c>
      <c r="L13" s="122">
        <v>0</v>
      </c>
      <c r="M13" s="122">
        <f>SUM(K13:L13)</f>
        <v>3</v>
      </c>
    </row>
    <row r="14" spans="1:13" ht="135.75" customHeight="1">
      <c r="A14" s="125" t="s">
        <v>168</v>
      </c>
      <c r="B14" s="140" t="s">
        <v>291</v>
      </c>
      <c r="C14" s="137" t="s">
        <v>159</v>
      </c>
      <c r="D14" s="141" t="s">
        <v>193</v>
      </c>
      <c r="E14" s="139">
        <v>12</v>
      </c>
      <c r="F14" s="132">
        <v>0</v>
      </c>
      <c r="G14" s="132">
        <f>SUM(E14:F14)</f>
        <v>12</v>
      </c>
      <c r="H14" s="139">
        <v>12</v>
      </c>
      <c r="I14" s="132">
        <v>0</v>
      </c>
      <c r="J14" s="132">
        <f>SUM(H14:I14)</f>
        <v>12</v>
      </c>
      <c r="K14" s="122">
        <v>12</v>
      </c>
      <c r="L14" s="122">
        <v>0</v>
      </c>
      <c r="M14" s="122">
        <v>12</v>
      </c>
    </row>
    <row r="15" spans="1:13" ht="79.5" customHeight="1">
      <c r="A15" s="125" t="s">
        <v>169</v>
      </c>
      <c r="B15" s="126" t="s">
        <v>290</v>
      </c>
      <c r="C15" s="137" t="s">
        <v>159</v>
      </c>
      <c r="D15" s="258" t="s">
        <v>196</v>
      </c>
      <c r="E15" s="142">
        <v>0</v>
      </c>
      <c r="F15" s="143">
        <v>0</v>
      </c>
      <c r="G15" s="132">
        <v>0</v>
      </c>
      <c r="H15" s="142">
        <v>0</v>
      </c>
      <c r="I15" s="143">
        <v>1</v>
      </c>
      <c r="J15" s="132">
        <f>SUM(H15:I15)</f>
        <v>1</v>
      </c>
      <c r="K15" s="132">
        <v>0</v>
      </c>
      <c r="L15" s="144">
        <v>1</v>
      </c>
      <c r="M15" s="122">
        <f>SUM(K15:L15)</f>
        <v>1</v>
      </c>
    </row>
    <row r="16" spans="1:13" ht="19.5" customHeight="1">
      <c r="A16" s="145"/>
      <c r="B16" s="260" t="s">
        <v>5</v>
      </c>
      <c r="C16" s="146"/>
      <c r="D16" s="146"/>
      <c r="E16" s="145"/>
      <c r="F16" s="145"/>
      <c r="G16" s="145"/>
      <c r="H16" s="145"/>
      <c r="I16" s="145"/>
      <c r="J16" s="145"/>
      <c r="K16" s="145"/>
      <c r="L16" s="147"/>
      <c r="M16" s="147"/>
    </row>
    <row r="17" spans="1:13" ht="98.25" customHeight="1">
      <c r="A17" s="125" t="s">
        <v>170</v>
      </c>
      <c r="B17" s="148" t="s">
        <v>197</v>
      </c>
      <c r="C17" s="121" t="s">
        <v>157</v>
      </c>
      <c r="D17" s="122" t="s">
        <v>198</v>
      </c>
      <c r="E17" s="124">
        <f>SUM(E8/E12)</f>
        <v>45955.5808</v>
      </c>
      <c r="F17" s="149">
        <v>0</v>
      </c>
      <c r="G17" s="149">
        <f>SUM(E17:F17)</f>
        <v>45955.5808</v>
      </c>
      <c r="H17" s="124">
        <f>SUM(H8/H12)</f>
        <v>76886.58130434783</v>
      </c>
      <c r="I17" s="124">
        <v>0</v>
      </c>
      <c r="J17" s="149">
        <f>SUM(H17:I17)</f>
        <v>76886.58130434783</v>
      </c>
      <c r="K17" s="153">
        <f>SUM(K8/K12)</f>
        <v>89992.95</v>
      </c>
      <c r="L17" s="153">
        <v>0</v>
      </c>
      <c r="M17" s="153">
        <f>SUM(K17:L17)</f>
        <v>89992.95</v>
      </c>
    </row>
    <row r="18" spans="1:13" ht="101.25" customHeight="1">
      <c r="A18" s="125" t="s">
        <v>171</v>
      </c>
      <c r="B18" s="126" t="s">
        <v>199</v>
      </c>
      <c r="C18" s="121" t="s">
        <v>159</v>
      </c>
      <c r="D18" s="122" t="s">
        <v>193</v>
      </c>
      <c r="E18" s="151">
        <v>4</v>
      </c>
      <c r="F18" s="152">
        <v>0</v>
      </c>
      <c r="G18" s="152">
        <f>SUM(E18:F18)</f>
        <v>4</v>
      </c>
      <c r="H18" s="151">
        <v>6</v>
      </c>
      <c r="I18" s="151">
        <v>0</v>
      </c>
      <c r="J18" s="152">
        <f>SUM(H18:I18)</f>
        <v>6</v>
      </c>
      <c r="K18" s="153">
        <v>6</v>
      </c>
      <c r="L18" s="153">
        <v>0</v>
      </c>
      <c r="M18" s="153">
        <f>SUM(K18:L18)</f>
        <v>6</v>
      </c>
    </row>
    <row r="19" spans="1:13" ht="375.75" customHeight="1">
      <c r="A19" s="125" t="s">
        <v>172</v>
      </c>
      <c r="B19" s="134" t="s">
        <v>288</v>
      </c>
      <c r="C19" s="122" t="s">
        <v>157</v>
      </c>
      <c r="D19" s="122" t="s">
        <v>202</v>
      </c>
      <c r="E19" s="124">
        <v>0</v>
      </c>
      <c r="F19" s="149">
        <v>0</v>
      </c>
      <c r="G19" s="149">
        <v>0</v>
      </c>
      <c r="H19" s="124">
        <v>0</v>
      </c>
      <c r="I19" s="124">
        <f>SUM(I10/I15)</f>
        <v>2199500</v>
      </c>
      <c r="J19" s="149">
        <f>SUM(I19)</f>
        <v>2199500</v>
      </c>
      <c r="K19" s="152">
        <v>0</v>
      </c>
      <c r="L19" s="153">
        <v>2000004</v>
      </c>
      <c r="M19" s="153">
        <f>SUM(K19:L19)</f>
        <v>2000004</v>
      </c>
    </row>
    <row r="20" spans="1:13" ht="18">
      <c r="A20" s="154"/>
      <c r="B20" s="259" t="s">
        <v>6</v>
      </c>
      <c r="C20" s="109"/>
      <c r="D20" s="109"/>
      <c r="E20" s="182"/>
      <c r="F20" s="182"/>
      <c r="G20" s="182"/>
      <c r="H20" s="182"/>
      <c r="I20" s="182"/>
      <c r="J20" s="182"/>
      <c r="K20" s="182"/>
      <c r="L20" s="183"/>
      <c r="M20" s="183"/>
    </row>
    <row r="21" spans="1:13" ht="170.25" customHeight="1">
      <c r="A21" s="125" t="s">
        <v>162</v>
      </c>
      <c r="B21" s="126" t="s">
        <v>203</v>
      </c>
      <c r="C21" s="125" t="s">
        <v>157</v>
      </c>
      <c r="D21" s="125" t="s">
        <v>210</v>
      </c>
      <c r="E21" s="157">
        <f>SUM(E22/E9)</f>
        <v>4006333.3333333335</v>
      </c>
      <c r="F21" s="234">
        <v>0</v>
      </c>
      <c r="G21" s="149">
        <f>SUM(E21:F21)</f>
        <v>4006333.3333333335</v>
      </c>
      <c r="H21" s="149">
        <f>SUM(H22/H9)</f>
        <v>140000000</v>
      </c>
      <c r="I21" s="149">
        <v>0</v>
      </c>
      <c r="J21" s="149">
        <f>SUM(H21:I21)</f>
        <v>140000000</v>
      </c>
      <c r="K21" s="153">
        <f>SUM(K22/K9)</f>
        <v>4666666.666666667</v>
      </c>
      <c r="L21" s="153">
        <v>0</v>
      </c>
      <c r="M21" s="153">
        <f>SUM(K21:L21)</f>
        <v>4666666.666666667</v>
      </c>
    </row>
    <row r="22" spans="1:13" ht="398.25" customHeight="1">
      <c r="A22" s="125" t="s">
        <v>160</v>
      </c>
      <c r="B22" s="126" t="s">
        <v>251</v>
      </c>
      <c r="C22" s="125" t="s">
        <v>157</v>
      </c>
      <c r="D22" s="141" t="s">
        <v>193</v>
      </c>
      <c r="E22" s="157">
        <v>12019000</v>
      </c>
      <c r="F22" s="149">
        <v>0</v>
      </c>
      <c r="G22" s="149">
        <f>SUM(E22:F22)</f>
        <v>12019000</v>
      </c>
      <c r="H22" s="228">
        <v>420000000</v>
      </c>
      <c r="I22" s="149">
        <v>0</v>
      </c>
      <c r="J22" s="149">
        <f>SUM(H22:I22)</f>
        <v>420000000</v>
      </c>
      <c r="K22" s="150">
        <v>14000000</v>
      </c>
      <c r="L22" s="150">
        <v>0</v>
      </c>
      <c r="M22" s="150">
        <f>SUM(K22:L22)</f>
        <v>14000000</v>
      </c>
    </row>
    <row r="23" spans="1:13" ht="134.25" customHeight="1">
      <c r="A23" s="125" t="s">
        <v>161</v>
      </c>
      <c r="B23" s="158" t="s">
        <v>205</v>
      </c>
      <c r="C23" s="125" t="s">
        <v>159</v>
      </c>
      <c r="D23" s="141" t="s">
        <v>193</v>
      </c>
      <c r="E23" s="159">
        <v>2</v>
      </c>
      <c r="F23" s="160" t="s">
        <v>238</v>
      </c>
      <c r="G23" s="160">
        <f>SUM(E23:F23)</f>
        <v>2</v>
      </c>
      <c r="H23" s="161" t="s">
        <v>215</v>
      </c>
      <c r="I23" s="160" t="s">
        <v>238</v>
      </c>
      <c r="J23" s="160" t="s">
        <v>215</v>
      </c>
      <c r="K23" s="162" t="s">
        <v>217</v>
      </c>
      <c r="L23" s="162" t="s">
        <v>238</v>
      </c>
      <c r="M23" s="162">
        <v>8</v>
      </c>
    </row>
    <row r="24" spans="1:13" ht="18">
      <c r="A24" s="163"/>
      <c r="B24" s="164"/>
      <c r="C24" s="165"/>
      <c r="D24" s="165"/>
      <c r="E24" s="166"/>
      <c r="F24" s="166"/>
      <c r="G24" s="166"/>
      <c r="H24" s="166"/>
      <c r="K24" s="166"/>
      <c r="L24" s="166"/>
      <c r="M24" s="167"/>
    </row>
    <row r="25" ht="18">
      <c r="M25" s="168"/>
    </row>
    <row r="26" spans="1:15" ht="36" customHeight="1">
      <c r="A26" s="291" t="s">
        <v>156</v>
      </c>
      <c r="B26" s="291"/>
      <c r="C26" s="291"/>
      <c r="D26" s="291"/>
      <c r="E26" s="291"/>
      <c r="F26" s="291"/>
      <c r="G26" s="291"/>
      <c r="H26" s="291"/>
      <c r="I26" s="291"/>
      <c r="J26" s="103"/>
      <c r="K26" s="103"/>
      <c r="L26" s="103"/>
      <c r="M26" s="169"/>
      <c r="N26" s="117"/>
      <c r="O26" s="117"/>
    </row>
    <row r="27" spans="10:13" ht="18">
      <c r="J27" s="118" t="s">
        <v>68</v>
      </c>
      <c r="M27" s="168"/>
    </row>
    <row r="28" spans="1:13" ht="16.5" customHeight="1">
      <c r="A28" s="295" t="s">
        <v>23</v>
      </c>
      <c r="B28" s="297" t="s">
        <v>13</v>
      </c>
      <c r="C28" s="297" t="s">
        <v>22</v>
      </c>
      <c r="D28" s="297" t="s">
        <v>14</v>
      </c>
      <c r="E28" s="303" t="s">
        <v>173</v>
      </c>
      <c r="F28" s="304"/>
      <c r="G28" s="305"/>
      <c r="H28" s="306" t="s">
        <v>174</v>
      </c>
      <c r="I28" s="306"/>
      <c r="J28" s="306"/>
      <c r="M28" s="168"/>
    </row>
    <row r="29" spans="1:13" ht="30">
      <c r="A29" s="296"/>
      <c r="B29" s="298"/>
      <c r="C29" s="298"/>
      <c r="D29" s="298"/>
      <c r="E29" s="83" t="s">
        <v>2</v>
      </c>
      <c r="F29" s="83" t="s">
        <v>38</v>
      </c>
      <c r="G29" s="83" t="s">
        <v>73</v>
      </c>
      <c r="H29" s="83" t="s">
        <v>2</v>
      </c>
      <c r="I29" s="83" t="s">
        <v>38</v>
      </c>
      <c r="J29" s="83" t="s">
        <v>74</v>
      </c>
      <c r="M29" s="168"/>
    </row>
    <row r="30" spans="1:13" ht="24" customHeight="1">
      <c r="A30" s="114">
        <v>1</v>
      </c>
      <c r="B30" s="114">
        <v>2</v>
      </c>
      <c r="C30" s="114">
        <v>3</v>
      </c>
      <c r="D30" s="114">
        <v>4</v>
      </c>
      <c r="E30" s="114">
        <v>5</v>
      </c>
      <c r="F30" s="114">
        <v>6</v>
      </c>
      <c r="G30" s="114">
        <v>7</v>
      </c>
      <c r="H30" s="114">
        <v>8</v>
      </c>
      <c r="I30" s="114">
        <v>9</v>
      </c>
      <c r="J30" s="114">
        <v>10</v>
      </c>
      <c r="M30" s="168"/>
    </row>
    <row r="31" spans="1:10" ht="24" customHeight="1">
      <c r="A31" s="114" t="s">
        <v>163</v>
      </c>
      <c r="B31" s="119" t="s">
        <v>3</v>
      </c>
      <c r="C31" s="114"/>
      <c r="D31" s="114"/>
      <c r="E31" s="114"/>
      <c r="F31" s="114"/>
      <c r="G31" s="114"/>
      <c r="H31" s="114"/>
      <c r="I31" s="155"/>
      <c r="J31" s="114"/>
    </row>
    <row r="32" spans="1:10" ht="192.75" customHeight="1">
      <c r="A32" s="120" t="s">
        <v>163</v>
      </c>
      <c r="B32" s="256" t="s">
        <v>189</v>
      </c>
      <c r="C32" s="121" t="s">
        <v>157</v>
      </c>
      <c r="D32" s="246" t="s">
        <v>282</v>
      </c>
      <c r="E32" s="244">
        <v>1902451</v>
      </c>
      <c r="F32" s="245">
        <v>0</v>
      </c>
      <c r="G32" s="245">
        <f>SUM(E32:F32)</f>
        <v>1902451</v>
      </c>
      <c r="H32" s="244">
        <v>2003281</v>
      </c>
      <c r="I32" s="176">
        <v>0</v>
      </c>
      <c r="J32" s="245">
        <f>SUM(H32:I32)</f>
        <v>2003281</v>
      </c>
    </row>
    <row r="33" spans="1:10" ht="57.75" customHeight="1">
      <c r="A33" s="125" t="s">
        <v>164</v>
      </c>
      <c r="B33" s="140" t="s">
        <v>190</v>
      </c>
      <c r="C33" s="121" t="s">
        <v>159</v>
      </c>
      <c r="D33" s="127" t="s">
        <v>158</v>
      </c>
      <c r="E33" s="172">
        <v>3</v>
      </c>
      <c r="F33" s="173" t="s">
        <v>238</v>
      </c>
      <c r="G33" s="173">
        <f>SUM(E33:F33)</f>
        <v>3</v>
      </c>
      <c r="H33" s="172">
        <v>3</v>
      </c>
      <c r="I33" s="174" t="s">
        <v>238</v>
      </c>
      <c r="J33" s="173">
        <f>SUM(H33:I33)</f>
        <v>3</v>
      </c>
    </row>
    <row r="34" spans="1:10" ht="18">
      <c r="A34" s="114" t="s">
        <v>166</v>
      </c>
      <c r="B34" s="119" t="s">
        <v>4</v>
      </c>
      <c r="C34" s="114"/>
      <c r="D34" s="114"/>
      <c r="E34" s="136"/>
      <c r="F34" s="114"/>
      <c r="G34" s="114"/>
      <c r="H34" s="136"/>
      <c r="I34" s="155"/>
      <c r="J34" s="114"/>
    </row>
    <row r="35" spans="1:10" ht="84.75" customHeight="1">
      <c r="A35" s="125" t="s">
        <v>166</v>
      </c>
      <c r="B35" s="126" t="s">
        <v>192</v>
      </c>
      <c r="C35" s="137" t="s">
        <v>159</v>
      </c>
      <c r="D35" s="138" t="s">
        <v>193</v>
      </c>
      <c r="E35" s="136">
        <v>24</v>
      </c>
      <c r="F35" s="114">
        <v>0</v>
      </c>
      <c r="G35" s="114">
        <f>SUM(E35:F35)</f>
        <v>24</v>
      </c>
      <c r="H35" s="136">
        <v>24</v>
      </c>
      <c r="I35" s="154">
        <v>0</v>
      </c>
      <c r="J35" s="114">
        <f>SUM(H35:I35)</f>
        <v>24</v>
      </c>
    </row>
    <row r="36" spans="1:10" ht="75" customHeight="1">
      <c r="A36" s="125" t="s">
        <v>167</v>
      </c>
      <c r="B36" s="126" t="s">
        <v>194</v>
      </c>
      <c r="C36" s="137" t="s">
        <v>159</v>
      </c>
      <c r="D36" s="138" t="s">
        <v>193</v>
      </c>
      <c r="E36" s="136">
        <v>4</v>
      </c>
      <c r="F36" s="114">
        <v>0</v>
      </c>
      <c r="G36" s="114">
        <f>SUM(E36:F36)</f>
        <v>4</v>
      </c>
      <c r="H36" s="136">
        <v>4</v>
      </c>
      <c r="I36" s="154">
        <v>0</v>
      </c>
      <c r="J36" s="114">
        <f>SUM(H36:I36)</f>
        <v>4</v>
      </c>
    </row>
    <row r="37" spans="1:10" ht="140.25" customHeight="1">
      <c r="A37" s="125" t="s">
        <v>168</v>
      </c>
      <c r="B37" s="126" t="s">
        <v>195</v>
      </c>
      <c r="C37" s="137" t="s">
        <v>159</v>
      </c>
      <c r="D37" s="141" t="s">
        <v>193</v>
      </c>
      <c r="E37" s="136">
        <v>12</v>
      </c>
      <c r="F37" s="114">
        <v>0</v>
      </c>
      <c r="G37" s="114">
        <f>SUM(E37:F37)</f>
        <v>12</v>
      </c>
      <c r="H37" s="136">
        <v>12</v>
      </c>
      <c r="I37" s="154">
        <v>0</v>
      </c>
      <c r="J37" s="114">
        <f>SUM(H37:I37)</f>
        <v>12</v>
      </c>
    </row>
    <row r="38" spans="1:10" ht="117.75" customHeight="1">
      <c r="A38" s="125" t="s">
        <v>169</v>
      </c>
      <c r="B38" s="126" t="s">
        <v>216</v>
      </c>
      <c r="C38" s="137" t="s">
        <v>159</v>
      </c>
      <c r="D38" s="122" t="s">
        <v>196</v>
      </c>
      <c r="E38" s="175">
        <v>0</v>
      </c>
      <c r="F38" s="154">
        <v>1</v>
      </c>
      <c r="G38" s="154">
        <f>SUM(F38)</f>
        <v>1</v>
      </c>
      <c r="H38" s="175">
        <v>0</v>
      </c>
      <c r="I38" s="154">
        <v>1</v>
      </c>
      <c r="J38" s="154">
        <f>SUM(I38)</f>
        <v>1</v>
      </c>
    </row>
    <row r="39" spans="1:10" ht="17.25" customHeight="1">
      <c r="A39" s="145"/>
      <c r="B39" s="135" t="s">
        <v>5</v>
      </c>
      <c r="C39" s="146"/>
      <c r="D39" s="146"/>
      <c r="E39" s="147"/>
      <c r="F39" s="145"/>
      <c r="G39" s="145"/>
      <c r="H39" s="147"/>
      <c r="I39" s="155"/>
      <c r="J39" s="145"/>
    </row>
    <row r="40" spans="1:10" ht="79.5" customHeight="1">
      <c r="A40" s="125" t="s">
        <v>170</v>
      </c>
      <c r="B40" s="148" t="s">
        <v>197</v>
      </c>
      <c r="C40" s="121" t="s">
        <v>157</v>
      </c>
      <c r="D40" s="122" t="s">
        <v>198</v>
      </c>
      <c r="E40" s="177">
        <v>107151.2083</v>
      </c>
      <c r="F40" s="176">
        <v>0</v>
      </c>
      <c r="G40" s="176">
        <f>SUM(E40)</f>
        <v>107151.2083</v>
      </c>
      <c r="H40" s="177">
        <v>114674.5</v>
      </c>
      <c r="I40" s="176">
        <v>0</v>
      </c>
      <c r="J40" s="176">
        <f>SUM(H40)</f>
        <v>114674.5</v>
      </c>
    </row>
    <row r="41" spans="1:10" ht="103.5" customHeight="1">
      <c r="A41" s="125" t="s">
        <v>171</v>
      </c>
      <c r="B41" s="126" t="s">
        <v>199</v>
      </c>
      <c r="C41" s="121" t="s">
        <v>159</v>
      </c>
      <c r="D41" s="122" t="s">
        <v>193</v>
      </c>
      <c r="E41" s="175">
        <v>3</v>
      </c>
      <c r="F41" s="154">
        <v>0</v>
      </c>
      <c r="G41" s="176">
        <f>SUM(E41)</f>
        <v>3</v>
      </c>
      <c r="H41" s="177">
        <v>3</v>
      </c>
      <c r="I41" s="176">
        <v>0</v>
      </c>
      <c r="J41" s="176">
        <f>SUM(H41)</f>
        <v>3</v>
      </c>
    </row>
    <row r="42" spans="1:10" ht="103.5" customHeight="1">
      <c r="A42" s="125" t="s">
        <v>172</v>
      </c>
      <c r="B42" s="126" t="s">
        <v>200</v>
      </c>
      <c r="C42" s="121" t="s">
        <v>157</v>
      </c>
      <c r="D42" s="122" t="s">
        <v>201</v>
      </c>
      <c r="E42" s="178">
        <v>9.72</v>
      </c>
      <c r="F42" s="179">
        <v>0</v>
      </c>
      <c r="G42" s="179">
        <f>SUM(E42)</f>
        <v>9.72</v>
      </c>
      <c r="H42" s="178">
        <v>9.81</v>
      </c>
      <c r="I42" s="179">
        <v>0</v>
      </c>
      <c r="J42" s="179">
        <f>SUM(H42)</f>
        <v>9.81</v>
      </c>
    </row>
    <row r="43" spans="1:10" ht="18">
      <c r="A43" s="154"/>
      <c r="B43" s="119" t="s">
        <v>6</v>
      </c>
      <c r="C43" s="109"/>
      <c r="D43" s="109"/>
      <c r="E43" s="156"/>
      <c r="F43" s="155"/>
      <c r="G43" s="155"/>
      <c r="H43" s="156"/>
      <c r="I43" s="155"/>
      <c r="J43" s="155"/>
    </row>
    <row r="44" spans="1:10" ht="177.75" customHeight="1">
      <c r="A44" s="125" t="s">
        <v>162</v>
      </c>
      <c r="B44" s="126" t="s">
        <v>203</v>
      </c>
      <c r="C44" s="125" t="s">
        <v>157</v>
      </c>
      <c r="D44" s="125" t="s">
        <v>210</v>
      </c>
      <c r="E44" s="180">
        <v>8333333.33</v>
      </c>
      <c r="F44" s="171">
        <v>0</v>
      </c>
      <c r="G44" s="157">
        <f>SUM(E44:F44)</f>
        <v>8333333.33</v>
      </c>
      <c r="H44" s="180">
        <v>9000000</v>
      </c>
      <c r="I44" s="171">
        <v>0</v>
      </c>
      <c r="J44" s="157">
        <f>SUM(H44)</f>
        <v>9000000</v>
      </c>
    </row>
    <row r="45" spans="1:10" ht="190.5" customHeight="1">
      <c r="A45" s="125" t="s">
        <v>160</v>
      </c>
      <c r="B45" s="126" t="s">
        <v>204</v>
      </c>
      <c r="C45" s="125" t="s">
        <v>157</v>
      </c>
      <c r="D45" s="141" t="s">
        <v>193</v>
      </c>
      <c r="E45" s="180">
        <v>25000000</v>
      </c>
      <c r="F45" s="171">
        <v>0</v>
      </c>
      <c r="G45" s="157">
        <f>SUM(E45:F45)</f>
        <v>25000000</v>
      </c>
      <c r="H45" s="180">
        <v>27000000</v>
      </c>
      <c r="I45" s="171">
        <v>0</v>
      </c>
      <c r="J45" s="157">
        <f>SUM(H45:I45)</f>
        <v>27000000</v>
      </c>
    </row>
    <row r="46" spans="1:10" ht="132.75" customHeight="1">
      <c r="A46" s="125" t="s">
        <v>161</v>
      </c>
      <c r="B46" s="158" t="s">
        <v>205</v>
      </c>
      <c r="C46" s="125" t="s">
        <v>159</v>
      </c>
      <c r="D46" s="141" t="s">
        <v>193</v>
      </c>
      <c r="E46" s="181">
        <v>3</v>
      </c>
      <c r="F46" s="154">
        <v>0</v>
      </c>
      <c r="G46" s="125">
        <f>SUM(E46)</f>
        <v>3</v>
      </c>
      <c r="H46" s="181">
        <v>3</v>
      </c>
      <c r="I46" s="154">
        <v>0</v>
      </c>
      <c r="J46" s="125">
        <f>SUM(H46)</f>
        <v>3</v>
      </c>
    </row>
    <row r="47" spans="1:10" ht="136.5" customHeight="1">
      <c r="A47" s="125" t="s">
        <v>206</v>
      </c>
      <c r="B47" s="126" t="s">
        <v>207</v>
      </c>
      <c r="C47" s="125" t="s">
        <v>208</v>
      </c>
      <c r="D47" s="122" t="s">
        <v>209</v>
      </c>
      <c r="E47" s="181">
        <v>0</v>
      </c>
      <c r="F47" s="143">
        <v>1</v>
      </c>
      <c r="G47" s="125">
        <v>1</v>
      </c>
      <c r="H47" s="181">
        <v>0</v>
      </c>
      <c r="I47" s="143">
        <v>1</v>
      </c>
      <c r="J47" s="125">
        <v>1</v>
      </c>
    </row>
  </sheetData>
  <sheetProtection/>
  <mergeCells count="16">
    <mergeCell ref="E4:G4"/>
    <mergeCell ref="H4:J4"/>
    <mergeCell ref="K4:M4"/>
    <mergeCell ref="E28:G28"/>
    <mergeCell ref="H28:J28"/>
    <mergeCell ref="A1:I1"/>
    <mergeCell ref="A2:I2"/>
    <mergeCell ref="A26:I26"/>
    <mergeCell ref="A4:A5"/>
    <mergeCell ref="B4:B5"/>
    <mergeCell ref="C4:C5"/>
    <mergeCell ref="D4:D5"/>
    <mergeCell ref="A28:A29"/>
    <mergeCell ref="B28:B29"/>
    <mergeCell ref="C28:C29"/>
    <mergeCell ref="D28:D29"/>
  </mergeCells>
  <printOptions horizontalCentered="1"/>
  <pageMargins left="0.1968503937007874" right="0.1968503937007874" top="0.1968503937007874" bottom="0.11811023622047245" header="0.1968503937007874" footer="0.1968503937007874"/>
  <pageSetup fitToHeight="0" fitToWidth="0" horizontalDpi="600" verticalDpi="600" orientation="landscape" paperSize="9" scale="57" r:id="rId1"/>
  <rowBreaks count="2" manualBreakCount="2">
    <brk id="23" max="12" man="1"/>
    <brk id="3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14.125" style="51" customWidth="1"/>
    <col min="2" max="2" width="67.75390625" style="51" customWidth="1"/>
    <col min="3" max="3" width="13.00390625" style="51" customWidth="1"/>
    <col min="4" max="4" width="13.25390625" style="51" customWidth="1"/>
    <col min="5" max="5" width="14.375" style="77" customWidth="1"/>
    <col min="6" max="6" width="16.375" style="77" customWidth="1"/>
    <col min="7" max="12" width="13.75390625" style="51" customWidth="1"/>
    <col min="13" max="13" width="9.125" style="51" customWidth="1"/>
    <col min="14" max="14" width="11.00390625" style="51" customWidth="1"/>
    <col min="15" max="16384" width="9.125" style="51" customWidth="1"/>
  </cols>
  <sheetData>
    <row r="1" spans="1:8" s="44" customFormat="1" ht="15.75">
      <c r="A1" s="43"/>
      <c r="B1" s="312" t="s">
        <v>75</v>
      </c>
      <c r="C1" s="312"/>
      <c r="D1" s="312"/>
      <c r="E1" s="312"/>
      <c r="F1" s="312"/>
      <c r="G1" s="312"/>
      <c r="H1" s="312"/>
    </row>
    <row r="2" spans="5:12" s="44" customFormat="1" ht="12.75">
      <c r="E2" s="72"/>
      <c r="F2" s="72"/>
      <c r="L2" s="56" t="s">
        <v>68</v>
      </c>
    </row>
    <row r="3" spans="1:12" s="44" customFormat="1" ht="21" customHeight="1">
      <c r="A3" s="309"/>
      <c r="B3" s="310" t="s">
        <v>32</v>
      </c>
      <c r="C3" s="308" t="s">
        <v>152</v>
      </c>
      <c r="D3" s="308"/>
      <c r="E3" s="313" t="s">
        <v>154</v>
      </c>
      <c r="F3" s="313"/>
      <c r="G3" s="308" t="s">
        <v>155</v>
      </c>
      <c r="H3" s="308"/>
      <c r="I3" s="308" t="s">
        <v>173</v>
      </c>
      <c r="J3" s="308"/>
      <c r="K3" s="308" t="s">
        <v>174</v>
      </c>
      <c r="L3" s="308"/>
    </row>
    <row r="4" spans="1:12" s="44" customFormat="1" ht="60" customHeight="1">
      <c r="A4" s="309"/>
      <c r="B4" s="311"/>
      <c r="C4" s="46" t="s">
        <v>37</v>
      </c>
      <c r="D4" s="46" t="s">
        <v>38</v>
      </c>
      <c r="E4" s="73" t="s">
        <v>37</v>
      </c>
      <c r="F4" s="74" t="s">
        <v>38</v>
      </c>
      <c r="G4" s="46" t="s">
        <v>37</v>
      </c>
      <c r="H4" s="46" t="s">
        <v>38</v>
      </c>
      <c r="I4" s="46" t="s">
        <v>37</v>
      </c>
      <c r="J4" s="46" t="s">
        <v>38</v>
      </c>
      <c r="K4" s="46" t="s">
        <v>37</v>
      </c>
      <c r="L4" s="46" t="s">
        <v>38</v>
      </c>
    </row>
    <row r="5" spans="1:12" s="44" customFormat="1" ht="12.75">
      <c r="A5" s="50"/>
      <c r="B5" s="45">
        <v>1</v>
      </c>
      <c r="C5" s="46">
        <v>2</v>
      </c>
      <c r="D5" s="45">
        <v>3</v>
      </c>
      <c r="E5" s="74">
        <v>4</v>
      </c>
      <c r="F5" s="74">
        <v>5</v>
      </c>
      <c r="G5" s="45">
        <v>6</v>
      </c>
      <c r="H5" s="46">
        <v>7</v>
      </c>
      <c r="I5" s="45">
        <v>8</v>
      </c>
      <c r="J5" s="46">
        <v>9</v>
      </c>
      <c r="K5" s="45">
        <v>10</v>
      </c>
      <c r="L5" s="46">
        <v>11</v>
      </c>
    </row>
    <row r="6" spans="1:12" s="44" customFormat="1" ht="12.75">
      <c r="A6" s="50"/>
      <c r="B6" s="45"/>
      <c r="C6" s="79"/>
      <c r="D6" s="45"/>
      <c r="E6" s="74"/>
      <c r="F6" s="74"/>
      <c r="G6" s="45"/>
      <c r="H6" s="46"/>
      <c r="I6" s="45"/>
      <c r="J6" s="46"/>
      <c r="K6" s="45"/>
      <c r="L6" s="46"/>
    </row>
    <row r="7" spans="1:12" s="44" customFormat="1" ht="12.75">
      <c r="A7" s="50"/>
      <c r="B7" s="45"/>
      <c r="C7" s="79"/>
      <c r="D7" s="45"/>
      <c r="E7" s="74"/>
      <c r="F7" s="74"/>
      <c r="G7" s="45"/>
      <c r="H7" s="46"/>
      <c r="I7" s="45"/>
      <c r="J7" s="46"/>
      <c r="K7" s="45"/>
      <c r="L7" s="46"/>
    </row>
    <row r="8" spans="1:12" s="48" customFormat="1" ht="12.75">
      <c r="A8" s="50"/>
      <c r="B8" s="55" t="s">
        <v>52</v>
      </c>
      <c r="C8" s="47"/>
      <c r="D8" s="42"/>
      <c r="E8" s="75"/>
      <c r="F8" s="75"/>
      <c r="G8" s="42"/>
      <c r="H8" s="42"/>
      <c r="I8" s="42"/>
      <c r="J8" s="42"/>
      <c r="K8" s="42"/>
      <c r="L8" s="42"/>
    </row>
    <row r="9" spans="1:12" s="48" customFormat="1" ht="125.25" customHeight="1">
      <c r="A9" s="54"/>
      <c r="B9" s="65" t="s">
        <v>76</v>
      </c>
      <c r="C9" s="42" t="s">
        <v>17</v>
      </c>
      <c r="D9" s="42"/>
      <c r="E9" s="75" t="s">
        <v>17</v>
      </c>
      <c r="F9" s="75"/>
      <c r="G9" s="42" t="s">
        <v>17</v>
      </c>
      <c r="H9" s="42"/>
      <c r="I9" s="42" t="s">
        <v>17</v>
      </c>
      <c r="J9" s="42"/>
      <c r="K9" s="42" t="s">
        <v>17</v>
      </c>
      <c r="L9" s="42"/>
    </row>
    <row r="10" spans="1:8" s="44" customFormat="1" ht="12.75">
      <c r="A10" s="48"/>
      <c r="B10" s="29"/>
      <c r="C10" s="29"/>
      <c r="D10" s="29"/>
      <c r="E10" s="76"/>
      <c r="F10" s="76"/>
      <c r="G10" s="29"/>
      <c r="H10" s="29"/>
    </row>
    <row r="11" spans="2:8" s="44" customFormat="1" ht="12.75">
      <c r="B11" s="29"/>
      <c r="C11" s="29"/>
      <c r="D11" s="29"/>
      <c r="E11" s="76"/>
      <c r="F11" s="76"/>
      <c r="G11" s="29"/>
      <c r="H11" s="29"/>
    </row>
    <row r="12" spans="2:8" s="44" customFormat="1" ht="12.75">
      <c r="B12" s="29"/>
      <c r="C12" s="29"/>
      <c r="D12" s="29"/>
      <c r="E12" s="76"/>
      <c r="F12" s="76"/>
      <c r="G12" s="29"/>
      <c r="H12" s="29"/>
    </row>
    <row r="13" spans="2:8" s="44" customFormat="1" ht="12.75">
      <c r="B13" s="29"/>
      <c r="C13" s="29"/>
      <c r="D13" s="29"/>
      <c r="E13" s="76"/>
      <c r="F13" s="76"/>
      <c r="G13" s="29"/>
      <c r="H13" s="29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18" ht="12.75">
      <c r="A18" s="66"/>
    </row>
    <row r="19" ht="12.75">
      <c r="A19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6" ht="12.75">
      <c r="A26" s="66"/>
    </row>
    <row r="27" ht="12.75">
      <c r="A27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  <row r="37" ht="12.75">
      <c r="A37" s="66"/>
    </row>
    <row r="38" ht="12.75">
      <c r="A38" s="66"/>
    </row>
    <row r="39" ht="12.75">
      <c r="A39" s="66"/>
    </row>
    <row r="40" ht="12.75">
      <c r="A40" s="66"/>
    </row>
    <row r="41" ht="12.75">
      <c r="A41" s="66"/>
    </row>
    <row r="42" ht="12.75">
      <c r="A42" s="66"/>
    </row>
    <row r="43" ht="12.75">
      <c r="A43" s="66"/>
    </row>
    <row r="44" ht="12.75">
      <c r="A44" s="66"/>
    </row>
    <row r="45" ht="12.75">
      <c r="A45" s="66"/>
    </row>
    <row r="46" ht="12.75">
      <c r="A46" s="66"/>
    </row>
    <row r="47" ht="12.75">
      <c r="A47" s="66"/>
    </row>
    <row r="48" ht="12.75">
      <c r="A48" s="66"/>
    </row>
    <row r="49" ht="12.75">
      <c r="A49" s="66"/>
    </row>
    <row r="50" ht="12.75">
      <c r="A50" s="66"/>
    </row>
    <row r="51" ht="12.75">
      <c r="A51" s="66"/>
    </row>
    <row r="52" ht="12.75">
      <c r="A52" s="66"/>
    </row>
    <row r="53" ht="12.75">
      <c r="A53" s="66"/>
    </row>
    <row r="54" ht="12.75">
      <c r="A54" s="66"/>
    </row>
    <row r="55" ht="12.75">
      <c r="A55" s="66"/>
    </row>
    <row r="56" ht="12.75">
      <c r="A56" s="66"/>
    </row>
    <row r="57" ht="12.75">
      <c r="A57" s="66"/>
    </row>
    <row r="58" ht="12.75">
      <c r="A58" s="66"/>
    </row>
    <row r="59" ht="12.75">
      <c r="A59" s="66"/>
    </row>
    <row r="60" ht="12.75">
      <c r="A60" s="66"/>
    </row>
    <row r="61" ht="12.75">
      <c r="A61" s="66"/>
    </row>
    <row r="62" ht="12.75">
      <c r="A62" s="66"/>
    </row>
    <row r="63" ht="12.75">
      <c r="A63" s="66"/>
    </row>
    <row r="64" ht="12.75">
      <c r="A64" s="66"/>
    </row>
    <row r="65" ht="12.75">
      <c r="A65" s="66"/>
    </row>
    <row r="66" ht="12.75">
      <c r="A66" s="66"/>
    </row>
    <row r="67" ht="12.75">
      <c r="A67" s="66"/>
    </row>
    <row r="68" ht="12.75">
      <c r="A68" s="66"/>
    </row>
    <row r="69" ht="12.75">
      <c r="A69" s="66"/>
    </row>
    <row r="70" ht="12.75">
      <c r="A70" s="66"/>
    </row>
    <row r="71" ht="12.75">
      <c r="A71" s="66"/>
    </row>
    <row r="72" ht="12.75">
      <c r="A72" s="66"/>
    </row>
    <row r="73" ht="12.75">
      <c r="A73" s="66"/>
    </row>
    <row r="74" ht="12.75">
      <c r="A74" s="66"/>
    </row>
    <row r="75" ht="12.75">
      <c r="A75" s="66"/>
    </row>
    <row r="76" ht="12.75">
      <c r="A76" s="66"/>
    </row>
    <row r="77" ht="12.75">
      <c r="A77" s="66"/>
    </row>
    <row r="78" ht="12.75">
      <c r="A78" s="66"/>
    </row>
    <row r="79" ht="12.75">
      <c r="A79" s="66"/>
    </row>
    <row r="80" ht="12.75">
      <c r="A80" s="66"/>
    </row>
    <row r="81" ht="12.75">
      <c r="A81" s="66"/>
    </row>
    <row r="82" ht="12.75">
      <c r="A82" s="66"/>
    </row>
    <row r="83" ht="12.75">
      <c r="A83" s="66"/>
    </row>
    <row r="84" ht="12.75">
      <c r="A84" s="66"/>
    </row>
    <row r="85" ht="12.75">
      <c r="A85" s="66"/>
    </row>
    <row r="86" ht="12.75">
      <c r="A86" s="66"/>
    </row>
    <row r="87" ht="12.75">
      <c r="A87" s="66"/>
    </row>
    <row r="88" ht="12.75">
      <c r="A88" s="66"/>
    </row>
    <row r="89" ht="12.75">
      <c r="A89" s="66"/>
    </row>
    <row r="90" ht="12.75">
      <c r="A90" s="66"/>
    </row>
    <row r="91" ht="12.75">
      <c r="A91" s="66"/>
    </row>
    <row r="92" ht="12.75">
      <c r="A92" s="66"/>
    </row>
    <row r="93" ht="12.75">
      <c r="A93" s="66"/>
    </row>
    <row r="94" ht="12.75">
      <c r="A94" s="66"/>
    </row>
    <row r="95" ht="12.75">
      <c r="A95" s="66"/>
    </row>
    <row r="96" ht="12.75">
      <c r="A96" s="66"/>
    </row>
    <row r="97" ht="12.75">
      <c r="A97" s="66"/>
    </row>
    <row r="98" ht="12.75">
      <c r="A98" s="66"/>
    </row>
    <row r="99" ht="12.75">
      <c r="A99" s="66"/>
    </row>
    <row r="100" ht="12.75">
      <c r="A100" s="66"/>
    </row>
    <row r="101" ht="12.75">
      <c r="A101" s="66"/>
    </row>
    <row r="102" ht="12.75">
      <c r="A102" s="66"/>
    </row>
    <row r="103" ht="12.75">
      <c r="A103" s="66"/>
    </row>
    <row r="104" ht="12.75">
      <c r="A104" s="66"/>
    </row>
    <row r="105" ht="12.75">
      <c r="A105" s="66"/>
    </row>
    <row r="106" ht="12.75">
      <c r="A106" s="66"/>
    </row>
    <row r="107" ht="12.75">
      <c r="A107" s="66"/>
    </row>
    <row r="108" ht="12.75">
      <c r="A108" s="66"/>
    </row>
    <row r="109" ht="12.75">
      <c r="A109" s="66"/>
    </row>
    <row r="110" ht="12.75">
      <c r="A110" s="66"/>
    </row>
    <row r="111" ht="12.75">
      <c r="A111" s="66"/>
    </row>
    <row r="112" ht="12.75">
      <c r="A112" s="66"/>
    </row>
    <row r="113" ht="12.75">
      <c r="A113" s="66"/>
    </row>
    <row r="114" ht="12.75">
      <c r="A114" s="66"/>
    </row>
    <row r="115" ht="12.75">
      <c r="A115" s="66"/>
    </row>
    <row r="116" ht="12.75">
      <c r="A116" s="66"/>
    </row>
    <row r="117" ht="12.75">
      <c r="A117" s="66"/>
    </row>
    <row r="118" ht="12.75">
      <c r="A118" s="66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A1">
      <selection activeCell="I11" sqref="I11"/>
    </sheetView>
  </sheetViews>
  <sheetFormatPr defaultColWidth="9.00390625" defaultRowHeight="12.75"/>
  <cols>
    <col min="1" max="1" width="8.375" style="53" customWidth="1"/>
    <col min="2" max="2" width="38.625" style="53" customWidth="1"/>
    <col min="3" max="4" width="13.75390625" style="53" customWidth="1"/>
    <col min="5" max="5" width="13.25390625" style="53" customWidth="1"/>
    <col min="6" max="6" width="10.375" style="53" customWidth="1"/>
    <col min="7" max="7" width="12.625" style="53" customWidth="1"/>
    <col min="8" max="8" width="11.375" style="53" customWidth="1"/>
    <col min="9" max="9" width="12.875" style="53" customWidth="1"/>
    <col min="10" max="10" width="11.125" style="53" customWidth="1"/>
    <col min="11" max="16" width="11.375" style="53" customWidth="1"/>
    <col min="17" max="16384" width="9.125" style="53" customWidth="1"/>
  </cols>
  <sheetData>
    <row r="1" ht="62.25" customHeight="1"/>
    <row r="2" spans="1:16" s="52" customFormat="1" ht="15.75">
      <c r="A2" s="314" t="s">
        <v>77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4" spans="1:16" s="52" customFormat="1" ht="18" customHeight="1">
      <c r="A4" s="315" t="s">
        <v>23</v>
      </c>
      <c r="B4" s="316" t="s">
        <v>39</v>
      </c>
      <c r="C4" s="316" t="s">
        <v>48</v>
      </c>
      <c r="D4" s="316"/>
      <c r="E4" s="316"/>
      <c r="F4" s="316"/>
      <c r="G4" s="316" t="s">
        <v>46</v>
      </c>
      <c r="H4" s="316"/>
      <c r="I4" s="316"/>
      <c r="J4" s="316"/>
      <c r="K4" s="319" t="s">
        <v>49</v>
      </c>
      <c r="L4" s="319"/>
      <c r="M4" s="319" t="s">
        <v>50</v>
      </c>
      <c r="N4" s="319"/>
      <c r="O4" s="319" t="s">
        <v>49</v>
      </c>
      <c r="P4" s="319"/>
    </row>
    <row r="5" spans="1:16" s="52" customFormat="1" ht="42.75" customHeight="1">
      <c r="A5" s="316"/>
      <c r="B5" s="316"/>
      <c r="C5" s="316" t="s">
        <v>41</v>
      </c>
      <c r="D5" s="316"/>
      <c r="E5" s="316" t="s">
        <v>21</v>
      </c>
      <c r="F5" s="316"/>
      <c r="G5" s="316" t="s">
        <v>41</v>
      </c>
      <c r="H5" s="316"/>
      <c r="I5" s="316" t="s">
        <v>21</v>
      </c>
      <c r="J5" s="316"/>
      <c r="K5" s="317" t="s">
        <v>57</v>
      </c>
      <c r="L5" s="317" t="s">
        <v>58</v>
      </c>
      <c r="M5" s="317" t="s">
        <v>59</v>
      </c>
      <c r="N5" s="317" t="s">
        <v>60</v>
      </c>
      <c r="O5" s="317" t="s">
        <v>59</v>
      </c>
      <c r="P5" s="317" t="s">
        <v>60</v>
      </c>
    </row>
    <row r="6" spans="1:16" s="52" customFormat="1" ht="42.75" customHeight="1">
      <c r="A6" s="316"/>
      <c r="B6" s="316"/>
      <c r="C6" s="42" t="s">
        <v>24</v>
      </c>
      <c r="D6" s="42" t="s">
        <v>40</v>
      </c>
      <c r="E6" s="42" t="s">
        <v>24</v>
      </c>
      <c r="F6" s="42" t="s">
        <v>40</v>
      </c>
      <c r="G6" s="42" t="s">
        <v>24</v>
      </c>
      <c r="H6" s="42" t="s">
        <v>1</v>
      </c>
      <c r="I6" s="42" t="s">
        <v>24</v>
      </c>
      <c r="J6" s="42" t="s">
        <v>1</v>
      </c>
      <c r="K6" s="318"/>
      <c r="L6" s="318"/>
      <c r="M6" s="318"/>
      <c r="N6" s="318"/>
      <c r="O6" s="318"/>
      <c r="P6" s="318"/>
    </row>
    <row r="7" spans="1:16" s="52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</row>
    <row r="8" spans="1:16" s="52" customFormat="1" ht="12.75">
      <c r="A8" s="42"/>
      <c r="B8" s="2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27" customFormat="1" ht="12.75">
      <c r="A9" s="3"/>
      <c r="B9" s="4" t="s">
        <v>61</v>
      </c>
      <c r="C9" s="3"/>
      <c r="D9" s="3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</row>
    <row r="10" spans="1:16" s="52" customFormat="1" ht="33.75" customHeight="1">
      <c r="A10" s="46"/>
      <c r="B10" s="49" t="s">
        <v>18</v>
      </c>
      <c r="C10" s="2" t="s">
        <v>17</v>
      </c>
      <c r="D10" s="2" t="s">
        <v>17</v>
      </c>
      <c r="E10" s="28"/>
      <c r="F10" s="28"/>
      <c r="G10" s="2" t="s">
        <v>17</v>
      </c>
      <c r="H10" s="2" t="s">
        <v>17</v>
      </c>
      <c r="I10" s="28"/>
      <c r="J10" s="28"/>
      <c r="K10" s="2" t="s">
        <v>17</v>
      </c>
      <c r="L10" s="28"/>
      <c r="M10" s="2" t="s">
        <v>17</v>
      </c>
      <c r="N10" s="28"/>
      <c r="O10" s="2" t="s">
        <v>17</v>
      </c>
      <c r="P10" s="28"/>
    </row>
  </sheetData>
  <sheetProtection/>
  <mergeCells count="18">
    <mergeCell ref="C5:D5"/>
    <mergeCell ref="E5:F5"/>
    <mergeCell ref="N5:N6"/>
    <mergeCell ref="O5:O6"/>
    <mergeCell ref="P5:P6"/>
    <mergeCell ref="K5:K6"/>
    <mergeCell ref="L5:L6"/>
    <mergeCell ref="G5:H5"/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P29"/>
  <sheetViews>
    <sheetView showGridLines="0" view="pageBreakPreview" zoomScale="85" zoomScaleNormal="85" zoomScaleSheetLayoutView="85" zoomScalePageLayoutView="0" workbookViewId="0" topLeftCell="A7">
      <selection activeCell="H19" sqref="H19"/>
    </sheetView>
  </sheetViews>
  <sheetFormatPr defaultColWidth="9.00390625" defaultRowHeight="12.75"/>
  <cols>
    <col min="1" max="1" width="7.25390625" style="185" customWidth="1"/>
    <col min="2" max="2" width="29.625" style="185" customWidth="1"/>
    <col min="3" max="3" width="15.25390625" style="185" customWidth="1"/>
    <col min="4" max="4" width="12.625" style="185" customWidth="1"/>
    <col min="5" max="5" width="7.875" style="185" customWidth="1"/>
    <col min="6" max="6" width="13.375" style="185" customWidth="1"/>
    <col min="7" max="7" width="9.625" style="185" customWidth="1"/>
    <col min="8" max="8" width="13.875" style="185" customWidth="1"/>
    <col min="9" max="9" width="13.375" style="185" customWidth="1"/>
    <col min="10" max="11" width="13.625" style="185" customWidth="1"/>
    <col min="12" max="12" width="11.125" style="185" customWidth="1"/>
    <col min="13" max="13" width="13.875" style="185" customWidth="1"/>
    <col min="14" max="14" width="10.875" style="185" customWidth="1"/>
    <col min="15" max="16384" width="9.125" style="185" customWidth="1"/>
  </cols>
  <sheetData>
    <row r="2" spans="1:16" ht="18.75">
      <c r="A2" s="327" t="s">
        <v>121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4" spans="1:16" ht="20.25" customHeight="1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5" ht="18" customHeight="1">
      <c r="N5" s="185" t="s">
        <v>68</v>
      </c>
    </row>
    <row r="6" spans="1:14" ht="39.75" customHeight="1">
      <c r="A6" s="328" t="s">
        <v>23</v>
      </c>
      <c r="B6" s="328" t="s">
        <v>100</v>
      </c>
      <c r="C6" s="342" t="s">
        <v>25</v>
      </c>
      <c r="D6" s="343"/>
      <c r="E6" s="344"/>
      <c r="F6" s="333" t="s">
        <v>152</v>
      </c>
      <c r="G6" s="334"/>
      <c r="H6" s="335"/>
      <c r="I6" s="333" t="s">
        <v>154</v>
      </c>
      <c r="J6" s="334"/>
      <c r="K6" s="334"/>
      <c r="L6" s="359" t="s">
        <v>155</v>
      </c>
      <c r="M6" s="359"/>
      <c r="N6" s="359"/>
    </row>
    <row r="7" spans="1:14" ht="47.25">
      <c r="A7" s="329"/>
      <c r="B7" s="330"/>
      <c r="C7" s="345"/>
      <c r="D7" s="346"/>
      <c r="E7" s="347"/>
      <c r="F7" s="207" t="s">
        <v>37</v>
      </c>
      <c r="G7" s="207" t="s">
        <v>38</v>
      </c>
      <c r="H7" s="207" t="s">
        <v>80</v>
      </c>
      <c r="I7" s="207" t="s">
        <v>37</v>
      </c>
      <c r="J7" s="207" t="s">
        <v>240</v>
      </c>
      <c r="K7" s="207" t="s">
        <v>44</v>
      </c>
      <c r="L7" s="207" t="s">
        <v>37</v>
      </c>
      <c r="M7" s="207" t="s">
        <v>240</v>
      </c>
      <c r="N7" s="207" t="s">
        <v>81</v>
      </c>
    </row>
    <row r="8" spans="1:14" ht="18.75">
      <c r="A8" s="132">
        <v>1</v>
      </c>
      <c r="B8" s="132">
        <v>2</v>
      </c>
      <c r="C8" s="351">
        <v>3</v>
      </c>
      <c r="D8" s="352"/>
      <c r="E8" s="353"/>
      <c r="F8" s="132">
        <v>4</v>
      </c>
      <c r="G8" s="132">
        <v>5</v>
      </c>
      <c r="H8" s="132">
        <v>6</v>
      </c>
      <c r="I8" s="132">
        <v>7</v>
      </c>
      <c r="J8" s="132">
        <v>8</v>
      </c>
      <c r="K8" s="132">
        <v>9</v>
      </c>
      <c r="L8" s="132">
        <v>10</v>
      </c>
      <c r="M8" s="132">
        <v>11</v>
      </c>
      <c r="N8" s="132">
        <v>12</v>
      </c>
    </row>
    <row r="9" spans="1:14" ht="98.25" customHeight="1">
      <c r="A9" s="208" t="s">
        <v>241</v>
      </c>
      <c r="B9" s="187" t="s">
        <v>211</v>
      </c>
      <c r="C9" s="351" t="s">
        <v>212</v>
      </c>
      <c r="D9" s="352"/>
      <c r="E9" s="353"/>
      <c r="F9" s="247">
        <v>1148889.52</v>
      </c>
      <c r="G9" s="247">
        <v>0</v>
      </c>
      <c r="H9" s="247">
        <f>SUM(F9:G9)</f>
        <v>1148889.52</v>
      </c>
      <c r="I9" s="247">
        <v>1768391.37</v>
      </c>
      <c r="J9" s="247">
        <v>2199500</v>
      </c>
      <c r="K9" s="247">
        <f>SUM(I9:J9)</f>
        <v>3967891.37</v>
      </c>
      <c r="L9" s="255">
        <v>1799859</v>
      </c>
      <c r="M9" s="248">
        <v>2000004</v>
      </c>
      <c r="N9" s="255">
        <f>SUM(L9:M9)</f>
        <v>3799863</v>
      </c>
    </row>
    <row r="10" spans="1:14" ht="18.75">
      <c r="A10" s="186"/>
      <c r="B10" s="188" t="s">
        <v>19</v>
      </c>
      <c r="C10" s="351"/>
      <c r="D10" s="352"/>
      <c r="E10" s="353"/>
      <c r="F10" s="204"/>
      <c r="G10" s="204"/>
      <c r="H10" s="204"/>
      <c r="I10" s="204"/>
      <c r="J10" s="204"/>
      <c r="K10" s="204"/>
      <c r="L10" s="248"/>
      <c r="M10" s="248"/>
      <c r="N10" s="255"/>
    </row>
    <row r="11" spans="1:14" ht="18.75">
      <c r="A11" s="188"/>
      <c r="B11" s="189" t="s">
        <v>52</v>
      </c>
      <c r="C11" s="351"/>
      <c r="D11" s="352"/>
      <c r="E11" s="353"/>
      <c r="F11" s="205">
        <f>SUM(F9:F10)</f>
        <v>1148889.52</v>
      </c>
      <c r="G11" s="205">
        <v>0</v>
      </c>
      <c r="H11" s="205">
        <f>SUM(H9:H10)</f>
        <v>1148889.52</v>
      </c>
      <c r="I11" s="205">
        <f>SUM(I9:I10)</f>
        <v>1768391.37</v>
      </c>
      <c r="J11" s="205">
        <f>SUM(J9:J9)</f>
        <v>2199500</v>
      </c>
      <c r="K11" s="205">
        <f>SUM(K9:K10)</f>
        <v>3967891.37</v>
      </c>
      <c r="L11" s="255">
        <f>SUM(L9:L10)</f>
        <v>1799859</v>
      </c>
      <c r="M11" s="248">
        <f>SUM(M9:M9)</f>
        <v>2000004</v>
      </c>
      <c r="N11" s="255">
        <f>SUM(N9:N10)</f>
        <v>3799863</v>
      </c>
    </row>
    <row r="12" spans="1:16" s="192" customFormat="1" ht="19.5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85"/>
      <c r="P12" s="185"/>
    </row>
    <row r="13" spans="1:16" s="192" customFormat="1" ht="19.5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85"/>
      <c r="P13" s="185"/>
    </row>
    <row r="14" spans="1:16" s="194" customFormat="1" ht="21.75" customHeight="1">
      <c r="A14" s="331" t="s">
        <v>176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193"/>
      <c r="P14" s="193"/>
    </row>
    <row r="15" spans="1:16" s="194" customFormat="1" ht="18.7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 t="s">
        <v>68</v>
      </c>
      <c r="L15" s="195"/>
      <c r="M15" s="195"/>
      <c r="N15" s="195"/>
      <c r="O15" s="195"/>
      <c r="P15" s="195"/>
    </row>
    <row r="16" spans="1:14" s="195" customFormat="1" ht="18.75" customHeight="1">
      <c r="A16" s="320" t="s">
        <v>23</v>
      </c>
      <c r="B16" s="328" t="s">
        <v>100</v>
      </c>
      <c r="C16" s="336" t="s">
        <v>25</v>
      </c>
      <c r="D16" s="337"/>
      <c r="E16" s="338"/>
      <c r="F16" s="348" t="s">
        <v>173</v>
      </c>
      <c r="G16" s="349"/>
      <c r="H16" s="350"/>
      <c r="I16" s="348" t="s">
        <v>174</v>
      </c>
      <c r="J16" s="349"/>
      <c r="K16" s="350"/>
      <c r="L16" s="196"/>
      <c r="M16" s="196"/>
      <c r="N16" s="196"/>
    </row>
    <row r="17" spans="1:14" s="195" customFormat="1" ht="46.5" customHeight="1">
      <c r="A17" s="321"/>
      <c r="B17" s="330"/>
      <c r="C17" s="339"/>
      <c r="D17" s="340"/>
      <c r="E17" s="341"/>
      <c r="F17" s="206" t="s">
        <v>37</v>
      </c>
      <c r="G17" s="206" t="s">
        <v>38</v>
      </c>
      <c r="H17" s="207" t="s">
        <v>80</v>
      </c>
      <c r="I17" s="206" t="s">
        <v>37</v>
      </c>
      <c r="J17" s="206" t="s">
        <v>38</v>
      </c>
      <c r="K17" s="207" t="s">
        <v>44</v>
      </c>
      <c r="L17" s="198"/>
      <c r="M17" s="198"/>
      <c r="N17" s="198"/>
    </row>
    <row r="18" spans="1:14" s="195" customFormat="1" ht="18.75">
      <c r="A18" s="122">
        <v>1</v>
      </c>
      <c r="B18" s="122">
        <v>2</v>
      </c>
      <c r="C18" s="356">
        <v>3</v>
      </c>
      <c r="D18" s="357"/>
      <c r="E18" s="358"/>
      <c r="F18" s="122">
        <v>4</v>
      </c>
      <c r="G18" s="122">
        <v>5</v>
      </c>
      <c r="H18" s="122">
        <v>6</v>
      </c>
      <c r="I18" s="122">
        <v>7</v>
      </c>
      <c r="J18" s="122">
        <v>8</v>
      </c>
      <c r="K18" s="122">
        <v>9</v>
      </c>
      <c r="L18" s="199"/>
      <c r="M18" s="199"/>
      <c r="N18" s="199"/>
    </row>
    <row r="19" spans="1:14" s="195" customFormat="1" ht="112.5">
      <c r="A19" s="208" t="s">
        <v>184</v>
      </c>
      <c r="B19" s="187" t="s">
        <v>211</v>
      </c>
      <c r="C19" s="351" t="s">
        <v>283</v>
      </c>
      <c r="D19" s="352"/>
      <c r="E19" s="353"/>
      <c r="F19" s="249">
        <v>1902451</v>
      </c>
      <c r="G19" s="249">
        <v>0</v>
      </c>
      <c r="H19" s="249">
        <f>SUM(F19:G19)</f>
        <v>1902451</v>
      </c>
      <c r="I19" s="249">
        <v>2003281</v>
      </c>
      <c r="J19" s="249">
        <v>0</v>
      </c>
      <c r="K19" s="249">
        <f>SUM(I19:J19)</f>
        <v>2003281</v>
      </c>
      <c r="L19" s="199"/>
      <c r="M19" s="199"/>
      <c r="N19" s="199"/>
    </row>
    <row r="20" spans="1:14" s="195" customFormat="1" ht="18.75">
      <c r="A20" s="122"/>
      <c r="B20" s="200" t="s">
        <v>19</v>
      </c>
      <c r="C20" s="356"/>
      <c r="D20" s="357"/>
      <c r="E20" s="358"/>
      <c r="F20" s="249"/>
      <c r="G20" s="249"/>
      <c r="H20" s="249"/>
      <c r="I20" s="249"/>
      <c r="J20" s="249"/>
      <c r="K20" s="249"/>
      <c r="L20" s="199"/>
      <c r="M20" s="199"/>
      <c r="N20" s="199"/>
    </row>
    <row r="21" spans="1:14" s="195" customFormat="1" ht="20.25" customHeight="1">
      <c r="A21" s="197"/>
      <c r="B21" s="201" t="s">
        <v>52</v>
      </c>
      <c r="C21" s="356"/>
      <c r="D21" s="357"/>
      <c r="E21" s="358"/>
      <c r="F21" s="249">
        <f>SUM(F19:F20)</f>
        <v>1902451</v>
      </c>
      <c r="G21" s="249">
        <f>SUM(G19:G19)</f>
        <v>0</v>
      </c>
      <c r="H21" s="249">
        <f>SUM(H19:H20)</f>
        <v>1902451</v>
      </c>
      <c r="I21" s="249">
        <f>SUM(I19:I20)</f>
        <v>2003281</v>
      </c>
      <c r="J21" s="249">
        <f>SUM(J19:J20)</f>
        <v>0</v>
      </c>
      <c r="K21" s="249">
        <f>SUM(K19:K20)</f>
        <v>2003281</v>
      </c>
      <c r="L21" s="198"/>
      <c r="M21" s="198"/>
      <c r="N21" s="198"/>
    </row>
    <row r="22" spans="1:16" ht="29.25" customHeight="1">
      <c r="A22" s="324" t="s">
        <v>122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192"/>
      <c r="P22" s="192"/>
    </row>
    <row r="23" spans="1:16" ht="7.5" customHeight="1">
      <c r="A23" s="324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192"/>
      <c r="P23" s="192"/>
    </row>
    <row r="24" spans="1:14" s="195" customFormat="1" ht="39" customHeight="1">
      <c r="A24" s="360"/>
      <c r="B24" s="332" t="s">
        <v>62</v>
      </c>
      <c r="C24" s="354" t="s">
        <v>78</v>
      </c>
      <c r="D24" s="354" t="s">
        <v>79</v>
      </c>
      <c r="E24" s="325" t="s">
        <v>152</v>
      </c>
      <c r="F24" s="326"/>
      <c r="G24" s="322" t="s">
        <v>154</v>
      </c>
      <c r="H24" s="323"/>
      <c r="I24" s="325" t="s">
        <v>155</v>
      </c>
      <c r="J24" s="326"/>
      <c r="K24" s="322" t="s">
        <v>173</v>
      </c>
      <c r="L24" s="323"/>
      <c r="M24" s="322" t="s">
        <v>174</v>
      </c>
      <c r="N24" s="323"/>
    </row>
    <row r="25" spans="1:14" s="250" customFormat="1" ht="162.75" customHeight="1">
      <c r="A25" s="360"/>
      <c r="B25" s="332"/>
      <c r="C25" s="355"/>
      <c r="D25" s="355"/>
      <c r="E25" s="209" t="s">
        <v>284</v>
      </c>
      <c r="F25" s="209" t="s">
        <v>63</v>
      </c>
      <c r="G25" s="209" t="s">
        <v>285</v>
      </c>
      <c r="H25" s="209" t="s">
        <v>63</v>
      </c>
      <c r="I25" s="209" t="s">
        <v>285</v>
      </c>
      <c r="J25" s="209" t="s">
        <v>63</v>
      </c>
      <c r="K25" s="209" t="s">
        <v>285</v>
      </c>
      <c r="L25" s="209" t="s">
        <v>63</v>
      </c>
      <c r="M25" s="209" t="s">
        <v>285</v>
      </c>
      <c r="N25" s="209" t="s">
        <v>63</v>
      </c>
    </row>
    <row r="26" spans="1:14" ht="18.75">
      <c r="A26" s="202"/>
      <c r="B26" s="132">
        <v>1</v>
      </c>
      <c r="C26" s="132">
        <v>2</v>
      </c>
      <c r="D26" s="132">
        <v>3</v>
      </c>
      <c r="E26" s="132">
        <v>4</v>
      </c>
      <c r="F26" s="132">
        <v>5</v>
      </c>
      <c r="G26" s="132">
        <v>6</v>
      </c>
      <c r="H26" s="132">
        <v>7</v>
      </c>
      <c r="I26" s="132">
        <v>8</v>
      </c>
      <c r="J26" s="132">
        <v>9</v>
      </c>
      <c r="K26" s="132">
        <v>10</v>
      </c>
      <c r="L26" s="132">
        <v>11</v>
      </c>
      <c r="M26" s="132">
        <v>12</v>
      </c>
      <c r="N26" s="132">
        <v>13</v>
      </c>
    </row>
    <row r="27" spans="1:14" ht="18.75">
      <c r="A27" s="202"/>
      <c r="B27" s="203"/>
      <c r="C27" s="203"/>
      <c r="D27" s="203"/>
      <c r="E27" s="203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18.75">
      <c r="A28" s="202"/>
      <c r="B28" s="203" t="s">
        <v>7</v>
      </c>
      <c r="C28" s="203"/>
      <c r="D28" s="203"/>
      <c r="E28" s="203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ht="18.75">
      <c r="A29" s="202"/>
      <c r="B29" s="189" t="s">
        <v>52</v>
      </c>
      <c r="C29" s="203"/>
      <c r="D29" s="203"/>
      <c r="E29" s="203"/>
      <c r="F29" s="132"/>
      <c r="G29" s="132"/>
      <c r="H29" s="132"/>
      <c r="I29" s="132"/>
      <c r="J29" s="132"/>
      <c r="K29" s="132"/>
      <c r="L29" s="132"/>
      <c r="M29" s="132"/>
      <c r="N29" s="132"/>
    </row>
  </sheetData>
  <sheetProtection/>
  <mergeCells count="33">
    <mergeCell ref="M24:N24"/>
    <mergeCell ref="K24:L24"/>
    <mergeCell ref="C20:E20"/>
    <mergeCell ref="C18:E18"/>
    <mergeCell ref="C19:E19"/>
    <mergeCell ref="I24:J24"/>
    <mergeCell ref="C24:C25"/>
    <mergeCell ref="I16:K16"/>
    <mergeCell ref="D24:D25"/>
    <mergeCell ref="C21:E21"/>
    <mergeCell ref="A22:N22"/>
    <mergeCell ref="L6:N6"/>
    <mergeCell ref="C11:E11"/>
    <mergeCell ref="I6:K6"/>
    <mergeCell ref="A24:A25"/>
    <mergeCell ref="C9:E9"/>
    <mergeCell ref="C10:E10"/>
    <mergeCell ref="F6:H6"/>
    <mergeCell ref="B16:B17"/>
    <mergeCell ref="C16:E17"/>
    <mergeCell ref="C6:E7"/>
    <mergeCell ref="F16:H16"/>
    <mergeCell ref="C8:E8"/>
    <mergeCell ref="A16:A17"/>
    <mergeCell ref="G24:H24"/>
    <mergeCell ref="A23:N23"/>
    <mergeCell ref="E24:F24"/>
    <mergeCell ref="A2:P2"/>
    <mergeCell ref="A4:P4"/>
    <mergeCell ref="A6:A7"/>
    <mergeCell ref="B6:B7"/>
    <mergeCell ref="A14:N14"/>
    <mergeCell ref="B24:B25"/>
  </mergeCells>
  <printOptions horizontalCentered="1"/>
  <pageMargins left="0.2362204724409449" right="0.03937007874015748" top="0.1968503937007874" bottom="0.15748031496062992" header="0.31496062992125984" footer="0.31496062992125984"/>
  <pageSetup horizontalDpi="600" verticalDpi="600" orientation="landscape" paperSize="9" scale="70" r:id="rId1"/>
  <rowBreaks count="1" manualBreakCount="1">
    <brk id="2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showGridLines="0" view="pageBreakPreview" zoomScale="75" zoomScaleNormal="75" zoomScaleSheetLayoutView="75" zoomScalePageLayoutView="0" workbookViewId="0" topLeftCell="A10">
      <selection activeCell="I17" sqref="I17"/>
    </sheetView>
  </sheetViews>
  <sheetFormatPr defaultColWidth="9.00390625" defaultRowHeight="111" customHeight="1"/>
  <cols>
    <col min="1" max="1" width="18.375" style="210" customWidth="1"/>
    <col min="2" max="2" width="22.125" style="210" customWidth="1"/>
    <col min="3" max="3" width="17.625" style="210" customWidth="1"/>
    <col min="4" max="4" width="20.625" style="210" customWidth="1"/>
    <col min="5" max="5" width="20.125" style="210" customWidth="1"/>
    <col min="6" max="6" width="19.375" style="210" customWidth="1"/>
    <col min="7" max="7" width="22.375" style="210" customWidth="1"/>
    <col min="8" max="8" width="17.875" style="210" customWidth="1"/>
    <col min="9" max="9" width="14.75390625" style="210" customWidth="1"/>
    <col min="10" max="10" width="17.625" style="210" customWidth="1"/>
    <col min="11" max="11" width="13.75390625" style="210" customWidth="1"/>
    <col min="12" max="12" width="16.875" style="210" customWidth="1"/>
    <col min="13" max="13" width="13.125" style="210" customWidth="1"/>
    <col min="14" max="16384" width="9.125" style="210" customWidth="1"/>
  </cols>
  <sheetData>
    <row r="1" spans="1:16" ht="129" customHeight="1">
      <c r="A1" s="365" t="s">
        <v>242</v>
      </c>
      <c r="B1" s="365"/>
      <c r="C1" s="365"/>
      <c r="D1" s="365"/>
      <c r="E1" s="365"/>
      <c r="F1" s="365"/>
      <c r="G1" s="365"/>
      <c r="H1" s="365"/>
      <c r="I1" s="365"/>
      <c r="J1" s="365"/>
      <c r="K1" s="91"/>
      <c r="L1" s="91"/>
      <c r="M1" s="91"/>
      <c r="N1" s="91"/>
      <c r="O1" s="91"/>
      <c r="P1" s="91"/>
    </row>
    <row r="2" ht="25.5" customHeight="1">
      <c r="A2" s="211" t="s">
        <v>177</v>
      </c>
    </row>
    <row r="3" spans="1:16" ht="30.75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16" ht="111" customHeight="1">
      <c r="A4" s="297" t="s">
        <v>82</v>
      </c>
      <c r="B4" s="297" t="s">
        <v>0</v>
      </c>
      <c r="C4" s="297" t="s">
        <v>26</v>
      </c>
      <c r="D4" s="297" t="s">
        <v>92</v>
      </c>
      <c r="E4" s="297" t="s">
        <v>85</v>
      </c>
      <c r="F4" s="297" t="s">
        <v>83</v>
      </c>
      <c r="G4" s="297" t="s">
        <v>84</v>
      </c>
      <c r="H4" s="303" t="s">
        <v>64</v>
      </c>
      <c r="I4" s="305"/>
      <c r="J4" s="297" t="s">
        <v>65</v>
      </c>
      <c r="L4" s="213"/>
      <c r="M4" s="213"/>
      <c r="N4" s="213"/>
      <c r="O4" s="213"/>
      <c r="P4" s="213"/>
    </row>
    <row r="5" spans="1:16" ht="92.25" customHeight="1">
      <c r="A5" s="298"/>
      <c r="B5" s="298"/>
      <c r="C5" s="298"/>
      <c r="D5" s="298"/>
      <c r="E5" s="298"/>
      <c r="F5" s="298"/>
      <c r="G5" s="298"/>
      <c r="H5" s="184" t="s">
        <v>9</v>
      </c>
      <c r="I5" s="184" t="s">
        <v>287</v>
      </c>
      <c r="J5" s="298"/>
      <c r="L5" s="213"/>
      <c r="M5" s="213"/>
      <c r="N5" s="213"/>
      <c r="O5" s="213"/>
      <c r="P5" s="213"/>
    </row>
    <row r="6" spans="1:16" ht="33" customHeight="1">
      <c r="A6" s="154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  <c r="H6" s="154">
        <v>8</v>
      </c>
      <c r="I6" s="154">
        <v>9</v>
      </c>
      <c r="J6" s="154">
        <v>10</v>
      </c>
      <c r="L6" s="213"/>
      <c r="M6" s="213"/>
      <c r="N6" s="213"/>
      <c r="O6" s="213"/>
      <c r="P6" s="213"/>
    </row>
    <row r="7" spans="1:16" ht="111" customHeight="1">
      <c r="A7" s="174" t="s">
        <v>213</v>
      </c>
      <c r="B7" s="107" t="s">
        <v>186</v>
      </c>
      <c r="C7" s="171">
        <v>1350469</v>
      </c>
      <c r="D7" s="251">
        <v>1148889.52</v>
      </c>
      <c r="E7" s="251">
        <v>0</v>
      </c>
      <c r="F7" s="251">
        <v>70431.37</v>
      </c>
      <c r="G7" s="251">
        <v>0</v>
      </c>
      <c r="H7" s="251">
        <v>70431.37</v>
      </c>
      <c r="I7" s="251">
        <v>0</v>
      </c>
      <c r="J7" s="251">
        <f>SUM(D7+F7)</f>
        <v>1219320.8900000001</v>
      </c>
      <c r="L7" s="213"/>
      <c r="M7" s="213"/>
      <c r="N7" s="213"/>
      <c r="O7" s="213"/>
      <c r="P7" s="213"/>
    </row>
    <row r="8" spans="1:16" ht="93.75" customHeight="1">
      <c r="A8" s="154">
        <v>3210</v>
      </c>
      <c r="B8" s="98" t="s">
        <v>185</v>
      </c>
      <c r="C8" s="17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f>SUM(D8+F8)</f>
        <v>0</v>
      </c>
      <c r="L8" s="213"/>
      <c r="M8" s="213"/>
      <c r="N8" s="213"/>
      <c r="O8" s="213"/>
      <c r="P8" s="213"/>
    </row>
    <row r="9" spans="1:16" ht="51" customHeight="1">
      <c r="A9" s="214"/>
      <c r="B9" s="215" t="s">
        <v>52</v>
      </c>
      <c r="C9" s="170">
        <f>SUM(C7:C8)</f>
        <v>1350469</v>
      </c>
      <c r="D9" s="252">
        <f>SUM(D7:D8)</f>
        <v>1148889.52</v>
      </c>
      <c r="E9" s="252">
        <v>0</v>
      </c>
      <c r="F9" s="251">
        <f>SUM(F7:F8)</f>
        <v>70431.37</v>
      </c>
      <c r="G9" s="251">
        <v>0</v>
      </c>
      <c r="H9" s="251">
        <f>SUM(H7:H8)</f>
        <v>70431.37</v>
      </c>
      <c r="I9" s="251">
        <v>0</v>
      </c>
      <c r="J9" s="251">
        <f>SUM(D9+F9)</f>
        <v>1219320.8900000001</v>
      </c>
      <c r="L9" s="213"/>
      <c r="M9" s="213"/>
      <c r="N9" s="213"/>
      <c r="O9" s="213"/>
      <c r="P9" s="213"/>
    </row>
    <row r="10" spans="1:16" ht="42" customHeight="1">
      <c r="A10" s="365" t="s">
        <v>178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</row>
    <row r="11" ht="12.75" customHeight="1">
      <c r="L11" s="212" t="s">
        <v>68</v>
      </c>
    </row>
    <row r="12" spans="1:12" ht="30" customHeight="1">
      <c r="A12" s="297" t="s">
        <v>82</v>
      </c>
      <c r="B12" s="297" t="s">
        <v>12</v>
      </c>
      <c r="C12" s="366" t="s">
        <v>181</v>
      </c>
      <c r="D12" s="367"/>
      <c r="E12" s="367"/>
      <c r="F12" s="367"/>
      <c r="G12" s="368"/>
      <c r="H12" s="366" t="s">
        <v>182</v>
      </c>
      <c r="I12" s="367"/>
      <c r="J12" s="367"/>
      <c r="K12" s="367"/>
      <c r="L12" s="368"/>
    </row>
    <row r="13" spans="1:12" ht="111" customHeight="1">
      <c r="A13" s="364"/>
      <c r="B13" s="364"/>
      <c r="C13" s="297" t="s">
        <v>10</v>
      </c>
      <c r="D13" s="297" t="s">
        <v>86</v>
      </c>
      <c r="E13" s="303" t="s">
        <v>87</v>
      </c>
      <c r="F13" s="305"/>
      <c r="G13" s="297" t="s">
        <v>94</v>
      </c>
      <c r="H13" s="297" t="s">
        <v>11</v>
      </c>
      <c r="I13" s="297" t="s">
        <v>88</v>
      </c>
      <c r="J13" s="303" t="s">
        <v>87</v>
      </c>
      <c r="K13" s="305"/>
      <c r="L13" s="369" t="s">
        <v>95</v>
      </c>
    </row>
    <row r="14" spans="1:12" ht="50.25" customHeight="1">
      <c r="A14" s="298"/>
      <c r="B14" s="298"/>
      <c r="C14" s="298"/>
      <c r="D14" s="298"/>
      <c r="E14" s="184" t="s">
        <v>27</v>
      </c>
      <c r="F14" s="184" t="s">
        <v>28</v>
      </c>
      <c r="G14" s="298"/>
      <c r="H14" s="298"/>
      <c r="I14" s="298"/>
      <c r="J14" s="184" t="s">
        <v>27</v>
      </c>
      <c r="K14" s="184" t="s">
        <v>28</v>
      </c>
      <c r="L14" s="370"/>
    </row>
    <row r="15" spans="1:16" ht="33" customHeight="1">
      <c r="A15" s="154">
        <v>1</v>
      </c>
      <c r="B15" s="93">
        <v>2</v>
      </c>
      <c r="C15" s="154">
        <v>3</v>
      </c>
      <c r="D15" s="93">
        <v>4</v>
      </c>
      <c r="E15" s="154">
        <v>5</v>
      </c>
      <c r="F15" s="93">
        <v>6</v>
      </c>
      <c r="G15" s="154">
        <v>7</v>
      </c>
      <c r="H15" s="93">
        <v>8</v>
      </c>
      <c r="I15" s="154">
        <v>9</v>
      </c>
      <c r="J15" s="93">
        <v>10</v>
      </c>
      <c r="K15" s="154">
        <v>11</v>
      </c>
      <c r="L15" s="154">
        <v>12</v>
      </c>
      <c r="M15" s="93"/>
      <c r="N15" s="93"/>
      <c r="O15" s="93"/>
      <c r="P15" s="93"/>
    </row>
    <row r="16" spans="1:16" ht="111" customHeight="1">
      <c r="A16" s="174" t="s">
        <v>213</v>
      </c>
      <c r="B16" s="107" t="s">
        <v>186</v>
      </c>
      <c r="C16" s="251">
        <v>1768391.37</v>
      </c>
      <c r="D16" s="251">
        <v>70431.37</v>
      </c>
      <c r="E16" s="251">
        <v>70431.37</v>
      </c>
      <c r="F16" s="251">
        <v>0</v>
      </c>
      <c r="G16" s="251">
        <f>SUM(C16-E16)</f>
        <v>1697960</v>
      </c>
      <c r="H16" s="176">
        <v>1799859</v>
      </c>
      <c r="I16" s="176">
        <v>0</v>
      </c>
      <c r="J16" s="176">
        <v>0</v>
      </c>
      <c r="K16" s="176">
        <v>0</v>
      </c>
      <c r="L16" s="176">
        <f>SUM(H16)</f>
        <v>1799859</v>
      </c>
      <c r="M16" s="93"/>
      <c r="N16" s="93"/>
      <c r="O16" s="93"/>
      <c r="P16" s="93"/>
    </row>
    <row r="17" spans="1:16" ht="102" customHeight="1">
      <c r="A17" s="154">
        <v>3210</v>
      </c>
      <c r="B17" s="98" t="s">
        <v>185</v>
      </c>
      <c r="C17" s="251">
        <v>2199500</v>
      </c>
      <c r="D17" s="251">
        <v>0</v>
      </c>
      <c r="E17" s="251">
        <v>0</v>
      </c>
      <c r="F17" s="251">
        <v>0</v>
      </c>
      <c r="G17" s="251">
        <f>SUM(C17:F17)</f>
        <v>2199500</v>
      </c>
      <c r="H17" s="176">
        <v>0</v>
      </c>
      <c r="I17" s="176">
        <v>0</v>
      </c>
      <c r="J17" s="176">
        <v>0</v>
      </c>
      <c r="K17" s="176">
        <v>2000004</v>
      </c>
      <c r="L17" s="176">
        <f>SUM(H17:K17)</f>
        <v>2000004</v>
      </c>
      <c r="M17" s="93"/>
      <c r="N17" s="93"/>
      <c r="O17" s="93"/>
      <c r="P17" s="93"/>
    </row>
    <row r="18" spans="1:12" ht="39" customHeight="1">
      <c r="A18" s="154"/>
      <c r="B18" s="215" t="s">
        <v>52</v>
      </c>
      <c r="C18" s="251">
        <f>SUM(C16:C17)</f>
        <v>3967891.37</v>
      </c>
      <c r="D18" s="251">
        <f>SUM(D16:D17)</f>
        <v>70431.37</v>
      </c>
      <c r="E18" s="251">
        <f>SUM(E16:E17)</f>
        <v>70431.37</v>
      </c>
      <c r="F18" s="251">
        <v>0</v>
      </c>
      <c r="G18" s="251">
        <f>SUM(G16:G17)</f>
        <v>3897460</v>
      </c>
      <c r="H18" s="176">
        <f>SUM(H16:H17)</f>
        <v>1799859</v>
      </c>
      <c r="I18" s="176">
        <v>0</v>
      </c>
      <c r="J18" s="176">
        <v>0</v>
      </c>
      <c r="K18" s="176">
        <f>SUM(K16:K17)</f>
        <v>2000004</v>
      </c>
      <c r="L18" s="176">
        <f>SUM(L16:L17)</f>
        <v>3799863</v>
      </c>
    </row>
    <row r="19" spans="1:16" ht="39" customHeight="1">
      <c r="A19" s="365" t="s">
        <v>180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</row>
    <row r="20" spans="1:9" ht="111" customHeight="1">
      <c r="A20" s="297" t="s">
        <v>82</v>
      </c>
      <c r="B20" s="297" t="s">
        <v>12</v>
      </c>
      <c r="C20" s="297" t="s">
        <v>26</v>
      </c>
      <c r="D20" s="297" t="s">
        <v>93</v>
      </c>
      <c r="E20" s="297" t="s">
        <v>243</v>
      </c>
      <c r="F20" s="297" t="s">
        <v>244</v>
      </c>
      <c r="G20" s="297" t="s">
        <v>245</v>
      </c>
      <c r="H20" s="297" t="s">
        <v>29</v>
      </c>
      <c r="I20" s="297" t="s">
        <v>42</v>
      </c>
    </row>
    <row r="21" spans="1:9" ht="12.75" customHeight="1">
      <c r="A21" s="298"/>
      <c r="B21" s="298"/>
      <c r="C21" s="298"/>
      <c r="D21" s="298"/>
      <c r="E21" s="298"/>
      <c r="F21" s="298"/>
      <c r="G21" s="298"/>
      <c r="H21" s="298"/>
      <c r="I21" s="298"/>
    </row>
    <row r="22" spans="1:9" ht="44.25" customHeight="1">
      <c r="A22" s="154">
        <v>1</v>
      </c>
      <c r="B22" s="114">
        <v>2</v>
      </c>
      <c r="C22" s="154">
        <v>3</v>
      </c>
      <c r="D22" s="114">
        <v>4</v>
      </c>
      <c r="E22" s="154">
        <v>5</v>
      </c>
      <c r="F22" s="114">
        <v>6</v>
      </c>
      <c r="G22" s="154">
        <v>7</v>
      </c>
      <c r="H22" s="114">
        <v>8</v>
      </c>
      <c r="I22" s="154">
        <v>9</v>
      </c>
    </row>
    <row r="23" spans="1:9" ht="108" customHeight="1">
      <c r="A23" s="154">
        <v>2610</v>
      </c>
      <c r="B23" s="216" t="s">
        <v>186</v>
      </c>
      <c r="C23" s="251">
        <v>1350469</v>
      </c>
      <c r="D23" s="251">
        <v>1148889.5</v>
      </c>
      <c r="E23" s="251">
        <v>0</v>
      </c>
      <c r="F23" s="251">
        <v>0</v>
      </c>
      <c r="G23" s="251">
        <v>0</v>
      </c>
      <c r="H23" s="154"/>
      <c r="I23" s="154"/>
    </row>
    <row r="24" spans="1:9" ht="59.25" customHeight="1">
      <c r="A24" s="215"/>
      <c r="B24" s="215" t="s">
        <v>52</v>
      </c>
      <c r="C24" s="253">
        <f>SUM(C23)</f>
        <v>1350469</v>
      </c>
      <c r="D24" s="253">
        <f>SUM(D23)</f>
        <v>1148889.5</v>
      </c>
      <c r="E24" s="251">
        <v>0</v>
      </c>
      <c r="F24" s="251">
        <v>0</v>
      </c>
      <c r="G24" s="254">
        <v>0</v>
      </c>
      <c r="H24" s="218"/>
      <c r="I24" s="217"/>
    </row>
    <row r="25" spans="1:9" ht="111" customHeight="1">
      <c r="A25" s="372" t="s">
        <v>218</v>
      </c>
      <c r="B25" s="372"/>
      <c r="C25" s="372"/>
      <c r="D25" s="372"/>
      <c r="E25" s="372"/>
      <c r="F25" s="372"/>
      <c r="G25" s="372"/>
      <c r="H25" s="372"/>
      <c r="I25" s="372"/>
    </row>
    <row r="26" spans="1:11" ht="148.5" customHeight="1">
      <c r="A26" s="371" t="s">
        <v>219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</row>
    <row r="27" spans="1:7" ht="86.25" customHeight="1">
      <c r="A27" s="362" t="s">
        <v>223</v>
      </c>
      <c r="B27" s="362"/>
      <c r="C27" s="362"/>
      <c r="D27" s="219"/>
      <c r="F27" s="363" t="s">
        <v>220</v>
      </c>
      <c r="G27" s="363"/>
    </row>
    <row r="28" spans="1:7" ht="30.75" customHeight="1">
      <c r="A28" s="85"/>
      <c r="B28" s="221"/>
      <c r="C28" s="221"/>
      <c r="D28" s="89" t="s">
        <v>30</v>
      </c>
      <c r="F28" s="361" t="s">
        <v>103</v>
      </c>
      <c r="G28" s="361"/>
    </row>
    <row r="29" spans="1:7" ht="54" customHeight="1">
      <c r="A29" s="362" t="s">
        <v>222</v>
      </c>
      <c r="B29" s="362"/>
      <c r="C29" s="362"/>
      <c r="D29" s="220"/>
      <c r="F29" s="363" t="s">
        <v>221</v>
      </c>
      <c r="G29" s="363"/>
    </row>
    <row r="30" spans="1:7" ht="21" customHeight="1">
      <c r="A30" s="85"/>
      <c r="B30" s="221"/>
      <c r="C30" s="221"/>
      <c r="D30" s="89" t="s">
        <v>30</v>
      </c>
      <c r="F30" s="361" t="s">
        <v>103</v>
      </c>
      <c r="G30" s="361"/>
    </row>
    <row r="31" ht="111" customHeight="1">
      <c r="A31" s="222"/>
    </row>
  </sheetData>
  <sheetProtection/>
  <mergeCells count="42">
    <mergeCell ref="A26:K26"/>
    <mergeCell ref="A1:J1"/>
    <mergeCell ref="A25:I25"/>
    <mergeCell ref="J13:K13"/>
    <mergeCell ref="A19:P19"/>
    <mergeCell ref="A20:A21"/>
    <mergeCell ref="B20:B21"/>
    <mergeCell ref="C20:C21"/>
    <mergeCell ref="D20:D21"/>
    <mergeCell ref="H20:H21"/>
    <mergeCell ref="H13:H14"/>
    <mergeCell ref="I20:I21"/>
    <mergeCell ref="G20:G21"/>
    <mergeCell ref="I13:I14"/>
    <mergeCell ref="E20:E21"/>
    <mergeCell ref="F20:F21"/>
    <mergeCell ref="A3:P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A12:A14"/>
    <mergeCell ref="A10:P10"/>
    <mergeCell ref="B12:B14"/>
    <mergeCell ref="C12:G12"/>
    <mergeCell ref="H12:L12"/>
    <mergeCell ref="C13:C14"/>
    <mergeCell ref="D13:D14"/>
    <mergeCell ref="L13:L14"/>
    <mergeCell ref="E13:F13"/>
    <mergeCell ref="G13:G14"/>
    <mergeCell ref="F30:G30"/>
    <mergeCell ref="A27:C27"/>
    <mergeCell ref="F28:G28"/>
    <mergeCell ref="A29:C29"/>
    <mergeCell ref="F27:G27"/>
    <mergeCell ref="F29:G29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landscape" paperSize="9" scale="61" r:id="rId1"/>
  <rowBreaks count="2" manualBreakCount="2">
    <brk id="9" max="11" man="1"/>
    <brk id="1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78"/>
  <sheetViews>
    <sheetView showGridLines="0" view="pageBreakPreview" zoomScaleSheetLayoutView="100" zoomScalePageLayoutView="0" workbookViewId="0" topLeftCell="A16">
      <selection activeCell="C23" sqref="C23"/>
    </sheetView>
  </sheetViews>
  <sheetFormatPr defaultColWidth="9.00390625" defaultRowHeight="12.75"/>
  <cols>
    <col min="1" max="1" width="10.75390625" style="14" customWidth="1"/>
    <col min="2" max="2" width="30.125" style="14" customWidth="1"/>
    <col min="3" max="3" width="18.75390625" style="14" customWidth="1"/>
    <col min="4" max="4" width="16.75390625" style="14" customWidth="1"/>
    <col min="5" max="5" width="17.375" style="14" customWidth="1"/>
    <col min="6" max="6" width="19.75390625" style="14" customWidth="1"/>
    <col min="7" max="7" width="22.875" style="14" customWidth="1"/>
    <col min="8" max="8" width="24.375" style="14" customWidth="1"/>
    <col min="9" max="16384" width="9.125" style="14" customWidth="1"/>
  </cols>
  <sheetData>
    <row r="1" spans="1:8" ht="15.75">
      <c r="A1" s="394" t="s">
        <v>252</v>
      </c>
      <c r="B1" s="394"/>
      <c r="C1" s="394"/>
      <c r="D1" s="394"/>
      <c r="E1" s="394"/>
      <c r="F1" s="394"/>
      <c r="G1" s="394"/>
      <c r="H1" s="394"/>
    </row>
    <row r="3" spans="1:14" ht="29.25" customHeight="1">
      <c r="A3" s="398" t="s">
        <v>253</v>
      </c>
      <c r="B3" s="398"/>
      <c r="C3" s="398"/>
      <c r="D3" s="398"/>
      <c r="E3" s="383"/>
      <c r="F3" s="281" t="s">
        <v>254</v>
      </c>
      <c r="G3" s="281"/>
      <c r="J3" s="40"/>
      <c r="K3" s="40"/>
      <c r="L3" s="40"/>
      <c r="M3" s="385" t="s">
        <v>104</v>
      </c>
      <c r="N3" s="385"/>
    </row>
    <row r="4" spans="1:14" ht="38.25" customHeight="1">
      <c r="A4" s="378" t="s">
        <v>106</v>
      </c>
      <c r="B4" s="378"/>
      <c r="C4" s="378"/>
      <c r="D4" s="378"/>
      <c r="E4" s="378"/>
      <c r="F4" s="379" t="s">
        <v>261</v>
      </c>
      <c r="G4" s="379"/>
      <c r="J4" s="29"/>
      <c r="K4" s="29"/>
      <c r="L4" s="29"/>
      <c r="M4" s="379" t="s">
        <v>101</v>
      </c>
      <c r="N4" s="379"/>
    </row>
    <row r="5" spans="1:14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0"/>
      <c r="N5" s="30"/>
    </row>
    <row r="6" spans="1:14" ht="15.75" customHeight="1">
      <c r="A6" s="381" t="s">
        <v>255</v>
      </c>
      <c r="B6" s="382"/>
      <c r="C6" s="382"/>
      <c r="D6" s="382"/>
      <c r="E6" s="383"/>
      <c r="F6" s="281" t="s">
        <v>256</v>
      </c>
      <c r="G6" s="281"/>
      <c r="H6" s="40"/>
      <c r="I6" s="40"/>
      <c r="J6" s="40"/>
      <c r="K6" s="40"/>
      <c r="L6" s="40"/>
      <c r="M6" s="386" t="s">
        <v>111</v>
      </c>
      <c r="N6" s="387"/>
    </row>
    <row r="7" spans="1:14" ht="69" customHeight="1">
      <c r="A7" s="378" t="s">
        <v>69</v>
      </c>
      <c r="B7" s="378"/>
      <c r="C7" s="378"/>
      <c r="D7" s="378"/>
      <c r="E7" s="378"/>
      <c r="F7" s="380" t="s">
        <v>262</v>
      </c>
      <c r="G7" s="380"/>
      <c r="H7" s="29"/>
      <c r="I7" s="29"/>
      <c r="J7" s="29"/>
      <c r="K7" s="29"/>
      <c r="L7" s="29"/>
      <c r="M7" s="379" t="s">
        <v>101</v>
      </c>
      <c r="N7" s="379"/>
    </row>
    <row r="8" spans="1:14" ht="15">
      <c r="A8" s="63"/>
      <c r="B8" s="63"/>
      <c r="C8" s="63"/>
      <c r="D8" s="63"/>
      <c r="E8" s="63"/>
      <c r="F8" s="41"/>
      <c r="G8" s="41"/>
      <c r="H8" s="41"/>
      <c r="I8" s="41"/>
      <c r="J8" s="41"/>
      <c r="K8" s="41"/>
      <c r="L8" s="40"/>
      <c r="M8" s="30"/>
      <c r="N8" s="30"/>
    </row>
    <row r="9" spans="1:14" ht="34.5" customHeight="1">
      <c r="A9" s="82" t="s">
        <v>112</v>
      </c>
      <c r="B9" s="229" t="s">
        <v>257</v>
      </c>
      <c r="C9" s="385" t="s">
        <v>258</v>
      </c>
      <c r="D9" s="385"/>
      <c r="E9" s="385" t="s">
        <v>259</v>
      </c>
      <c r="F9" s="385"/>
      <c r="G9" s="281" t="s">
        <v>260</v>
      </c>
      <c r="H9" s="281"/>
      <c r="I9" s="41"/>
      <c r="L9" s="40"/>
      <c r="M9" s="384" t="s">
        <v>107</v>
      </c>
      <c r="N9" s="384"/>
    </row>
    <row r="10" spans="2:14" s="29" customFormat="1" ht="38.25">
      <c r="B10" s="78" t="s">
        <v>113</v>
      </c>
      <c r="C10" s="379" t="s">
        <v>115</v>
      </c>
      <c r="D10" s="379"/>
      <c r="E10" s="379" t="s">
        <v>117</v>
      </c>
      <c r="F10" s="379"/>
      <c r="G10" s="379" t="s">
        <v>263</v>
      </c>
      <c r="H10" s="379"/>
      <c r="I10" s="78"/>
      <c r="M10" s="379" t="s">
        <v>102</v>
      </c>
      <c r="N10" s="379"/>
    </row>
    <row r="12" spans="1:8" s="61" customFormat="1" ht="12.75" customHeight="1">
      <c r="A12" s="397" t="s">
        <v>123</v>
      </c>
      <c r="B12" s="397"/>
      <c r="C12" s="397"/>
      <c r="D12" s="397"/>
      <c r="E12" s="397"/>
      <c r="F12" s="397"/>
      <c r="G12" s="397"/>
      <c r="H12" s="397"/>
    </row>
    <row r="13" spans="1:8" s="61" customFormat="1" ht="12.75">
      <c r="A13" s="395"/>
      <c r="B13" s="395"/>
      <c r="C13" s="395"/>
      <c r="D13" s="395"/>
      <c r="E13" s="395"/>
      <c r="F13" s="396"/>
      <c r="G13" s="396"/>
      <c r="H13" s="396"/>
    </row>
    <row r="14" spans="1:8" s="61" customFormat="1" ht="27.75" customHeight="1">
      <c r="A14" s="397" t="s">
        <v>264</v>
      </c>
      <c r="B14" s="397"/>
      <c r="C14" s="397"/>
      <c r="D14" s="397"/>
      <c r="E14" s="397"/>
      <c r="F14" s="397"/>
      <c r="G14" s="397"/>
      <c r="H14" s="60"/>
    </row>
    <row r="15" spans="6:8" ht="12.75">
      <c r="F15" s="15"/>
      <c r="G15" s="16"/>
      <c r="H15" s="16" t="s">
        <v>68</v>
      </c>
    </row>
    <row r="16" spans="2:8" ht="21" customHeight="1">
      <c r="B16" s="308" t="s">
        <v>82</v>
      </c>
      <c r="C16" s="308" t="s">
        <v>12</v>
      </c>
      <c r="D16" s="310" t="s">
        <v>266</v>
      </c>
      <c r="E16" s="310" t="s">
        <v>267</v>
      </c>
      <c r="F16" s="308" t="s">
        <v>265</v>
      </c>
      <c r="G16" s="308"/>
      <c r="H16" s="373" t="s">
        <v>97</v>
      </c>
    </row>
    <row r="17" spans="2:8" ht="114.75" customHeight="1">
      <c r="B17" s="308"/>
      <c r="C17" s="308"/>
      <c r="D17" s="311"/>
      <c r="E17" s="311"/>
      <c r="F17" s="3" t="s">
        <v>36</v>
      </c>
      <c r="G17" s="3" t="s">
        <v>66</v>
      </c>
      <c r="H17" s="374"/>
    </row>
    <row r="18" spans="2:8" s="15" customFormat="1" ht="12.75">
      <c r="B18" s="17">
        <v>1</v>
      </c>
      <c r="C18" s="17">
        <v>2</v>
      </c>
      <c r="D18" s="17">
        <v>3</v>
      </c>
      <c r="E18" s="17">
        <v>4</v>
      </c>
      <c r="F18" s="17">
        <v>5</v>
      </c>
      <c r="G18" s="17">
        <v>6</v>
      </c>
      <c r="H18" s="17">
        <v>7</v>
      </c>
    </row>
    <row r="19" spans="2:8" s="15" customFormat="1" ht="12.75">
      <c r="B19" s="71" t="s">
        <v>20</v>
      </c>
      <c r="C19" s="71"/>
      <c r="D19" s="17"/>
      <c r="E19" s="17"/>
      <c r="F19" s="17"/>
      <c r="G19" s="17"/>
      <c r="H19" s="17"/>
    </row>
    <row r="20" spans="2:8" s="15" customFormat="1" ht="12.75">
      <c r="B20" s="17"/>
      <c r="C20" s="71"/>
      <c r="D20" s="17"/>
      <c r="E20" s="17"/>
      <c r="F20" s="17"/>
      <c r="G20" s="17"/>
      <c r="H20" s="17"/>
    </row>
    <row r="21" spans="2:8" s="15" customFormat="1" ht="12.75">
      <c r="B21" s="71" t="s">
        <v>21</v>
      </c>
      <c r="C21" s="71"/>
      <c r="D21" s="17"/>
      <c r="E21" s="17"/>
      <c r="F21" s="17"/>
      <c r="G21" s="17"/>
      <c r="H21" s="17"/>
    </row>
    <row r="22" spans="2:8" s="15" customFormat="1" ht="207.75" customHeight="1">
      <c r="B22" s="12">
        <v>3210</v>
      </c>
      <c r="C22" s="232" t="s">
        <v>235</v>
      </c>
      <c r="D22" s="12">
        <v>0</v>
      </c>
      <c r="E22" s="230">
        <v>2199500</v>
      </c>
      <c r="F22" s="230">
        <v>0</v>
      </c>
      <c r="G22" s="230">
        <v>6663162</v>
      </c>
      <c r="H22" s="231" t="s">
        <v>268</v>
      </c>
    </row>
    <row r="23" spans="2:8" s="15" customFormat="1" ht="183.75" customHeight="1">
      <c r="B23" s="12">
        <v>3210</v>
      </c>
      <c r="C23" s="232" t="s">
        <v>235</v>
      </c>
      <c r="D23" s="12">
        <v>0</v>
      </c>
      <c r="E23" s="230">
        <v>0</v>
      </c>
      <c r="F23" s="230">
        <v>0</v>
      </c>
      <c r="G23" s="230">
        <v>300000</v>
      </c>
      <c r="H23" s="231" t="s">
        <v>274</v>
      </c>
    </row>
    <row r="24" spans="1:8" ht="15.75" customHeight="1">
      <c r="A24" s="375"/>
      <c r="B24" s="375"/>
      <c r="C24" s="375"/>
      <c r="D24" s="375"/>
      <c r="E24" s="375"/>
      <c r="F24" s="375"/>
      <c r="G24" s="375"/>
      <c r="H24" s="375"/>
    </row>
    <row r="25" spans="1:8" ht="28.5" customHeight="1">
      <c r="A25" s="393" t="s">
        <v>127</v>
      </c>
      <c r="B25" s="393"/>
      <c r="C25" s="393"/>
      <c r="D25" s="393"/>
      <c r="E25" s="393"/>
      <c r="F25" s="393"/>
      <c r="G25" s="62"/>
      <c r="H25" s="60"/>
    </row>
    <row r="26" spans="1:8" ht="15.75" customHeight="1">
      <c r="A26" s="308" t="s">
        <v>23</v>
      </c>
      <c r="B26" s="308" t="s">
        <v>12</v>
      </c>
      <c r="C26" s="308" t="s">
        <v>22</v>
      </c>
      <c r="D26" s="308" t="s">
        <v>14</v>
      </c>
      <c r="E26" s="310" t="s">
        <v>271</v>
      </c>
      <c r="F26" s="310" t="s">
        <v>272</v>
      </c>
      <c r="G26" s="6"/>
      <c r="H26" s="6"/>
    </row>
    <row r="27" spans="1:8" ht="60" customHeight="1">
      <c r="A27" s="308"/>
      <c r="B27" s="308"/>
      <c r="C27" s="308"/>
      <c r="D27" s="308"/>
      <c r="E27" s="311"/>
      <c r="F27" s="311"/>
      <c r="G27" s="6"/>
      <c r="H27" s="6"/>
    </row>
    <row r="28" spans="1:8" ht="14.25" customHeight="1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6"/>
      <c r="H28" s="6"/>
    </row>
    <row r="29" spans="1:8" ht="14.25" customHeight="1">
      <c r="A29" s="12"/>
      <c r="B29" s="57" t="s">
        <v>3</v>
      </c>
      <c r="C29" s="12"/>
      <c r="D29" s="12"/>
      <c r="E29" s="68"/>
      <c r="F29" s="68"/>
      <c r="G29" s="64"/>
      <c r="H29" s="64"/>
    </row>
    <row r="30" spans="1:8" ht="131.25" customHeight="1">
      <c r="A30" s="12">
        <v>1</v>
      </c>
      <c r="B30" s="231" t="s">
        <v>269</v>
      </c>
      <c r="C30" s="235" t="s">
        <v>157</v>
      </c>
      <c r="D30" s="235" t="s">
        <v>270</v>
      </c>
      <c r="E30" s="68">
        <v>0</v>
      </c>
      <c r="F30" s="236">
        <v>6663162</v>
      </c>
      <c r="G30" s="64"/>
      <c r="H30" s="64"/>
    </row>
    <row r="31" spans="1:8" ht="54.75" customHeight="1">
      <c r="A31" s="235" t="s">
        <v>164</v>
      </c>
      <c r="B31" s="231" t="s">
        <v>273</v>
      </c>
      <c r="C31" s="235" t="s">
        <v>157</v>
      </c>
      <c r="D31" s="235" t="s">
        <v>270</v>
      </c>
      <c r="E31" s="68">
        <v>0</v>
      </c>
      <c r="F31" s="236">
        <v>300000</v>
      </c>
      <c r="G31" s="64"/>
      <c r="H31" s="64"/>
    </row>
    <row r="32" spans="1:8" ht="14.25" customHeight="1">
      <c r="A32" s="12"/>
      <c r="B32" s="57" t="s">
        <v>4</v>
      </c>
      <c r="C32" s="12"/>
      <c r="D32" s="12"/>
      <c r="E32" s="68"/>
      <c r="F32" s="68"/>
      <c r="G32" s="64"/>
      <c r="H32" s="64"/>
    </row>
    <row r="33" spans="1:8" ht="57.75" customHeight="1">
      <c r="A33" s="235" t="s">
        <v>166</v>
      </c>
      <c r="B33" s="232" t="s">
        <v>276</v>
      </c>
      <c r="C33" s="235" t="s">
        <v>159</v>
      </c>
      <c r="D33" s="235" t="s">
        <v>275</v>
      </c>
      <c r="E33" s="68">
        <v>0</v>
      </c>
      <c r="F33" s="68">
        <v>1</v>
      </c>
      <c r="G33" s="64"/>
      <c r="H33" s="64"/>
    </row>
    <row r="34" spans="1:8" ht="46.5" customHeight="1">
      <c r="A34" s="235" t="s">
        <v>167</v>
      </c>
      <c r="B34" s="232" t="s">
        <v>277</v>
      </c>
      <c r="C34" s="235" t="s">
        <v>159</v>
      </c>
      <c r="D34" s="12" t="s">
        <v>275</v>
      </c>
      <c r="E34" s="68">
        <v>0</v>
      </c>
      <c r="F34" s="68">
        <v>1</v>
      </c>
      <c r="G34" s="64"/>
      <c r="H34" s="64"/>
    </row>
    <row r="35" spans="1:8" ht="14.25" customHeight="1">
      <c r="A35" s="12"/>
      <c r="B35" s="57" t="s">
        <v>5</v>
      </c>
      <c r="C35" s="12"/>
      <c r="D35" s="12"/>
      <c r="E35" s="68"/>
      <c r="F35" s="68"/>
      <c r="G35" s="64"/>
      <c r="H35" s="64"/>
    </row>
    <row r="36" spans="1:8" ht="142.5" customHeight="1">
      <c r="A36" s="235" t="s">
        <v>170</v>
      </c>
      <c r="B36" s="231" t="s">
        <v>278</v>
      </c>
      <c r="C36" s="235" t="s">
        <v>157</v>
      </c>
      <c r="D36" s="235" t="s">
        <v>198</v>
      </c>
      <c r="E36" s="68">
        <v>0</v>
      </c>
      <c r="F36" s="236">
        <v>6663162</v>
      </c>
      <c r="G36" s="64"/>
      <c r="H36" s="64"/>
    </row>
    <row r="37" spans="1:8" ht="65.25" customHeight="1">
      <c r="A37" s="235" t="s">
        <v>171</v>
      </c>
      <c r="B37" s="231" t="s">
        <v>280</v>
      </c>
      <c r="C37" s="235" t="s">
        <v>157</v>
      </c>
      <c r="D37" s="235" t="s">
        <v>279</v>
      </c>
      <c r="E37" s="68">
        <v>0</v>
      </c>
      <c r="F37" s="236">
        <v>300000</v>
      </c>
      <c r="G37" s="64"/>
      <c r="H37" s="64"/>
    </row>
    <row r="38" spans="1:8" ht="14.25" customHeight="1">
      <c r="A38" s="12"/>
      <c r="B38" s="57" t="s">
        <v>6</v>
      </c>
      <c r="C38" s="12"/>
      <c r="D38" s="12"/>
      <c r="E38" s="68"/>
      <c r="F38" s="68"/>
      <c r="G38" s="64"/>
      <c r="H38" s="64"/>
    </row>
    <row r="39" spans="1:8" ht="44.25" customHeight="1">
      <c r="A39" s="235" t="s">
        <v>162</v>
      </c>
      <c r="B39" s="231" t="s">
        <v>281</v>
      </c>
      <c r="C39" s="235" t="s">
        <v>159</v>
      </c>
      <c r="D39" s="235" t="s">
        <v>209</v>
      </c>
      <c r="E39" s="68">
        <v>0</v>
      </c>
      <c r="F39" s="68">
        <v>2</v>
      </c>
      <c r="G39" s="64"/>
      <c r="H39" s="64"/>
    </row>
    <row r="40" spans="1:8" ht="12.75" customHeight="1">
      <c r="A40" s="18"/>
      <c r="B40" s="19"/>
      <c r="C40" s="18"/>
      <c r="D40" s="18"/>
      <c r="E40" s="19"/>
      <c r="F40" s="19"/>
      <c r="G40" s="19"/>
      <c r="H40" s="19"/>
    </row>
    <row r="41" spans="1:8" ht="27.75" customHeight="1">
      <c r="A41" s="375" t="s">
        <v>128</v>
      </c>
      <c r="B41" s="375"/>
      <c r="C41" s="375"/>
      <c r="D41" s="375"/>
      <c r="E41" s="375"/>
      <c r="F41" s="375"/>
      <c r="G41" s="5"/>
      <c r="H41" s="8"/>
    </row>
    <row r="42" spans="1:8" ht="12.75" customHeight="1">
      <c r="A42" s="401"/>
      <c r="B42" s="401"/>
      <c r="C42" s="401"/>
      <c r="D42" s="5"/>
      <c r="E42" s="5"/>
      <c r="F42" s="5"/>
      <c r="G42" s="20"/>
      <c r="H42" s="8"/>
    </row>
    <row r="43" spans="1:8" ht="17.25" customHeight="1">
      <c r="A43" s="67" t="s">
        <v>52</v>
      </c>
      <c r="B43" s="37"/>
      <c r="C43" s="37"/>
      <c r="D43" s="37"/>
      <c r="E43" s="37"/>
      <c r="F43" s="37"/>
      <c r="G43" s="37"/>
      <c r="H43" s="5"/>
    </row>
    <row r="44" spans="1:8" ht="17.25" customHeight="1">
      <c r="A44" s="21"/>
      <c r="B44" s="22"/>
      <c r="C44" s="22"/>
      <c r="D44" s="22"/>
      <c r="E44" s="22"/>
      <c r="F44" s="22"/>
      <c r="G44" s="22"/>
      <c r="H44" s="5"/>
    </row>
    <row r="45" spans="1:8" ht="28.5" customHeight="1">
      <c r="A45" s="375" t="s">
        <v>129</v>
      </c>
      <c r="B45" s="375"/>
      <c r="C45" s="375"/>
      <c r="D45" s="375"/>
      <c r="E45" s="375"/>
      <c r="F45" s="375"/>
      <c r="G45" s="375"/>
      <c r="H45" s="5"/>
    </row>
    <row r="46" spans="1:7" ht="21" customHeight="1">
      <c r="A46" s="308" t="s">
        <v>31</v>
      </c>
      <c r="B46" s="308" t="s">
        <v>12</v>
      </c>
      <c r="C46" s="376" t="s">
        <v>47</v>
      </c>
      <c r="D46" s="377"/>
      <c r="E46" s="308" t="s">
        <v>47</v>
      </c>
      <c r="F46" s="308"/>
      <c r="G46" s="373" t="s">
        <v>96</v>
      </c>
    </row>
    <row r="47" spans="1:7" ht="38.25">
      <c r="A47" s="308"/>
      <c r="B47" s="308"/>
      <c r="C47" s="3" t="s">
        <v>33</v>
      </c>
      <c r="D47" s="3" t="s">
        <v>66</v>
      </c>
      <c r="E47" s="3" t="s">
        <v>33</v>
      </c>
      <c r="F47" s="3" t="s">
        <v>66</v>
      </c>
      <c r="G47" s="374"/>
    </row>
    <row r="48" spans="1:7" ht="14.25" customHeight="1">
      <c r="A48" s="17">
        <v>1</v>
      </c>
      <c r="B48" s="17">
        <v>2</v>
      </c>
      <c r="C48" s="17">
        <v>3</v>
      </c>
      <c r="D48" s="17">
        <v>4</v>
      </c>
      <c r="E48" s="17">
        <v>5</v>
      </c>
      <c r="F48" s="17">
        <v>6</v>
      </c>
      <c r="G48" s="17">
        <v>7</v>
      </c>
    </row>
    <row r="49" spans="1:7" ht="14.25" customHeight="1">
      <c r="A49" s="17"/>
      <c r="B49" s="71"/>
      <c r="C49" s="17"/>
      <c r="D49" s="17"/>
      <c r="E49" s="17"/>
      <c r="F49" s="17"/>
      <c r="G49" s="17"/>
    </row>
    <row r="50" spans="1:7" ht="14.25" customHeight="1">
      <c r="A50" s="17"/>
      <c r="B50" s="71"/>
      <c r="C50" s="17"/>
      <c r="D50" s="17"/>
      <c r="E50" s="17"/>
      <c r="F50" s="17"/>
      <c r="G50" s="17"/>
    </row>
    <row r="51" spans="1:7" ht="14.25" customHeight="1">
      <c r="A51" s="17"/>
      <c r="B51" s="71"/>
      <c r="C51" s="17"/>
      <c r="D51" s="17"/>
      <c r="E51" s="17"/>
      <c r="F51" s="17"/>
      <c r="G51" s="17"/>
    </row>
    <row r="52" spans="1:7" ht="14.25" customHeight="1">
      <c r="A52" s="17"/>
      <c r="B52" s="71" t="s">
        <v>15</v>
      </c>
      <c r="C52" s="17"/>
      <c r="D52" s="17"/>
      <c r="E52" s="17"/>
      <c r="F52" s="17"/>
      <c r="G52" s="17"/>
    </row>
    <row r="53" spans="1:7" ht="14.25" customHeight="1">
      <c r="A53" s="17"/>
      <c r="B53" s="71"/>
      <c r="C53" s="17"/>
      <c r="D53" s="17"/>
      <c r="E53" s="17"/>
      <c r="F53" s="17"/>
      <c r="G53" s="17"/>
    </row>
    <row r="54" spans="1:7" ht="14.25" customHeight="1">
      <c r="A54" s="17"/>
      <c r="B54" s="13" t="s">
        <v>16</v>
      </c>
      <c r="C54" s="17"/>
      <c r="D54" s="17"/>
      <c r="E54" s="17"/>
      <c r="F54" s="17"/>
      <c r="G54" s="17"/>
    </row>
    <row r="55" spans="1:8" ht="18" customHeight="1">
      <c r="A55" s="5"/>
      <c r="B55" s="5"/>
      <c r="C55" s="5"/>
      <c r="D55" s="5"/>
      <c r="E55" s="5"/>
      <c r="F55" s="5"/>
      <c r="G55" s="5"/>
      <c r="H55" s="5"/>
    </row>
    <row r="56" spans="1:8" ht="14.25" customHeight="1">
      <c r="A56" s="397" t="s">
        <v>130</v>
      </c>
      <c r="B56" s="397"/>
      <c r="C56" s="397"/>
      <c r="D56" s="397"/>
      <c r="E56" s="397"/>
      <c r="F56" s="397"/>
      <c r="G56" s="397"/>
      <c r="H56" s="397"/>
    </row>
    <row r="57" spans="1:8" ht="21" customHeight="1">
      <c r="A57" s="308" t="s">
        <v>23</v>
      </c>
      <c r="B57" s="308" t="s">
        <v>12</v>
      </c>
      <c r="C57" s="308" t="s">
        <v>22</v>
      </c>
      <c r="D57" s="308" t="s">
        <v>14</v>
      </c>
      <c r="E57" s="308" t="s">
        <v>89</v>
      </c>
      <c r="F57" s="308" t="s">
        <v>67</v>
      </c>
      <c r="G57" s="308" t="s">
        <v>89</v>
      </c>
      <c r="H57" s="308" t="s">
        <v>67</v>
      </c>
    </row>
    <row r="58" spans="1:8" ht="45" customHeight="1">
      <c r="A58" s="308"/>
      <c r="B58" s="308"/>
      <c r="C58" s="308"/>
      <c r="D58" s="308"/>
      <c r="E58" s="308"/>
      <c r="F58" s="308"/>
      <c r="G58" s="308"/>
      <c r="H58" s="308"/>
    </row>
    <row r="59" spans="1:8" s="15" customFormat="1" ht="12.75">
      <c r="A59" s="3">
        <v>1</v>
      </c>
      <c r="B59" s="3">
        <v>2</v>
      </c>
      <c r="C59" s="3">
        <v>3</v>
      </c>
      <c r="D59" s="3">
        <v>4</v>
      </c>
      <c r="E59" s="3">
        <v>5</v>
      </c>
      <c r="F59" s="3">
        <v>6</v>
      </c>
      <c r="G59" s="3">
        <v>7</v>
      </c>
      <c r="H59" s="3">
        <v>8</v>
      </c>
    </row>
    <row r="60" spans="1:8" s="15" customFormat="1" ht="12.75">
      <c r="A60" s="3"/>
      <c r="B60" s="57" t="s">
        <v>3</v>
      </c>
      <c r="C60" s="3"/>
      <c r="D60" s="3"/>
      <c r="E60" s="3"/>
      <c r="F60" s="3"/>
      <c r="G60" s="3"/>
      <c r="H60" s="3"/>
    </row>
    <row r="61" spans="1:8" s="15" customFormat="1" ht="12.75">
      <c r="A61" s="3"/>
      <c r="B61" s="12"/>
      <c r="C61" s="3"/>
      <c r="D61" s="3"/>
      <c r="E61" s="3"/>
      <c r="F61" s="3"/>
      <c r="G61" s="3"/>
      <c r="H61" s="3"/>
    </row>
    <row r="62" spans="1:8" s="15" customFormat="1" ht="12.75">
      <c r="A62" s="3"/>
      <c r="B62" s="57" t="s">
        <v>4</v>
      </c>
      <c r="C62" s="3"/>
      <c r="D62" s="3"/>
      <c r="E62" s="3"/>
      <c r="F62" s="3"/>
      <c r="G62" s="3"/>
      <c r="H62" s="3"/>
    </row>
    <row r="63" spans="1:8" s="15" customFormat="1" ht="12.75">
      <c r="A63" s="3"/>
      <c r="B63" s="57"/>
      <c r="C63" s="3"/>
      <c r="D63" s="3"/>
      <c r="E63" s="3"/>
      <c r="F63" s="3"/>
      <c r="G63" s="3"/>
      <c r="H63" s="38"/>
    </row>
    <row r="64" spans="1:8" s="15" customFormat="1" ht="12.75">
      <c r="A64" s="3"/>
      <c r="B64" s="57" t="s">
        <v>5</v>
      </c>
      <c r="C64" s="3"/>
      <c r="D64" s="3"/>
      <c r="E64" s="3"/>
      <c r="F64" s="3"/>
      <c r="G64" s="3"/>
      <c r="H64" s="38"/>
    </row>
    <row r="65" spans="1:8" s="15" customFormat="1" ht="12.75">
      <c r="A65" s="3"/>
      <c r="B65" s="57"/>
      <c r="C65" s="3"/>
      <c r="D65" s="3"/>
      <c r="E65" s="3"/>
      <c r="F65" s="3"/>
      <c r="G65" s="3"/>
      <c r="H65" s="38"/>
    </row>
    <row r="66" spans="1:8" s="15" customFormat="1" ht="12.75">
      <c r="A66" s="3"/>
      <c r="B66" s="57" t="s">
        <v>6</v>
      </c>
      <c r="C66" s="3"/>
      <c r="D66" s="3"/>
      <c r="E66" s="3"/>
      <c r="F66" s="3"/>
      <c r="G66" s="3"/>
      <c r="H66" s="38"/>
    </row>
    <row r="67" spans="1:8" s="15" customFormat="1" ht="12.75">
      <c r="A67" s="3"/>
      <c r="B67" s="57"/>
      <c r="C67" s="3"/>
      <c r="D67" s="3"/>
      <c r="E67" s="3"/>
      <c r="F67" s="3"/>
      <c r="G67" s="3"/>
      <c r="H67" s="38"/>
    </row>
    <row r="68" spans="1:8" s="23" customFormat="1" ht="12.75">
      <c r="A68" s="6"/>
      <c r="B68" s="10"/>
      <c r="C68" s="6"/>
      <c r="D68" s="6"/>
      <c r="E68" s="6"/>
      <c r="F68" s="6"/>
      <c r="G68" s="6"/>
      <c r="H68" s="7"/>
    </row>
    <row r="69" spans="1:8" s="23" customFormat="1" ht="27.75" customHeight="1">
      <c r="A69" s="402" t="s">
        <v>90</v>
      </c>
      <c r="B69" s="402"/>
      <c r="C69" s="402"/>
      <c r="D69" s="402"/>
      <c r="E69" s="402"/>
      <c r="F69" s="402"/>
      <c r="G69" s="402"/>
      <c r="H69" s="7"/>
    </row>
    <row r="70" spans="1:8" ht="16.5" customHeight="1">
      <c r="A70" s="400"/>
      <c r="B70" s="400"/>
      <c r="C70" s="400"/>
      <c r="D70" s="7"/>
      <c r="E70" s="7"/>
      <c r="F70" s="7"/>
      <c r="G70" s="7"/>
      <c r="H70" s="20"/>
    </row>
    <row r="71" spans="1:8" ht="12.75">
      <c r="A71" s="69" t="s">
        <v>52</v>
      </c>
      <c r="B71" s="24"/>
      <c r="C71" s="3"/>
      <c r="D71" s="3"/>
      <c r="E71" s="3"/>
      <c r="F71" s="3"/>
      <c r="G71" s="3"/>
      <c r="H71" s="1"/>
    </row>
    <row r="72" spans="1:8" ht="12.75">
      <c r="A72" s="6"/>
      <c r="B72" s="9"/>
      <c r="C72" s="6"/>
      <c r="D72" s="6"/>
      <c r="E72" s="6"/>
      <c r="F72" s="6"/>
      <c r="G72" s="6"/>
      <c r="H72" s="7"/>
    </row>
    <row r="73" spans="1:8" ht="12.75">
      <c r="A73" s="15"/>
      <c r="B73" s="15"/>
      <c r="C73" s="15"/>
      <c r="D73" s="15"/>
      <c r="E73" s="15"/>
      <c r="F73" s="15"/>
      <c r="G73" s="15"/>
      <c r="H73" s="15"/>
    </row>
    <row r="74" spans="1:7" s="25" customFormat="1" ht="15.75">
      <c r="A74" s="388" t="s">
        <v>223</v>
      </c>
      <c r="B74" s="388"/>
      <c r="C74" s="388"/>
      <c r="D74" s="33"/>
      <c r="F74" s="391" t="s">
        <v>220</v>
      </c>
      <c r="G74" s="392"/>
    </row>
    <row r="75" spans="1:7" s="25" customFormat="1" ht="18.75" customHeight="1">
      <c r="A75" s="388"/>
      <c r="B75" s="399"/>
      <c r="C75" s="399"/>
      <c r="D75" s="35" t="s">
        <v>30</v>
      </c>
      <c r="F75" s="389" t="s">
        <v>103</v>
      </c>
      <c r="G75" s="390"/>
    </row>
    <row r="76" spans="1:4" s="25" customFormat="1" ht="15.75" customHeight="1">
      <c r="A76" s="388"/>
      <c r="B76" s="399"/>
      <c r="C76" s="399"/>
      <c r="D76" s="30"/>
    </row>
    <row r="77" spans="1:7" s="25" customFormat="1" ht="15.75">
      <c r="A77" s="388" t="s">
        <v>222</v>
      </c>
      <c r="B77" s="388"/>
      <c r="C77" s="388"/>
      <c r="D77" s="36"/>
      <c r="F77" s="391" t="s">
        <v>221</v>
      </c>
      <c r="G77" s="392"/>
    </row>
    <row r="78" spans="1:7" s="25" customFormat="1" ht="15.75">
      <c r="A78" s="32"/>
      <c r="B78" s="34"/>
      <c r="C78" s="34"/>
      <c r="D78" s="35" t="s">
        <v>30</v>
      </c>
      <c r="F78" s="389" t="s">
        <v>103</v>
      </c>
      <c r="G78" s="390"/>
    </row>
    <row r="80" ht="21" customHeight="1"/>
  </sheetData>
  <sheetProtection/>
  <mergeCells count="67">
    <mergeCell ref="H16:H17"/>
    <mergeCell ref="A69:G69"/>
    <mergeCell ref="B57:B58"/>
    <mergeCell ref="B46:B47"/>
    <mergeCell ref="D57:D58"/>
    <mergeCell ref="F74:G74"/>
    <mergeCell ref="C57:C58"/>
    <mergeCell ref="E16:E17"/>
    <mergeCell ref="E46:F46"/>
    <mergeCell ref="C26:C27"/>
    <mergeCell ref="A42:C42"/>
    <mergeCell ref="F26:F27"/>
    <mergeCell ref="A45:G45"/>
    <mergeCell ref="B75:B76"/>
    <mergeCell ref="C75:C76"/>
    <mergeCell ref="A70:C70"/>
    <mergeCell ref="A46:A47"/>
    <mergeCell ref="A56:H56"/>
    <mergeCell ref="A57:A58"/>
    <mergeCell ref="H57:H58"/>
    <mergeCell ref="E57:E58"/>
    <mergeCell ref="A1:H1"/>
    <mergeCell ref="A13:E13"/>
    <mergeCell ref="F13:H13"/>
    <mergeCell ref="A12:H12"/>
    <mergeCell ref="A14:G14"/>
    <mergeCell ref="D26:D27"/>
    <mergeCell ref="B26:B27"/>
    <mergeCell ref="C10:D10"/>
    <mergeCell ref="A3:E3"/>
    <mergeCell ref="C9:D9"/>
    <mergeCell ref="A77:C77"/>
    <mergeCell ref="F78:G78"/>
    <mergeCell ref="A74:C74"/>
    <mergeCell ref="A75:A76"/>
    <mergeCell ref="F77:G77"/>
    <mergeCell ref="D16:D17"/>
    <mergeCell ref="F75:G75"/>
    <mergeCell ref="G57:G58"/>
    <mergeCell ref="F57:F58"/>
    <mergeCell ref="A25:F25"/>
    <mergeCell ref="F3:G3"/>
    <mergeCell ref="M3:N3"/>
    <mergeCell ref="A4:E4"/>
    <mergeCell ref="F4:G4"/>
    <mergeCell ref="M4:N4"/>
    <mergeCell ref="M6:N6"/>
    <mergeCell ref="M7:N7"/>
    <mergeCell ref="F6:G6"/>
    <mergeCell ref="F7:G7"/>
    <mergeCell ref="A6:E6"/>
    <mergeCell ref="M10:N10"/>
    <mergeCell ref="E10:F10"/>
    <mergeCell ref="G10:H10"/>
    <mergeCell ref="G9:H9"/>
    <mergeCell ref="M9:N9"/>
    <mergeCell ref="E9:F9"/>
    <mergeCell ref="A26:A27"/>
    <mergeCell ref="G46:G47"/>
    <mergeCell ref="E26:E27"/>
    <mergeCell ref="A41:F41"/>
    <mergeCell ref="C46:D46"/>
    <mergeCell ref="A7:E7"/>
    <mergeCell ref="F16:G16"/>
    <mergeCell ref="B16:B17"/>
    <mergeCell ref="C16:C17"/>
    <mergeCell ref="A24:H24"/>
  </mergeCells>
  <printOptions/>
  <pageMargins left="0.9" right="0.31496062992125984" top="0.44" bottom="0.38" header="0.2362204724409449" footer="0.2755905511811024"/>
  <pageSetup horizontalDpi="600" verticalDpi="600" orientation="landscape" paperSize="9" scale="73" r:id="rId1"/>
  <rowBreaks count="3" manualBreakCount="3">
    <brk id="20" max="7" man="1"/>
    <brk id="30" max="7" man="1"/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2020-01-29T14:26:57Z</cp:lastPrinted>
  <dcterms:created xsi:type="dcterms:W3CDTF">2010-12-08T09:07:17Z</dcterms:created>
  <dcterms:modified xsi:type="dcterms:W3CDTF">2020-01-31T13:58:02Z</dcterms:modified>
  <cp:category/>
  <cp:version/>
  <cp:contentType/>
  <cp:contentStatus/>
</cp:coreProperties>
</file>