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640" windowHeight="11760" activeTab="0"/>
  </bookViews>
  <sheets>
    <sheet name="паспорт з 01.01.2020" sheetId="1" r:id="rId1"/>
  </sheets>
  <definedNames>
    <definedName name="_xlnm.Print_Area" localSheetId="0">'паспорт з 01.01.2020'!$A$1:$G$125</definedName>
  </definedNames>
  <calcPr fullCalcOnLoad="1"/>
</workbook>
</file>

<file path=xl/sharedStrings.xml><?xml version="1.0" encoding="utf-8"?>
<sst xmlns="http://schemas.openxmlformats.org/spreadsheetml/2006/main" count="244" uniqueCount="150">
  <si>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</si>
  <si>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</si>
  <si>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</si>
  <si>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</si>
  <si>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</si>
  <si>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</si>
  <si>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</si>
  <si>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</si>
  <si>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</si>
  <si>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</si>
  <si>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</si>
  <si>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</si>
  <si>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</si>
  <si>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</si>
  <si>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</si>
  <si>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</si>
  <si>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</si>
  <si>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</si>
  <si>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</si>
  <si>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</si>
  <si>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</si>
  <si>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</si>
  <si>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</si>
  <si>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</si>
  <si>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</si>
  <si>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</si>
  <si>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</si>
  <si>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</si>
  <si>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</si>
  <si>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</si>
  <si>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</si>
  <si>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</si>
  <si>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</si>
  <si>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</si>
  <si>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</si>
  <si>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</si>
  <si>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</si>
  <si>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</si>
  <si>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</si>
  <si>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</si>
  <si>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</si>
  <si>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</si>
  <si>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</si>
  <si>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</si>
  <si>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</si>
  <si>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</si>
  <si>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</si>
  <si>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</si>
  <si>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</si>
  <si>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</si>
  <si>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</si>
  <si>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</si>
  <si>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розпорядження міського голови</t>
  </si>
  <si>
    <t>Виконавчий комітет Житомирської міської ради Житомирської області</t>
  </si>
  <si>
    <t>0200000</t>
  </si>
  <si>
    <t>0210000</t>
  </si>
  <si>
    <t>04053625</t>
  </si>
  <si>
    <t>06552000000</t>
  </si>
  <si>
    <t>1.1.</t>
  </si>
  <si>
    <t>грн. </t>
  </si>
  <si>
    <t>2.1.</t>
  </si>
  <si>
    <t>шт.</t>
  </si>
  <si>
    <t>3.1.</t>
  </si>
  <si>
    <t>4.1.</t>
  </si>
  <si>
    <t>%</t>
  </si>
  <si>
    <t>Департамент бюджету та фінансів міської ради</t>
  </si>
  <si>
    <t>Директор департаменту</t>
  </si>
  <si>
    <t>Д.А.Прохорчук</t>
  </si>
  <si>
    <t>рішення міської ради  від 18.12.2019 р. № 1716, розрахунок до кошторису</t>
  </si>
  <si>
    <t>п.1.1./п.2.1.</t>
  </si>
  <si>
    <t>грн.</t>
  </si>
  <si>
    <t xml:space="preserve"> грн.</t>
  </si>
  <si>
    <t xml:space="preserve">% </t>
  </si>
  <si>
    <t>1.2.</t>
  </si>
  <si>
    <t>0217693</t>
  </si>
  <si>
    <t>7693</t>
  </si>
  <si>
    <t>0490</t>
  </si>
  <si>
    <t>Інші заходи, пов'язані з економічною діяльністю</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</si>
  <si>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</si>
  <si>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</si>
  <si>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</si>
  <si>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</si>
  <si>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</si>
  <si>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</si>
  <si>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Сприяти покращенню інвестиційного клімату.</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</si>
  <si>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</si>
  <si>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 xml:space="preserve">Фінансова підтримка на заходи, пов'язані з діяльністю підприємства КП «ЦЕНТР ІНВЕСТИЦІЙ» Житомирської міської ради </t>
  </si>
  <si>
    <t>Забезпечити потреби виборчого округу на об'єкти соціально-культурного та житлово-комунального господарства Житомирської міської об'єднаної територіальної громади за пропозиціями депутатів міської ради, районних в м. Житомирі рад та Житомирської обласної ради.</t>
  </si>
  <si>
    <t>Проведення благоустрою території Житомирської міської об'єднаної територіальної громади,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</si>
  <si>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Проведення незалежних оцінок об'єктів приватизації, їх рецензування, підготовка та проведення аукціонів</t>
  </si>
  <si>
    <t>«Ефективна влада. Конкурентне місто» Житомирської міської об'єднаної територіальної громади на 2018-2020 роки» (зі змінами)</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</si>
  <si>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</si>
  <si>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</si>
  <si>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</si>
  <si>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</si>
  <si>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розрахунково</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</si>
  <si>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</si>
  <si>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</si>
  <si>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</si>
  <si>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</si>
  <si>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</si>
  <si>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</si>
  <si>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Обсяг видатків, які не розподілені депутатами</t>
  </si>
  <si>
    <t>рішення міської ради  від 18.12.2019 р. № 1716</t>
  </si>
  <si>
    <t>Кількість депутатів міської ради</t>
  </si>
  <si>
    <t>осіб</t>
  </si>
  <si>
    <t>Закон України "Про місцеві вибори"</t>
  </si>
  <si>
    <t>Середні витрати на виконання повноважень 1 депутата</t>
  </si>
  <si>
    <t xml:space="preserve">п.1.1./п.2.1. </t>
  </si>
  <si>
    <t>Питома вага ефективного використання коштів</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</si>
  <si>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</si>
  <si>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</si>
  <si>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</si>
  <si>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</si>
  <si>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грн</t>
  </si>
  <si>
    <t>розрахункові показники</t>
  </si>
  <si>
    <r>
      <t xml:space="preserve">бюджетної програми місцевого бюджету на </t>
    </r>
    <r>
      <rPr>
        <b/>
        <u val="single"/>
        <sz val="12"/>
        <color indexed="8"/>
        <rFont val="Times New Roman"/>
        <family val="1"/>
      </rPr>
      <t>2020</t>
    </r>
    <r>
      <rPr>
        <b/>
        <sz val="12"/>
        <color indexed="8"/>
        <rFont val="Times New Roman"/>
        <family val="1"/>
      </rPr>
      <t xml:space="preserve"> рік (зі змінами)</t>
    </r>
  </si>
  <si>
    <t>рішення міської ради «Про перелік  об'єктів нерухомого майна Житомирської міської об’єднаної територіальної громади, що підлягають та не підлягають приватизації у 2020 році»</t>
  </si>
  <si>
    <t>Забезпечити реалізацію проєкту "Поліцейський офіцер громади"</t>
  </si>
  <si>
    <t>Придбання службових автомобілів</t>
  </si>
  <si>
    <t>рішення міської ради  від 18.12.2019 р. № 1716 (зі змінами)</t>
  </si>
  <si>
    <t>Обсяг видатків на придбання службових автомобілів та їх державну реєстрацію в Україні</t>
  </si>
  <si>
    <t>договір купівлі-продажу</t>
  </si>
  <si>
    <t>Кількість придбаних автомобілів, що потребують державної реєстрації в Україні</t>
  </si>
  <si>
    <t>2.2.</t>
  </si>
  <si>
    <t>Середня вартість одного придбаного автомобіля</t>
  </si>
  <si>
    <t>Середні витрати на реєстрацію одного придбаного автомобіля</t>
  </si>
  <si>
    <t>3.2.</t>
  </si>
  <si>
    <t>Відсоток придбаних автомобілів до потреби</t>
  </si>
  <si>
    <t>4.2.</t>
  </si>
  <si>
    <t>Рівень готовності автомобіля до експлуатації</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</si>
  <si>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Забезпечення безпечного середовища на території області.</t>
  </si>
  <si>
    <t>2.3.</t>
  </si>
  <si>
    <t>Кількість автомобілів, що планується придбати для реалізації проєкту</t>
  </si>
  <si>
    <t>Кількість придбаних автомобілів</t>
  </si>
  <si>
    <t>(п.2.2./п.2.1.)*100%</t>
  </si>
  <si>
    <t>лист від Головного управління національної поліції в Житомирській області</t>
  </si>
  <si>
    <t>рішення міської ради  від 18.12.2019 р. № 1716 (зі змінами), уточнений розрахунок до кошторису</t>
  </si>
  <si>
    <t>уточнений розрахунок до кошторису</t>
  </si>
  <si>
    <t>«Програма соціально-економічного і культурного розвитку території Житомирської міської об'єднаної територіальної громади на 2020 рік» (зі змінами)</t>
  </si>
  <si>
    <t>розрахунок до кошторису (уточнений), інвентаризаційні справи, довідки, дублікати свідоцтв</t>
  </si>
  <si>
    <t>рішення міської ради  від 18.12.2019 р. № 1716, розрахунок до кошторису (уточнений)</t>
  </si>
  <si>
    <t xml:space="preserve">п.1.1./п.2.3. </t>
  </si>
  <si>
    <t xml:space="preserve"> розрахунок до кошторису (уточнений)</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</si>
  <si>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18.12.2019 р. №1713 «Програма соціально-економічного і культурного розвитку території Житомирської міської об'єднаної територіальної громади на 2020 рік» (зі змінами), рішення Житомирської міської ради від 18.12.2019 р. № 1716 «Про бюджет Житомирської міської об’єднаної територіальної громади на 2020 рік» (зі змінами), рішення виконавчого комітету Житомирської міської ради від 18.09.2020 р. №1132 "Про розподіл субвенцій та перерозподіл видатків бюджету" та від 07.10.2020 р. №1184 "Про перерозподіл видатків бюджету", рішення Житомирської міської ради від 07.02.2019 р. №1359 "Про затвердження Концепції інтегрованого розвитку м. Житомира до 2030 року".</t>
  </si>
  <si>
    <r>
      <t>Обсяг бюджетних призначень / бюджетних асигнувань -</t>
    </r>
    <r>
      <rPr>
        <b/>
        <u val="single"/>
        <sz val="12"/>
        <color indexed="8"/>
        <rFont val="Times New Roman"/>
        <family val="1"/>
      </rPr>
      <t xml:space="preserve"> 5 076 148,96 </t>
    </r>
    <r>
      <rPr>
        <sz val="12"/>
        <color indexed="8"/>
        <rFont val="Times New Roman"/>
        <family val="1"/>
      </rPr>
      <t>гривень, у тому числі загального фонду -</t>
    </r>
    <r>
      <rPr>
        <b/>
        <u val="single"/>
        <sz val="12"/>
        <color indexed="8"/>
        <rFont val="Times New Roman"/>
        <family val="1"/>
      </rPr>
      <t xml:space="preserve"> 762 148,96</t>
    </r>
    <r>
      <rPr>
        <sz val="12"/>
        <color indexed="8"/>
        <rFont val="Times New Roman"/>
        <family val="1"/>
      </rPr>
      <t xml:space="preserve"> гривень та спеціального фонду - </t>
    </r>
    <r>
      <rPr>
        <b/>
        <u val="single"/>
        <sz val="12"/>
        <color indexed="8"/>
        <rFont val="Times New Roman"/>
        <family val="1"/>
      </rPr>
      <t>4 314 000,00</t>
    </r>
    <r>
      <rPr>
        <sz val="12"/>
        <color indexed="8"/>
        <rFont val="Times New Roman"/>
        <family val="1"/>
      </rPr>
      <t xml:space="preserve"> гривень.</t>
    </r>
  </si>
  <si>
    <t>рішення міської ради  від 18.12.2019 р. № 1716 (зі змінами), рішення виконавчого комітету від 18.09.2020 р. №1132 та від 07.10.2020 р. №1184</t>
  </si>
  <si>
    <t>Міський голова</t>
  </si>
  <si>
    <t>С.І.Сухомлин</t>
  </si>
  <si>
    <r>
      <t>_</t>
    </r>
    <r>
      <rPr>
        <u val="single"/>
        <sz val="12"/>
        <color indexed="8"/>
        <rFont val="Times New Roman"/>
        <family val="1"/>
      </rPr>
      <t>13.10.2020.</t>
    </r>
    <r>
      <rPr>
        <sz val="12"/>
        <color indexed="8"/>
        <rFont val="Times New Roman"/>
        <family val="1"/>
      </rPr>
      <t>_ № _</t>
    </r>
    <r>
      <rPr>
        <u val="single"/>
        <sz val="12"/>
        <color indexed="8"/>
        <rFont val="Times New Roman"/>
        <family val="1"/>
      </rPr>
      <t>864</t>
    </r>
    <r>
      <rPr>
        <sz val="12"/>
        <color indexed="8"/>
        <rFont val="Times New Roman"/>
        <family val="1"/>
      </rPr>
      <t>__</t>
    </r>
  </si>
</sst>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8">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8"/>
      <name val="Times New Roman"/>
      <family val="1"/>
    </font>
    <font>
      <b/>
      <u val="single"/>
      <sz val="12"/>
      <color indexed="8"/>
      <name val="Times New Roman"/>
      <family val="1"/>
    </font>
    <font>
      <sz val="12"/>
      <name val="Times New Roman"/>
      <family val="1"/>
    </font>
    <font>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5"/>
      <color indexed="8"/>
      <name val="Times New Roman"/>
      <family val="1"/>
    </font>
    <font>
      <sz val="8"/>
      <color indexed="8"/>
      <name val="Times New Roman"/>
      <family val="1"/>
    </font>
    <font>
      <b/>
      <sz val="11"/>
      <color indexed="8"/>
      <name val="Times New Roman"/>
      <family val="1"/>
    </font>
    <font>
      <sz val="11"/>
      <color indexed="10"/>
      <name val="Times New Roman"/>
      <family val="1"/>
    </font>
    <font>
      <sz val="9"/>
      <color indexed="8"/>
      <name val="Times New Roman"/>
      <family val="1"/>
    </font>
    <font>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sz val="12"/>
      <color theme="1"/>
      <name val="Times New Roman"/>
      <family val="1"/>
    </font>
    <font>
      <b/>
      <sz val="12"/>
      <color rgb="FF000000"/>
      <name val="Times New Roman"/>
      <family val="1"/>
    </font>
    <font>
      <sz val="11"/>
      <color rgb="FFFF0000"/>
      <name val="Times New Roman"/>
      <family val="1"/>
    </font>
    <font>
      <sz val="9"/>
      <color theme="1"/>
      <name val="Times New Roman"/>
      <family val="1"/>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0">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7" fillId="0" borderId="10" xfId="0" applyFont="1" applyBorder="1" applyAlignment="1">
      <alignment vertical="center" wrapText="1"/>
    </xf>
    <xf numFmtId="0" fontId="47" fillId="0" borderId="0" xfId="0" applyFont="1" applyAlignment="1">
      <alignment horizontal="left" vertical="center"/>
    </xf>
    <xf numFmtId="0" fontId="49" fillId="0" borderId="0" xfId="0" applyFont="1" applyAlignment="1">
      <alignment vertical="center"/>
    </xf>
    <xf numFmtId="0" fontId="49" fillId="0" borderId="0" xfId="0" applyFont="1" applyAlignment="1">
      <alignment/>
    </xf>
    <xf numFmtId="0" fontId="50" fillId="0" borderId="0" xfId="0" applyFont="1" applyAlignment="1">
      <alignment horizontal="center" vertical="top" wrapText="1"/>
    </xf>
    <xf numFmtId="0" fontId="47" fillId="0" borderId="10" xfId="0" applyFont="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0" xfId="0" applyFont="1" applyAlignment="1">
      <alignment vertical="center" wrapText="1"/>
    </xf>
    <xf numFmtId="0" fontId="51" fillId="0" borderId="11" xfId="0" applyFont="1" applyBorder="1" applyAlignment="1">
      <alignment vertical="center" wrapText="1"/>
    </xf>
    <xf numFmtId="0" fontId="52" fillId="0" borderId="12" xfId="0" applyFont="1" applyBorder="1" applyAlignment="1">
      <alignment vertical="top" wrapText="1"/>
    </xf>
    <xf numFmtId="0" fontId="51" fillId="0" borderId="11" xfId="0" applyFont="1" applyBorder="1" applyAlignment="1">
      <alignment vertical="top" wrapText="1"/>
    </xf>
    <xf numFmtId="0" fontId="51" fillId="0" borderId="0" xfId="0" applyFont="1" applyBorder="1" applyAlignment="1">
      <alignment wrapText="1"/>
    </xf>
    <xf numFmtId="0" fontId="52" fillId="0" borderId="0" xfId="0" applyFont="1" applyBorder="1" applyAlignment="1">
      <alignment horizontal="center" vertical="top" wrapText="1"/>
    </xf>
    <xf numFmtId="0" fontId="52" fillId="0" borderId="12" xfId="0" applyFont="1" applyBorder="1" applyAlignment="1">
      <alignment horizontal="center" vertical="top" wrapText="1"/>
    </xf>
    <xf numFmtId="0" fontId="51" fillId="0" borderId="0" xfId="0" applyFont="1" applyBorder="1" applyAlignment="1">
      <alignment vertical="center" wrapText="1"/>
    </xf>
    <xf numFmtId="0" fontId="52" fillId="0" borderId="0" xfId="0" applyFont="1" applyBorder="1" applyAlignment="1">
      <alignment vertical="top" wrapText="1"/>
    </xf>
    <xf numFmtId="0" fontId="51" fillId="0" borderId="0" xfId="0" applyFont="1" applyBorder="1" applyAlignment="1">
      <alignment vertical="top" wrapText="1"/>
    </xf>
    <xf numFmtId="0" fontId="51" fillId="0" borderId="0" xfId="0" applyFont="1" applyBorder="1" applyAlignment="1">
      <alignment horizontal="center" wrapText="1"/>
    </xf>
    <xf numFmtId="0" fontId="52" fillId="0" borderId="0" xfId="0" applyFont="1" applyBorder="1" applyAlignment="1">
      <alignment vertical="top"/>
    </xf>
    <xf numFmtId="0" fontId="48" fillId="0" borderId="0" xfId="0" applyFont="1" applyBorder="1" applyAlignment="1">
      <alignment/>
    </xf>
    <xf numFmtId="0" fontId="52" fillId="0" borderId="12" xfId="0" applyFont="1" applyBorder="1" applyAlignment="1">
      <alignment horizontal="center" vertical="top"/>
    </xf>
    <xf numFmtId="0" fontId="47" fillId="0" borderId="10" xfId="0" applyFont="1" applyBorder="1" applyAlignment="1">
      <alignment horizontal="center" vertical="center" wrapText="1"/>
    </xf>
    <xf numFmtId="49" fontId="51"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vertical="center"/>
    </xf>
    <xf numFmtId="4" fontId="47"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76"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52" fillId="0" borderId="12" xfId="0" applyFont="1" applyBorder="1" applyAlignment="1">
      <alignment horizontal="center" vertical="top" wrapText="1"/>
    </xf>
    <xf numFmtId="0" fontId="2" fillId="0" borderId="11" xfId="0" applyFont="1" applyBorder="1" applyAlignment="1">
      <alignment vertical="center" wrapText="1"/>
    </xf>
    <xf numFmtId="0" fontId="4" fillId="0" borderId="0" xfId="0" applyFont="1" applyBorder="1" applyAlignment="1">
      <alignment/>
    </xf>
    <xf numFmtId="0" fontId="2" fillId="0" borderId="0" xfId="0" applyFont="1" applyAlignment="1">
      <alignment horizontal="center" vertical="center" wrapText="1"/>
    </xf>
    <xf numFmtId="0" fontId="4" fillId="0" borderId="0" xfId="0" applyFont="1" applyAlignment="1">
      <alignment/>
    </xf>
    <xf numFmtId="0" fontId="48" fillId="0" borderId="0" xfId="0" applyFont="1" applyAlignment="1">
      <alignment horizontal="right"/>
    </xf>
    <xf numFmtId="0" fontId="53" fillId="0" borderId="13" xfId="0" applyFont="1" applyBorder="1" applyAlignment="1">
      <alignment vertical="center" wrapText="1"/>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7" fillId="0" borderId="10" xfId="0" applyFont="1" applyBorder="1" applyAlignment="1">
      <alignment horizontal="center" vertical="center" wrapText="1"/>
    </xf>
    <xf numFmtId="1" fontId="47" fillId="0" borderId="10" xfId="0" applyNumberFormat="1" applyFont="1" applyBorder="1" applyAlignment="1">
      <alignment horizontal="center" vertical="center" wrapText="1"/>
    </xf>
    <xf numFmtId="3" fontId="47"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177" fontId="47" fillId="0" borderId="10" xfId="0" applyNumberFormat="1" applyFont="1" applyBorder="1" applyAlignment="1">
      <alignment horizontal="center" vertical="center" wrapText="1"/>
    </xf>
    <xf numFmtId="0" fontId="54" fillId="0" borderId="0" xfId="0" applyFont="1" applyBorder="1" applyAlignment="1">
      <alignment horizontal="left" vertical="center" wrapText="1"/>
    </xf>
    <xf numFmtId="0" fontId="47" fillId="0" borderId="0" xfId="0" applyFont="1" applyBorder="1" applyAlignment="1">
      <alignment vertical="center" wrapText="1"/>
    </xf>
    <xf numFmtId="0" fontId="47"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5" fillId="0" borderId="0" xfId="0" applyFont="1" applyAlignment="1">
      <alignment/>
    </xf>
    <xf numFmtId="0" fontId="6"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2" fillId="0" borderId="14" xfId="0" applyFont="1" applyBorder="1" applyAlignment="1">
      <alignment horizontal="center" vertical="center" wrapText="1"/>
    </xf>
    <xf numFmtId="177" fontId="6" fillId="0" borderId="10" xfId="0" applyNumberFormat="1" applyFont="1" applyBorder="1" applyAlignment="1">
      <alignment horizontal="center" vertical="center" wrapText="1"/>
    </xf>
    <xf numFmtId="0" fontId="2" fillId="0" borderId="14" xfId="0" applyFont="1" applyBorder="1" applyAlignment="1">
      <alignment vertical="center" wrapText="1"/>
    </xf>
    <xf numFmtId="3" fontId="6" fillId="0" borderId="10"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8" fillId="0" borderId="0" xfId="0"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47" fillId="0" borderId="10" xfId="0" applyFont="1" applyBorder="1" applyAlignment="1">
      <alignment horizontal="center" vertical="center" wrapText="1"/>
    </xf>
    <xf numFmtId="0" fontId="2" fillId="0" borderId="0" xfId="0" applyFont="1" applyBorder="1" applyAlignment="1">
      <alignment horizontal="justify"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4" fontId="6" fillId="0" borderId="16" xfId="0" applyNumberFormat="1" applyFont="1" applyBorder="1" applyAlignment="1">
      <alignment horizontal="center" vertical="center" wrapText="1"/>
    </xf>
    <xf numFmtId="0" fontId="47"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47" fillId="0" borderId="17" xfId="0" applyFont="1" applyBorder="1" applyAlignment="1">
      <alignment horizontal="center" vertical="center" wrapText="1"/>
    </xf>
    <xf numFmtId="0" fontId="47"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7" fillId="0" borderId="0" xfId="0" applyFont="1" applyAlignment="1">
      <alignment horizontal="left" wrapText="1"/>
    </xf>
    <xf numFmtId="0" fontId="48" fillId="0" borderId="11" xfId="0" applyFont="1" applyBorder="1" applyAlignment="1">
      <alignment horizontal="center"/>
    </xf>
    <xf numFmtId="0" fontId="50" fillId="0" borderId="12" xfId="0" applyFont="1" applyBorder="1" applyAlignment="1">
      <alignment horizontal="center" vertical="top" wrapText="1"/>
    </xf>
    <xf numFmtId="0" fontId="47" fillId="0" borderId="0" xfId="0" applyFont="1" applyAlignment="1">
      <alignment horizontal="left" vertical="center" wrapText="1"/>
    </xf>
    <xf numFmtId="0" fontId="54" fillId="0" borderId="0" xfId="0" applyFont="1" applyAlignment="1">
      <alignment horizontal="center" vertical="center"/>
    </xf>
    <xf numFmtId="0" fontId="51" fillId="0" borderId="11" xfId="0" applyFont="1" applyBorder="1" applyAlignment="1">
      <alignment horizontal="center" vertical="center" wrapText="1"/>
    </xf>
    <xf numFmtId="0" fontId="51" fillId="0" borderId="11" xfId="0" applyFont="1" applyBorder="1" applyAlignment="1">
      <alignment horizontal="center" vertical="top" wrapText="1"/>
    </xf>
    <xf numFmtId="0" fontId="4" fillId="0" borderId="11" xfId="0" applyFont="1" applyBorder="1" applyAlignment="1">
      <alignment horizontal="center"/>
    </xf>
    <xf numFmtId="0" fontId="2" fillId="0" borderId="10" xfId="0" applyFont="1" applyBorder="1" applyAlignment="1">
      <alignment horizontal="lef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wrapText="1"/>
    </xf>
    <xf numFmtId="0" fontId="47" fillId="0" borderId="10" xfId="0" applyFont="1" applyBorder="1" applyAlignment="1">
      <alignment horizontal="center" vertical="center" wrapText="1"/>
    </xf>
    <xf numFmtId="0" fontId="47" fillId="0" borderId="0" xfId="0" applyFont="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wrapText="1"/>
    </xf>
    <xf numFmtId="0" fontId="6" fillId="0" borderId="10" xfId="0" applyFont="1" applyBorder="1" applyAlignment="1">
      <alignment horizontal="left" vertical="center" wrapText="1"/>
    </xf>
    <xf numFmtId="0" fontId="48" fillId="0" borderId="0" xfId="0" applyFont="1" applyAlignment="1">
      <alignment vertical="center" wrapText="1"/>
    </xf>
    <xf numFmtId="0" fontId="2" fillId="0" borderId="0" xfId="0" applyFont="1" applyBorder="1" applyAlignment="1">
      <alignment vertical="center" wrapText="1"/>
    </xf>
    <xf numFmtId="0" fontId="52" fillId="0" borderId="0" xfId="0" applyFont="1" applyBorder="1" applyAlignment="1">
      <alignment horizontal="center" vertical="top" wrapText="1"/>
    </xf>
    <xf numFmtId="0" fontId="56" fillId="0" borderId="0" xfId="0" applyFont="1" applyBorder="1" applyAlignment="1">
      <alignment horizontal="center" vertical="top" wrapText="1"/>
    </xf>
    <xf numFmtId="0" fontId="52" fillId="0" borderId="0" xfId="0" applyFont="1" applyBorder="1" applyAlignment="1">
      <alignment horizontal="center" vertical="top"/>
    </xf>
    <xf numFmtId="0" fontId="52" fillId="0" borderId="12" xfId="0" applyFont="1" applyBorder="1" applyAlignment="1">
      <alignment horizontal="center" vertical="top" wrapText="1"/>
    </xf>
    <xf numFmtId="0" fontId="56" fillId="0" borderId="0" xfId="0" applyFont="1" applyAlignment="1">
      <alignment horizontal="center" vertical="top" wrapText="1"/>
    </xf>
    <xf numFmtId="0" fontId="52" fillId="0" borderId="0" xfId="0" applyFont="1" applyAlignment="1">
      <alignment horizontal="center" vertical="top" wrapText="1"/>
    </xf>
    <xf numFmtId="0" fontId="57"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5"/>
  <sheetViews>
    <sheetView tabSelected="1" zoomScaleSheetLayoutView="80" zoomScalePageLayoutView="0" workbookViewId="0" topLeftCell="A1">
      <selection activeCell="G15" sqref="G15"/>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80" t="s">
        <v>41</v>
      </c>
      <c r="G1" s="81"/>
    </row>
    <row r="2" spans="6:7" ht="15">
      <c r="F2" s="81"/>
      <c r="G2" s="81"/>
    </row>
    <row r="3" spans="6:7" ht="32.25" customHeight="1">
      <c r="F3" s="81"/>
      <c r="G3" s="81"/>
    </row>
    <row r="4" spans="1:5" ht="15.75">
      <c r="A4" s="12"/>
      <c r="E4" s="12" t="s">
        <v>0</v>
      </c>
    </row>
    <row r="5" spans="1:7" ht="15.75">
      <c r="A5" s="12"/>
      <c r="E5" s="82" t="s">
        <v>1</v>
      </c>
      <c r="F5" s="82"/>
      <c r="G5" s="82"/>
    </row>
    <row r="6" spans="1:7" ht="15.75">
      <c r="A6" s="12"/>
      <c r="B6" s="12"/>
      <c r="E6" s="83" t="s">
        <v>52</v>
      </c>
      <c r="F6" s="83"/>
      <c r="G6" s="83"/>
    </row>
    <row r="7" spans="1:7" ht="15" customHeight="1">
      <c r="A7" s="12"/>
      <c r="E7" s="84"/>
      <c r="F7" s="84"/>
      <c r="G7" s="84"/>
    </row>
    <row r="8" spans="1:7" ht="15.75">
      <c r="A8" s="12"/>
      <c r="B8" s="12"/>
      <c r="E8" s="83" t="s">
        <v>53</v>
      </c>
      <c r="F8" s="83"/>
      <c r="G8" s="83"/>
    </row>
    <row r="9" spans="1:7" ht="15" customHeight="1">
      <c r="A9" s="12"/>
      <c r="E9" s="84" t="s">
        <v>2</v>
      </c>
      <c r="F9" s="84"/>
      <c r="G9" s="84"/>
    </row>
    <row r="10" spans="1:7" ht="15.75">
      <c r="A10" s="12"/>
      <c r="E10" s="85" t="s">
        <v>149</v>
      </c>
      <c r="F10" s="85"/>
      <c r="G10" s="85"/>
    </row>
    <row r="13" spans="1:7" ht="15.75">
      <c r="A13" s="86" t="s">
        <v>3</v>
      </c>
      <c r="B13" s="86"/>
      <c r="C13" s="86"/>
      <c r="D13" s="86"/>
      <c r="E13" s="86"/>
      <c r="F13" s="86"/>
      <c r="G13" s="86"/>
    </row>
    <row r="14" spans="1:7" ht="15.75">
      <c r="A14" s="86" t="s">
        <v>116</v>
      </c>
      <c r="B14" s="86"/>
      <c r="C14" s="86"/>
      <c r="D14" s="86"/>
      <c r="E14" s="86"/>
      <c r="F14" s="86"/>
      <c r="G14" s="86"/>
    </row>
    <row r="17" spans="1:16" ht="33.75" customHeight="1">
      <c r="A17" s="44" t="s">
        <v>42</v>
      </c>
      <c r="B17" s="27" t="s">
        <v>54</v>
      </c>
      <c r="C17" s="13"/>
      <c r="D17" s="87" t="s">
        <v>53</v>
      </c>
      <c r="E17" s="87"/>
      <c r="F17" s="87"/>
      <c r="G17" s="27" t="s">
        <v>56</v>
      </c>
      <c r="H17" s="19"/>
      <c r="I17" s="19"/>
      <c r="J17" s="19"/>
      <c r="K17" s="19"/>
      <c r="L17" s="91"/>
      <c r="M17" s="91"/>
      <c r="N17" s="19"/>
      <c r="O17" s="91"/>
      <c r="P17" s="91"/>
    </row>
    <row r="18" spans="1:16" ht="28.5" customHeight="1">
      <c r="A18" s="106" t="s">
        <v>50</v>
      </c>
      <c r="B18" s="106"/>
      <c r="C18" s="106"/>
      <c r="D18" s="107" t="s">
        <v>2</v>
      </c>
      <c r="E18" s="107"/>
      <c r="F18" s="14"/>
      <c r="G18" s="25" t="s">
        <v>43</v>
      </c>
      <c r="H18" s="23"/>
      <c r="I18" s="103"/>
      <c r="J18" s="103"/>
      <c r="K18" s="103"/>
      <c r="L18" s="104"/>
      <c r="M18" s="104"/>
      <c r="N18" s="20"/>
      <c r="O18" s="105"/>
      <c r="P18" s="105"/>
    </row>
    <row r="19" spans="1:16" ht="36.75" customHeight="1">
      <c r="A19" s="44" t="s">
        <v>44</v>
      </c>
      <c r="B19" s="28" t="s">
        <v>55</v>
      </c>
      <c r="C19" s="15"/>
      <c r="D19" s="88" t="s">
        <v>53</v>
      </c>
      <c r="E19" s="88"/>
      <c r="F19" s="88"/>
      <c r="G19" s="27" t="s">
        <v>56</v>
      </c>
      <c r="H19" s="21"/>
      <c r="I19" s="21"/>
      <c r="J19" s="21"/>
      <c r="K19" s="21"/>
      <c r="L19" s="21"/>
      <c r="M19" s="21"/>
      <c r="N19" s="21"/>
      <c r="O19" s="21"/>
      <c r="P19" s="21"/>
    </row>
    <row r="20" spans="1:16" ht="23.25" customHeight="1">
      <c r="A20" s="106" t="s">
        <v>46</v>
      </c>
      <c r="B20" s="106"/>
      <c r="C20" s="106"/>
      <c r="D20" s="108" t="s">
        <v>32</v>
      </c>
      <c r="E20" s="108"/>
      <c r="F20" s="14"/>
      <c r="G20" s="25" t="s">
        <v>43</v>
      </c>
      <c r="H20" s="23"/>
      <c r="I20" s="103"/>
      <c r="J20" s="103"/>
      <c r="K20" s="103"/>
      <c r="L20" s="103"/>
      <c r="M20" s="103"/>
      <c r="N20" s="20"/>
      <c r="O20" s="105"/>
      <c r="P20" s="105"/>
    </row>
    <row r="21" spans="1:16" ht="39.75" customHeight="1">
      <c r="A21" s="45" t="s">
        <v>45</v>
      </c>
      <c r="B21" s="28" t="s">
        <v>74</v>
      </c>
      <c r="C21" s="28" t="s">
        <v>75</v>
      </c>
      <c r="D21" s="27" t="s">
        <v>76</v>
      </c>
      <c r="E21" s="87" t="s">
        <v>77</v>
      </c>
      <c r="F21" s="87"/>
      <c r="G21" s="27" t="s">
        <v>57</v>
      </c>
      <c r="H21" s="22"/>
      <c r="I21" s="16"/>
      <c r="J21" s="22"/>
      <c r="K21" s="92"/>
      <c r="L21" s="92"/>
      <c r="M21" s="92"/>
      <c r="N21" s="92"/>
      <c r="O21" s="92"/>
      <c r="P21" s="22"/>
    </row>
    <row r="22" spans="2:16" ht="56.25" customHeight="1">
      <c r="B22" s="17" t="s">
        <v>46</v>
      </c>
      <c r="C22" s="18" t="s">
        <v>47</v>
      </c>
      <c r="D22" s="36" t="s">
        <v>48</v>
      </c>
      <c r="E22" s="106" t="s">
        <v>51</v>
      </c>
      <c r="F22" s="106"/>
      <c r="G22" s="18" t="s">
        <v>49</v>
      </c>
      <c r="H22" s="24"/>
      <c r="I22" s="17"/>
      <c r="J22" s="17"/>
      <c r="K22" s="103"/>
      <c r="L22" s="103"/>
      <c r="M22" s="103"/>
      <c r="N22" s="103"/>
      <c r="O22" s="103"/>
      <c r="P22" s="20"/>
    </row>
    <row r="23" spans="1:7" ht="42" customHeight="1">
      <c r="A23" s="11" t="s">
        <v>7</v>
      </c>
      <c r="B23" s="85" t="s">
        <v>145</v>
      </c>
      <c r="C23" s="85"/>
      <c r="D23" s="85"/>
      <c r="E23" s="85"/>
      <c r="F23" s="85"/>
      <c r="G23" s="85"/>
    </row>
    <row r="24" spans="1:7" ht="121.5" customHeight="1">
      <c r="A24" s="11" t="s">
        <v>8</v>
      </c>
      <c r="B24" s="109" t="s">
        <v>144</v>
      </c>
      <c r="C24" s="109"/>
      <c r="D24" s="109"/>
      <c r="E24" s="109"/>
      <c r="F24" s="109"/>
      <c r="G24" s="109"/>
    </row>
    <row r="25" spans="1:7" ht="15.75">
      <c r="A25" s="11" t="s">
        <v>9</v>
      </c>
      <c r="B25" s="85" t="s">
        <v>33</v>
      </c>
      <c r="C25" s="85"/>
      <c r="D25" s="85"/>
      <c r="E25" s="85"/>
      <c r="F25" s="85"/>
      <c r="G25" s="85"/>
    </row>
    <row r="26" ht="15.75">
      <c r="A26" s="1"/>
    </row>
    <row r="27" spans="1:7" ht="15.75">
      <c r="A27" s="9" t="s">
        <v>11</v>
      </c>
      <c r="B27" s="93" t="s">
        <v>34</v>
      </c>
      <c r="C27" s="93"/>
      <c r="D27" s="93"/>
      <c r="E27" s="93"/>
      <c r="F27" s="93"/>
      <c r="G27" s="93"/>
    </row>
    <row r="28" spans="1:7" ht="23.25" customHeight="1">
      <c r="A28" s="33" t="s">
        <v>4</v>
      </c>
      <c r="B28" s="90" t="s">
        <v>78</v>
      </c>
      <c r="C28" s="90"/>
      <c r="D28" s="90"/>
      <c r="E28" s="90"/>
      <c r="F28" s="90"/>
      <c r="G28" s="90"/>
    </row>
    <row r="29" spans="1:7" ht="24" customHeight="1">
      <c r="A29" s="33" t="s">
        <v>5</v>
      </c>
      <c r="B29" s="90" t="s">
        <v>79</v>
      </c>
      <c r="C29" s="90"/>
      <c r="D29" s="90"/>
      <c r="E29" s="90"/>
      <c r="F29" s="90"/>
      <c r="G29" s="90"/>
    </row>
    <row r="30" spans="1:7" ht="39" customHeight="1">
      <c r="A30" s="33" t="s">
        <v>6</v>
      </c>
      <c r="B30" s="90" t="s">
        <v>80</v>
      </c>
      <c r="C30" s="90"/>
      <c r="D30" s="90"/>
      <c r="E30" s="90"/>
      <c r="F30" s="90"/>
      <c r="G30" s="90"/>
    </row>
    <row r="31" spans="1:7" ht="21" customHeight="1">
      <c r="A31" s="33" t="s">
        <v>7</v>
      </c>
      <c r="B31" s="90" t="s">
        <v>81</v>
      </c>
      <c r="C31" s="90"/>
      <c r="D31" s="90"/>
      <c r="E31" s="90"/>
      <c r="F31" s="90"/>
      <c r="G31" s="90"/>
    </row>
    <row r="32" ht="15.75">
      <c r="A32" s="1"/>
    </row>
    <row r="33" spans="1:7" s="30" customFormat="1" ht="63.75" customHeight="1">
      <c r="A33" s="29" t="s">
        <v>10</v>
      </c>
      <c r="B33" s="101" t="s">
        <v>131</v>
      </c>
      <c r="C33" s="101"/>
      <c r="D33" s="101"/>
      <c r="E33" s="101"/>
      <c r="F33" s="101"/>
      <c r="G33" s="101"/>
    </row>
    <row r="34" spans="1:7" ht="15.75">
      <c r="A34" s="11" t="s">
        <v>13</v>
      </c>
      <c r="B34" s="85" t="s">
        <v>35</v>
      </c>
      <c r="C34" s="85"/>
      <c r="D34" s="85"/>
      <c r="E34" s="85"/>
      <c r="F34" s="85"/>
      <c r="G34" s="85"/>
    </row>
    <row r="35" spans="1:7" ht="15.75">
      <c r="A35" s="11"/>
      <c r="B35" s="10"/>
      <c r="C35" s="10"/>
      <c r="D35" s="10"/>
      <c r="E35" s="10"/>
      <c r="F35" s="10"/>
      <c r="G35" s="10"/>
    </row>
    <row r="36" spans="1:7" ht="15.75">
      <c r="A36" s="9" t="s">
        <v>11</v>
      </c>
      <c r="B36" s="93" t="s">
        <v>12</v>
      </c>
      <c r="C36" s="93"/>
      <c r="D36" s="93"/>
      <c r="E36" s="93"/>
      <c r="F36" s="93"/>
      <c r="G36" s="93"/>
    </row>
    <row r="37" spans="1:7" s="57" customFormat="1" ht="21.75" customHeight="1">
      <c r="A37" s="58" t="s">
        <v>4</v>
      </c>
      <c r="B37" s="100" t="s">
        <v>82</v>
      </c>
      <c r="C37" s="100"/>
      <c r="D37" s="100"/>
      <c r="E37" s="100"/>
      <c r="F37" s="100"/>
      <c r="G37" s="100"/>
    </row>
    <row r="38" spans="1:7" ht="19.5" customHeight="1">
      <c r="A38" s="58" t="s">
        <v>5</v>
      </c>
      <c r="B38" s="100" t="s">
        <v>83</v>
      </c>
      <c r="C38" s="100"/>
      <c r="D38" s="100"/>
      <c r="E38" s="100"/>
      <c r="F38" s="100"/>
      <c r="G38" s="100"/>
    </row>
    <row r="39" spans="1:7" ht="49.5" customHeight="1">
      <c r="A39" s="58" t="s">
        <v>6</v>
      </c>
      <c r="B39" s="100" t="s">
        <v>87</v>
      </c>
      <c r="C39" s="100"/>
      <c r="D39" s="100"/>
      <c r="E39" s="100"/>
      <c r="F39" s="100"/>
      <c r="G39" s="100"/>
    </row>
    <row r="40" spans="1:7" ht="21.75" customHeight="1">
      <c r="A40" s="58" t="s">
        <v>7</v>
      </c>
      <c r="B40" s="100" t="s">
        <v>84</v>
      </c>
      <c r="C40" s="100"/>
      <c r="D40" s="100"/>
      <c r="E40" s="100"/>
      <c r="F40" s="100"/>
      <c r="G40" s="100"/>
    </row>
    <row r="41" spans="1:7" s="57" customFormat="1" ht="19.5" customHeight="1">
      <c r="A41" s="58" t="s">
        <v>8</v>
      </c>
      <c r="B41" s="100" t="s">
        <v>118</v>
      </c>
      <c r="C41" s="100"/>
      <c r="D41" s="100"/>
      <c r="E41" s="100"/>
      <c r="F41" s="100"/>
      <c r="G41" s="100"/>
    </row>
    <row r="42" spans="1:7" ht="15.75">
      <c r="A42" s="11"/>
      <c r="B42" s="10"/>
      <c r="C42" s="10"/>
      <c r="D42" s="10"/>
      <c r="E42" s="10"/>
      <c r="F42" s="10"/>
      <c r="G42" s="10"/>
    </row>
    <row r="43" spans="1:7" ht="15.75">
      <c r="A43" s="11" t="s">
        <v>18</v>
      </c>
      <c r="B43" s="5" t="s">
        <v>14</v>
      </c>
      <c r="C43" s="10"/>
      <c r="D43" s="10"/>
      <c r="E43" s="10"/>
      <c r="F43" s="10"/>
      <c r="G43" s="10"/>
    </row>
    <row r="44" spans="1:5" ht="15.75">
      <c r="A44" s="1"/>
      <c r="E44" s="41" t="s">
        <v>36</v>
      </c>
    </row>
    <row r="45" spans="1:5" ht="47.25">
      <c r="A45" s="9" t="s">
        <v>11</v>
      </c>
      <c r="B45" s="9" t="s">
        <v>14</v>
      </c>
      <c r="C45" s="9" t="s">
        <v>15</v>
      </c>
      <c r="D45" s="9" t="s">
        <v>16</v>
      </c>
      <c r="E45" s="9" t="s">
        <v>17</v>
      </c>
    </row>
    <row r="46" spans="1:5" ht="15.75">
      <c r="A46" s="9">
        <v>1</v>
      </c>
      <c r="B46" s="9">
        <v>2</v>
      </c>
      <c r="C46" s="9">
        <v>3</v>
      </c>
      <c r="D46" s="9">
        <v>4</v>
      </c>
      <c r="E46" s="9">
        <v>5</v>
      </c>
    </row>
    <row r="47" spans="1:5" ht="197.25" customHeight="1">
      <c r="A47" s="33" t="s">
        <v>4</v>
      </c>
      <c r="B47" s="56" t="s">
        <v>85</v>
      </c>
      <c r="C47" s="31">
        <v>24200</v>
      </c>
      <c r="D47" s="31">
        <v>0</v>
      </c>
      <c r="E47" s="31">
        <f>C47+D47</f>
        <v>24200</v>
      </c>
    </row>
    <row r="48" spans="1:5" ht="158.25" customHeight="1">
      <c r="A48" s="33" t="s">
        <v>5</v>
      </c>
      <c r="B48" s="56" t="s">
        <v>89</v>
      </c>
      <c r="C48" s="31">
        <v>27600</v>
      </c>
      <c r="D48" s="31">
        <v>0</v>
      </c>
      <c r="E48" s="31">
        <f>C48+D48</f>
        <v>27600</v>
      </c>
    </row>
    <row r="49" spans="1:5" ht="290.25" customHeight="1">
      <c r="A49" s="33" t="s">
        <v>6</v>
      </c>
      <c r="B49" s="69" t="s">
        <v>88</v>
      </c>
      <c r="C49" s="31">
        <f>5885909-14000-299900-124000-120000-111500-28500-322940-59999-621286.71-180269-203714-580444-172000-389212-299135-33912-171127-567208.1-259900-919650.23-158146</f>
        <v>249065.95999999996</v>
      </c>
      <c r="D49" s="31">
        <v>0</v>
      </c>
      <c r="E49" s="31">
        <f>C49+D49</f>
        <v>249065.95999999996</v>
      </c>
    </row>
    <row r="50" spans="1:5" ht="168.75" customHeight="1">
      <c r="A50" s="33" t="s">
        <v>7</v>
      </c>
      <c r="B50" s="65" t="s">
        <v>86</v>
      </c>
      <c r="C50" s="31">
        <f>175680+132603.97-0.97</f>
        <v>308283</v>
      </c>
      <c r="D50" s="31">
        <v>0</v>
      </c>
      <c r="E50" s="31">
        <f>C50+D50</f>
        <v>308283</v>
      </c>
    </row>
    <row r="51" spans="1:5" ht="72" customHeight="1">
      <c r="A51" s="78" t="s">
        <v>8</v>
      </c>
      <c r="B51" s="71" t="s">
        <v>119</v>
      </c>
      <c r="C51" s="31">
        <f>120000+800+400+31800</f>
        <v>153000</v>
      </c>
      <c r="D51" s="31">
        <f>3360000+954000</f>
        <v>4314000</v>
      </c>
      <c r="E51" s="31">
        <f>C51+D51</f>
        <v>4467000</v>
      </c>
    </row>
    <row r="52" spans="1:5" ht="15.75">
      <c r="A52" s="93" t="s">
        <v>17</v>
      </c>
      <c r="B52" s="93"/>
      <c r="C52" s="31">
        <f>SUM(C47:C51)</f>
        <v>762148.96</v>
      </c>
      <c r="D52" s="31">
        <f>SUM(D47:D51)</f>
        <v>4314000</v>
      </c>
      <c r="E52" s="31">
        <f>SUM(E47:E51)</f>
        <v>5076148.96</v>
      </c>
    </row>
    <row r="53" ht="15.75">
      <c r="A53" s="1"/>
    </row>
    <row r="54" ht="15.75">
      <c r="A54" s="1"/>
    </row>
    <row r="55" spans="1:7" ht="15.75">
      <c r="A55" s="94" t="s">
        <v>21</v>
      </c>
      <c r="B55" s="85" t="s">
        <v>19</v>
      </c>
      <c r="C55" s="85"/>
      <c r="D55" s="85"/>
      <c r="E55" s="85"/>
      <c r="F55" s="85"/>
      <c r="G55" s="85"/>
    </row>
    <row r="56" spans="1:2" ht="15.75">
      <c r="A56" s="94"/>
      <c r="B56" s="12"/>
    </row>
    <row r="57" spans="1:5" ht="15.75">
      <c r="A57" s="1"/>
      <c r="E57" s="41" t="s">
        <v>36</v>
      </c>
    </row>
    <row r="58" spans="1:5" ht="63">
      <c r="A58" s="9" t="s">
        <v>11</v>
      </c>
      <c r="B58" s="9" t="s">
        <v>20</v>
      </c>
      <c r="C58" s="9" t="s">
        <v>15</v>
      </c>
      <c r="D58" s="9" t="s">
        <v>16</v>
      </c>
      <c r="E58" s="9" t="s">
        <v>17</v>
      </c>
    </row>
    <row r="59" spans="1:5" ht="15.75">
      <c r="A59" s="9">
        <v>1</v>
      </c>
      <c r="B59" s="9">
        <v>2</v>
      </c>
      <c r="C59" s="9">
        <v>3</v>
      </c>
      <c r="D59" s="9">
        <v>4</v>
      </c>
      <c r="E59" s="9">
        <v>5</v>
      </c>
    </row>
    <row r="60" spans="1:5" ht="157.5" customHeight="1">
      <c r="A60" s="55" t="s">
        <v>4</v>
      </c>
      <c r="B60" s="59" t="s">
        <v>90</v>
      </c>
      <c r="C60" s="31">
        <f>24200+27600</f>
        <v>51800</v>
      </c>
      <c r="D60" s="31">
        <f>18269569.4-18269569.4</f>
        <v>0</v>
      </c>
      <c r="E60" s="31">
        <f>C60+D60</f>
        <v>51800</v>
      </c>
    </row>
    <row r="61" spans="1:5" ht="174.75" customHeight="1">
      <c r="A61" s="55" t="s">
        <v>5</v>
      </c>
      <c r="B61" s="4" t="s">
        <v>139</v>
      </c>
      <c r="C61" s="31">
        <f>8400000+175680-28000-699100-530784-219275-383200-585732-68000-14000-299900-124000-120000-111500-28500-322940-59999+120000+132603.97-0.97-621286.71-180269-203714-580444-172000-389212-299135-33912-171127-567208.1+800+400+31800-259900-919650.23-158146</f>
        <v>710348.96</v>
      </c>
      <c r="D61" s="31">
        <f>3360000+954000</f>
        <v>4314000</v>
      </c>
      <c r="E61" s="31">
        <f>C61+D61</f>
        <v>5024348.96</v>
      </c>
    </row>
    <row r="62" spans="1:5" ht="15.75">
      <c r="A62" s="9"/>
      <c r="B62" s="4"/>
      <c r="C62" s="31"/>
      <c r="D62" s="31"/>
      <c r="E62" s="31"/>
    </row>
    <row r="63" spans="1:5" ht="15.75">
      <c r="A63" s="93" t="s">
        <v>17</v>
      </c>
      <c r="B63" s="93"/>
      <c r="C63" s="31">
        <f>SUM(C60:C61)</f>
        <v>762148.96</v>
      </c>
      <c r="D63" s="31">
        <f>SUM(D60:D61)</f>
        <v>4314000</v>
      </c>
      <c r="E63" s="31">
        <f>SUM(E60:E61)</f>
        <v>5076148.96</v>
      </c>
    </row>
    <row r="64" ht="15.75">
      <c r="A64" s="1"/>
    </row>
    <row r="65" ht="15.75">
      <c r="A65" s="1"/>
    </row>
    <row r="66" spans="1:7" ht="15.75">
      <c r="A66" s="11" t="s">
        <v>37</v>
      </c>
      <c r="B66" s="85" t="s">
        <v>22</v>
      </c>
      <c r="C66" s="85"/>
      <c r="D66" s="85"/>
      <c r="E66" s="85"/>
      <c r="F66" s="85"/>
      <c r="G66" s="85"/>
    </row>
    <row r="67" spans="1:7" ht="46.5" customHeight="1">
      <c r="A67" s="9" t="s">
        <v>11</v>
      </c>
      <c r="B67" s="9" t="s">
        <v>23</v>
      </c>
      <c r="C67" s="9" t="s">
        <v>24</v>
      </c>
      <c r="D67" s="9" t="s">
        <v>25</v>
      </c>
      <c r="E67" s="9" t="s">
        <v>15</v>
      </c>
      <c r="F67" s="9" t="s">
        <v>16</v>
      </c>
      <c r="G67" s="9" t="s">
        <v>17</v>
      </c>
    </row>
    <row r="68" spans="1:7" ht="15.75">
      <c r="A68" s="9">
        <v>1</v>
      </c>
      <c r="B68" s="9">
        <v>2</v>
      </c>
      <c r="C68" s="9">
        <v>3</v>
      </c>
      <c r="D68" s="9">
        <v>4</v>
      </c>
      <c r="E68" s="9">
        <v>5</v>
      </c>
      <c r="F68" s="9">
        <v>6</v>
      </c>
      <c r="G68" s="9">
        <v>7</v>
      </c>
    </row>
    <row r="69" spans="1:7" ht="22.5" customHeight="1">
      <c r="A69" s="32" t="s">
        <v>4</v>
      </c>
      <c r="B69" s="95" t="s">
        <v>82</v>
      </c>
      <c r="C69" s="96"/>
      <c r="D69" s="96"/>
      <c r="E69" s="96"/>
      <c r="F69" s="96"/>
      <c r="G69" s="97"/>
    </row>
    <row r="70" spans="1:7" ht="15.75">
      <c r="A70" s="9">
        <v>1</v>
      </c>
      <c r="B70" s="4" t="s">
        <v>26</v>
      </c>
      <c r="C70" s="9"/>
      <c r="D70" s="9"/>
      <c r="E70" s="9"/>
      <c r="F70" s="9"/>
      <c r="G70" s="9"/>
    </row>
    <row r="71" spans="1:7" ht="136.5" customHeight="1">
      <c r="A71" s="26" t="s">
        <v>58</v>
      </c>
      <c r="B71" s="4" t="s">
        <v>91</v>
      </c>
      <c r="C71" s="33" t="s">
        <v>59</v>
      </c>
      <c r="D71" s="33" t="s">
        <v>141</v>
      </c>
      <c r="E71" s="31">
        <v>24200</v>
      </c>
      <c r="F71" s="31">
        <v>0</v>
      </c>
      <c r="G71" s="31">
        <f>E71+F71</f>
        <v>24200</v>
      </c>
    </row>
    <row r="72" spans="1:7" ht="15.75">
      <c r="A72" s="9">
        <v>2</v>
      </c>
      <c r="B72" s="4" t="s">
        <v>27</v>
      </c>
      <c r="C72" s="9"/>
      <c r="D72" s="9"/>
      <c r="E72" s="9"/>
      <c r="F72" s="9"/>
      <c r="G72" s="9"/>
    </row>
    <row r="73" spans="1:7" ht="105.75" customHeight="1">
      <c r="A73" s="49" t="s">
        <v>60</v>
      </c>
      <c r="B73" s="50" t="s">
        <v>92</v>
      </c>
      <c r="C73" s="49" t="s">
        <v>61</v>
      </c>
      <c r="D73" s="51" t="s">
        <v>140</v>
      </c>
      <c r="E73" s="58">
        <v>20</v>
      </c>
      <c r="F73" s="58">
        <v>0</v>
      </c>
      <c r="G73" s="58">
        <f>E73+F73</f>
        <v>20</v>
      </c>
    </row>
    <row r="74" spans="1:7" ht="15.75">
      <c r="A74" s="9">
        <v>3</v>
      </c>
      <c r="B74" s="4" t="s">
        <v>28</v>
      </c>
      <c r="C74" s="9"/>
      <c r="D74" s="9"/>
      <c r="E74" s="9"/>
      <c r="F74" s="9"/>
      <c r="G74" s="9"/>
    </row>
    <row r="75" spans="1:7" ht="91.5" customHeight="1">
      <c r="A75" s="49" t="s">
        <v>62</v>
      </c>
      <c r="B75" s="50" t="s">
        <v>93</v>
      </c>
      <c r="C75" s="51" t="s">
        <v>71</v>
      </c>
      <c r="D75" s="51" t="s">
        <v>69</v>
      </c>
      <c r="E75" s="31">
        <v>1210</v>
      </c>
      <c r="F75" s="31">
        <v>0</v>
      </c>
      <c r="G75" s="31">
        <f>E75+F75</f>
        <v>1210</v>
      </c>
    </row>
    <row r="76" spans="1:7" ht="15.75">
      <c r="A76" s="9">
        <v>4</v>
      </c>
      <c r="B76" s="4" t="s">
        <v>29</v>
      </c>
      <c r="C76" s="9"/>
      <c r="D76" s="9"/>
      <c r="E76" s="9"/>
      <c r="F76" s="9"/>
      <c r="G76" s="9"/>
    </row>
    <row r="77" spans="1:7" ht="114.75" customHeight="1">
      <c r="A77" s="33" t="s">
        <v>63</v>
      </c>
      <c r="B77" s="50" t="s">
        <v>94</v>
      </c>
      <c r="C77" s="51" t="s">
        <v>72</v>
      </c>
      <c r="D77" s="51" t="s">
        <v>95</v>
      </c>
      <c r="E77" s="34">
        <v>100</v>
      </c>
      <c r="F77" s="34">
        <v>0</v>
      </c>
      <c r="G77" s="34">
        <f>E77+F77</f>
        <v>100</v>
      </c>
    </row>
    <row r="78" spans="1:7" ht="20.25" customHeight="1">
      <c r="A78" s="32" t="s">
        <v>5</v>
      </c>
      <c r="B78" s="95" t="s">
        <v>83</v>
      </c>
      <c r="C78" s="96"/>
      <c r="D78" s="96"/>
      <c r="E78" s="96"/>
      <c r="F78" s="96"/>
      <c r="G78" s="97"/>
    </row>
    <row r="79" spans="1:7" ht="18" customHeight="1">
      <c r="A79" s="35">
        <v>1</v>
      </c>
      <c r="B79" s="4" t="s">
        <v>26</v>
      </c>
      <c r="C79" s="35"/>
      <c r="D79" s="35"/>
      <c r="E79" s="35"/>
      <c r="F79" s="35"/>
      <c r="G79" s="35"/>
    </row>
    <row r="80" spans="1:7" ht="87.75" customHeight="1">
      <c r="A80" s="35" t="s">
        <v>58</v>
      </c>
      <c r="B80" s="42" t="s">
        <v>96</v>
      </c>
      <c r="C80" s="33" t="s">
        <v>59</v>
      </c>
      <c r="D80" s="33" t="s">
        <v>68</v>
      </c>
      <c r="E80" s="31">
        <v>27600</v>
      </c>
      <c r="F80" s="31">
        <v>0</v>
      </c>
      <c r="G80" s="31">
        <f>E80+F80</f>
        <v>27600</v>
      </c>
    </row>
    <row r="81" spans="1:7" ht="21" customHeight="1">
      <c r="A81" s="35">
        <v>2</v>
      </c>
      <c r="B81" s="4" t="s">
        <v>27</v>
      </c>
      <c r="C81" s="35"/>
      <c r="D81" s="35"/>
      <c r="E81" s="35"/>
      <c r="F81" s="35"/>
      <c r="G81" s="35"/>
    </row>
    <row r="82" spans="1:7" ht="195" customHeight="1">
      <c r="A82" s="33" t="s">
        <v>60</v>
      </c>
      <c r="B82" s="50" t="s">
        <v>97</v>
      </c>
      <c r="C82" s="49" t="s">
        <v>61</v>
      </c>
      <c r="D82" s="60" t="s">
        <v>117</v>
      </c>
      <c r="E82" s="35">
        <v>8</v>
      </c>
      <c r="F82" s="35">
        <v>0</v>
      </c>
      <c r="G82" s="35">
        <f>E82+F82</f>
        <v>8</v>
      </c>
    </row>
    <row r="83" spans="1:7" ht="21" customHeight="1">
      <c r="A83" s="35">
        <v>3</v>
      </c>
      <c r="B83" s="4" t="s">
        <v>28</v>
      </c>
      <c r="C83" s="46"/>
      <c r="D83" s="46"/>
      <c r="E83" s="35"/>
      <c r="F83" s="35"/>
      <c r="G83" s="35"/>
    </row>
    <row r="84" spans="1:7" ht="54.75" customHeight="1">
      <c r="A84" s="33" t="s">
        <v>62</v>
      </c>
      <c r="B84" s="50" t="s">
        <v>98</v>
      </c>
      <c r="C84" s="49" t="s">
        <v>61</v>
      </c>
      <c r="D84" s="51" t="s">
        <v>99</v>
      </c>
      <c r="E84" s="48">
        <v>8</v>
      </c>
      <c r="F84" s="48">
        <v>0</v>
      </c>
      <c r="G84" s="48">
        <f>E84+F84</f>
        <v>8</v>
      </c>
    </row>
    <row r="85" spans="1:7" ht="17.25" customHeight="1">
      <c r="A85" s="35">
        <v>4</v>
      </c>
      <c r="B85" s="4" t="s">
        <v>29</v>
      </c>
      <c r="C85" s="46"/>
      <c r="D85" s="46"/>
      <c r="E85" s="35"/>
      <c r="F85" s="35"/>
      <c r="G85" s="35"/>
    </row>
    <row r="86" spans="1:7" ht="89.25" customHeight="1">
      <c r="A86" s="33" t="s">
        <v>63</v>
      </c>
      <c r="B86" s="50" t="s">
        <v>100</v>
      </c>
      <c r="C86" s="51" t="s">
        <v>72</v>
      </c>
      <c r="D86" s="51" t="s">
        <v>95</v>
      </c>
      <c r="E86" s="52">
        <v>100</v>
      </c>
      <c r="F86" s="52">
        <v>0</v>
      </c>
      <c r="G86" s="52">
        <f>E86+F86</f>
        <v>100</v>
      </c>
    </row>
    <row r="87" spans="1:7" ht="57.75" customHeight="1">
      <c r="A87" s="32" t="s">
        <v>6</v>
      </c>
      <c r="B87" s="95" t="s">
        <v>87</v>
      </c>
      <c r="C87" s="96"/>
      <c r="D87" s="96"/>
      <c r="E87" s="96"/>
      <c r="F87" s="96"/>
      <c r="G87" s="97"/>
    </row>
    <row r="88" spans="1:7" ht="19.5" customHeight="1">
      <c r="A88" s="43">
        <v>1</v>
      </c>
      <c r="B88" s="4" t="s">
        <v>26</v>
      </c>
      <c r="C88" s="43"/>
      <c r="D88" s="43"/>
      <c r="E88" s="43"/>
      <c r="F88" s="43"/>
      <c r="G88" s="43"/>
    </row>
    <row r="89" spans="1:7" ht="64.5" customHeight="1">
      <c r="A89" s="51" t="s">
        <v>58</v>
      </c>
      <c r="B89" s="50" t="s">
        <v>101</v>
      </c>
      <c r="C89" s="33" t="s">
        <v>59</v>
      </c>
      <c r="D89" s="33" t="s">
        <v>103</v>
      </c>
      <c r="E89" s="31">
        <v>8400000</v>
      </c>
      <c r="F89" s="31">
        <v>0</v>
      </c>
      <c r="G89" s="31">
        <f>E89+F89</f>
        <v>8400000</v>
      </c>
    </row>
    <row r="90" spans="1:7" ht="126.75" customHeight="1">
      <c r="A90" s="51" t="s">
        <v>73</v>
      </c>
      <c r="B90" s="50" t="s">
        <v>102</v>
      </c>
      <c r="C90" s="33" t="s">
        <v>59</v>
      </c>
      <c r="D90" s="33" t="s">
        <v>146</v>
      </c>
      <c r="E90" s="31">
        <f>5448009-120000-111500-28500-322940-59999-621286.71-180269-203714-580444-172000-389212-299135-33912-171127-567208.1-259900-919650.23-158146</f>
        <v>249065.95999999996</v>
      </c>
      <c r="F90" s="31">
        <v>0</v>
      </c>
      <c r="G90" s="31">
        <f>E90+F90</f>
        <v>249065.95999999996</v>
      </c>
    </row>
    <row r="91" spans="1:7" ht="18" customHeight="1">
      <c r="A91" s="43">
        <v>2</v>
      </c>
      <c r="B91" s="4" t="s">
        <v>27</v>
      </c>
      <c r="C91" s="43"/>
      <c r="D91" s="43"/>
      <c r="E91" s="43"/>
      <c r="F91" s="43"/>
      <c r="G91" s="43"/>
    </row>
    <row r="92" spans="1:7" ht="53.25" customHeight="1">
      <c r="A92" s="49" t="s">
        <v>60</v>
      </c>
      <c r="B92" s="50" t="s">
        <v>104</v>
      </c>
      <c r="C92" s="49" t="s">
        <v>105</v>
      </c>
      <c r="D92" s="51" t="s">
        <v>106</v>
      </c>
      <c r="E92" s="46">
        <v>42</v>
      </c>
      <c r="F92" s="46">
        <v>0</v>
      </c>
      <c r="G92" s="46">
        <f>E92+F92</f>
        <v>42</v>
      </c>
    </row>
    <row r="93" spans="1:7" ht="18.75" customHeight="1">
      <c r="A93" s="43">
        <v>3</v>
      </c>
      <c r="B93" s="4" t="s">
        <v>28</v>
      </c>
      <c r="C93" s="43"/>
      <c r="D93" s="43"/>
      <c r="E93" s="43"/>
      <c r="F93" s="43"/>
      <c r="G93" s="43"/>
    </row>
    <row r="94" spans="1:7" ht="72" customHeight="1">
      <c r="A94" s="33" t="s">
        <v>62</v>
      </c>
      <c r="B94" s="50" t="s">
        <v>107</v>
      </c>
      <c r="C94" s="49" t="s">
        <v>70</v>
      </c>
      <c r="D94" s="51" t="s">
        <v>108</v>
      </c>
      <c r="E94" s="31">
        <v>200000</v>
      </c>
      <c r="F94" s="31">
        <v>0</v>
      </c>
      <c r="G94" s="31">
        <f>E94+F94</f>
        <v>200000</v>
      </c>
    </row>
    <row r="95" spans="1:7" ht="21" customHeight="1">
      <c r="A95" s="43">
        <v>4</v>
      </c>
      <c r="B95" s="4" t="s">
        <v>29</v>
      </c>
      <c r="C95" s="46"/>
      <c r="D95" s="46"/>
      <c r="E95" s="43"/>
      <c r="F95" s="43"/>
      <c r="G95" s="43"/>
    </row>
    <row r="96" spans="1:7" ht="57.75" customHeight="1">
      <c r="A96" s="33" t="s">
        <v>63</v>
      </c>
      <c r="B96" s="50" t="s">
        <v>109</v>
      </c>
      <c r="C96" s="51" t="s">
        <v>72</v>
      </c>
      <c r="D96" s="51" t="s">
        <v>95</v>
      </c>
      <c r="E96" s="61">
        <v>100</v>
      </c>
      <c r="F96" s="61">
        <v>0</v>
      </c>
      <c r="G96" s="61">
        <f>E96+F96</f>
        <v>100</v>
      </c>
    </row>
    <row r="97" spans="1:7" ht="21.75" customHeight="1">
      <c r="A97" s="32" t="s">
        <v>7</v>
      </c>
      <c r="B97" s="95" t="s">
        <v>84</v>
      </c>
      <c r="C97" s="96"/>
      <c r="D97" s="96"/>
      <c r="E97" s="96"/>
      <c r="F97" s="96"/>
      <c r="G97" s="97"/>
    </row>
    <row r="98" spans="1:7" ht="16.5" customHeight="1">
      <c r="A98" s="43">
        <v>1</v>
      </c>
      <c r="B98" s="4" t="s">
        <v>26</v>
      </c>
      <c r="C98" s="43"/>
      <c r="D98" s="43"/>
      <c r="E98" s="43"/>
      <c r="F98" s="43"/>
      <c r="G98" s="43"/>
    </row>
    <row r="99" spans="1:7" ht="150.75" customHeight="1">
      <c r="A99" s="46" t="s">
        <v>58</v>
      </c>
      <c r="B99" s="50" t="s">
        <v>110</v>
      </c>
      <c r="C99" s="33" t="s">
        <v>59</v>
      </c>
      <c r="D99" s="33" t="s">
        <v>137</v>
      </c>
      <c r="E99" s="31">
        <f>175680+132603.97-0.97</f>
        <v>308283</v>
      </c>
      <c r="F99" s="31">
        <v>0</v>
      </c>
      <c r="G99" s="31">
        <f>E99+F99</f>
        <v>308283</v>
      </c>
    </row>
    <row r="100" spans="1:7" ht="18.75" customHeight="1">
      <c r="A100" s="43">
        <v>2</v>
      </c>
      <c r="B100" s="4" t="s">
        <v>27</v>
      </c>
      <c r="C100" s="43"/>
      <c r="D100" s="43"/>
      <c r="E100" s="46"/>
      <c r="F100" s="43"/>
      <c r="G100" s="43"/>
    </row>
    <row r="101" spans="1:7" ht="60.75" customHeight="1">
      <c r="A101" s="33" t="s">
        <v>60</v>
      </c>
      <c r="B101" s="62" t="s">
        <v>111</v>
      </c>
      <c r="C101" s="60" t="s">
        <v>112</v>
      </c>
      <c r="D101" s="60" t="s">
        <v>138</v>
      </c>
      <c r="E101" s="51">
        <v>7</v>
      </c>
      <c r="F101" s="47">
        <v>0</v>
      </c>
      <c r="G101" s="47">
        <f>E101+F101</f>
        <v>7</v>
      </c>
    </row>
    <row r="102" spans="1:7" ht="21" customHeight="1">
      <c r="A102" s="43">
        <v>3</v>
      </c>
      <c r="B102" s="4" t="s">
        <v>28</v>
      </c>
      <c r="C102" s="43"/>
      <c r="D102" s="43"/>
      <c r="E102" s="43"/>
      <c r="F102" s="43"/>
      <c r="G102" s="43"/>
    </row>
    <row r="103" spans="1:7" ht="90" customHeight="1">
      <c r="A103" s="33" t="s">
        <v>62</v>
      </c>
      <c r="B103" s="62" t="s">
        <v>113</v>
      </c>
      <c r="C103" s="60" t="s">
        <v>114</v>
      </c>
      <c r="D103" s="60" t="s">
        <v>69</v>
      </c>
      <c r="E103" s="31">
        <v>44040.43</v>
      </c>
      <c r="F103" s="31">
        <v>0</v>
      </c>
      <c r="G103" s="31">
        <f>E103+F103</f>
        <v>44040.43</v>
      </c>
    </row>
    <row r="104" spans="1:7" s="66" customFormat="1" ht="26.25" customHeight="1">
      <c r="A104" s="32" t="s">
        <v>8</v>
      </c>
      <c r="B104" s="95" t="s">
        <v>118</v>
      </c>
      <c r="C104" s="96"/>
      <c r="D104" s="96"/>
      <c r="E104" s="96"/>
      <c r="F104" s="96"/>
      <c r="G104" s="97"/>
    </row>
    <row r="105" spans="1:7" s="66" customFormat="1" ht="18" customHeight="1">
      <c r="A105" s="70">
        <v>1</v>
      </c>
      <c r="B105" s="4" t="s">
        <v>26</v>
      </c>
      <c r="C105" s="70"/>
      <c r="D105" s="70"/>
      <c r="E105" s="70"/>
      <c r="F105" s="70"/>
      <c r="G105" s="70"/>
    </row>
    <row r="106" spans="1:7" s="66" customFormat="1" ht="100.5" customHeight="1">
      <c r="A106" s="70" t="s">
        <v>58</v>
      </c>
      <c r="B106" s="50" t="s">
        <v>121</v>
      </c>
      <c r="C106" s="33" t="s">
        <v>59</v>
      </c>
      <c r="D106" s="33" t="s">
        <v>120</v>
      </c>
      <c r="E106" s="31">
        <f>120000+800+400+31800</f>
        <v>153000</v>
      </c>
      <c r="F106" s="31">
        <f>3360000+954000</f>
        <v>4314000</v>
      </c>
      <c r="G106" s="31">
        <f>E106+F106</f>
        <v>4467000</v>
      </c>
    </row>
    <row r="107" spans="1:7" s="66" customFormat="1" ht="21" customHeight="1">
      <c r="A107" s="70">
        <v>2</v>
      </c>
      <c r="B107" s="4" t="s">
        <v>27</v>
      </c>
      <c r="C107" s="70"/>
      <c r="D107" s="70"/>
      <c r="E107" s="70"/>
      <c r="F107" s="70"/>
      <c r="G107" s="70"/>
    </row>
    <row r="108" spans="1:7" s="66" customFormat="1" ht="80.25" customHeight="1">
      <c r="A108" s="77" t="s">
        <v>60</v>
      </c>
      <c r="B108" s="4" t="s">
        <v>133</v>
      </c>
      <c r="C108" s="58" t="s">
        <v>61</v>
      </c>
      <c r="D108" s="75" t="s">
        <v>136</v>
      </c>
      <c r="E108" s="75">
        <v>0</v>
      </c>
      <c r="F108" s="75">
        <v>10</v>
      </c>
      <c r="G108" s="70">
        <f>E108+F108</f>
        <v>10</v>
      </c>
    </row>
    <row r="109" spans="1:7" s="66" customFormat="1" ht="66.75" customHeight="1">
      <c r="A109" s="75" t="s">
        <v>124</v>
      </c>
      <c r="B109" s="4" t="s">
        <v>134</v>
      </c>
      <c r="C109" s="58" t="s">
        <v>61</v>
      </c>
      <c r="D109" s="75" t="s">
        <v>122</v>
      </c>
      <c r="E109" s="75">
        <v>0</v>
      </c>
      <c r="F109" s="75">
        <v>10</v>
      </c>
      <c r="G109" s="75">
        <f>E109+F109</f>
        <v>10</v>
      </c>
    </row>
    <row r="110" spans="1:7" s="66" customFormat="1" ht="96" customHeight="1">
      <c r="A110" s="79" t="s">
        <v>132</v>
      </c>
      <c r="B110" s="65" t="s">
        <v>123</v>
      </c>
      <c r="C110" s="58" t="s">
        <v>61</v>
      </c>
      <c r="D110" s="58" t="s">
        <v>143</v>
      </c>
      <c r="E110" s="63">
        <v>10</v>
      </c>
      <c r="F110" s="64">
        <v>0</v>
      </c>
      <c r="G110" s="70">
        <f>E110+F110</f>
        <v>10</v>
      </c>
    </row>
    <row r="111" spans="1:7" s="66" customFormat="1" ht="18.75" customHeight="1">
      <c r="A111" s="58">
        <v>3</v>
      </c>
      <c r="B111" s="65" t="s">
        <v>28</v>
      </c>
      <c r="C111" s="58"/>
      <c r="D111" s="58"/>
      <c r="E111" s="58"/>
      <c r="F111" s="58"/>
      <c r="G111" s="58"/>
    </row>
    <row r="112" spans="1:7" s="66" customFormat="1" ht="57.75" customHeight="1">
      <c r="A112" s="58" t="s">
        <v>62</v>
      </c>
      <c r="B112" s="65" t="s">
        <v>125</v>
      </c>
      <c r="C112" s="33" t="s">
        <v>59</v>
      </c>
      <c r="D112" s="51" t="s">
        <v>108</v>
      </c>
      <c r="E112" s="68">
        <v>0</v>
      </c>
      <c r="F112" s="68">
        <v>431400</v>
      </c>
      <c r="G112" s="68">
        <f>E112+F112</f>
        <v>431400</v>
      </c>
    </row>
    <row r="113" spans="1:7" s="66" customFormat="1" ht="72.75" customHeight="1">
      <c r="A113" s="67" t="s">
        <v>127</v>
      </c>
      <c r="B113" s="72" t="s">
        <v>126</v>
      </c>
      <c r="C113" s="73" t="s">
        <v>114</v>
      </c>
      <c r="D113" s="51" t="s">
        <v>142</v>
      </c>
      <c r="E113" s="74">
        <v>15300</v>
      </c>
      <c r="F113" s="68">
        <v>0</v>
      </c>
      <c r="G113" s="68">
        <f>E113+F113</f>
        <v>15300</v>
      </c>
    </row>
    <row r="114" spans="1:7" s="66" customFormat="1" ht="18.75" customHeight="1">
      <c r="A114" s="58">
        <v>4</v>
      </c>
      <c r="B114" s="65" t="s">
        <v>29</v>
      </c>
      <c r="C114" s="58"/>
      <c r="D114" s="58"/>
      <c r="E114" s="58"/>
      <c r="F114" s="58"/>
      <c r="G114" s="58"/>
    </row>
    <row r="115" spans="1:7" s="66" customFormat="1" ht="54.75" customHeight="1">
      <c r="A115" s="58" t="s">
        <v>63</v>
      </c>
      <c r="B115" s="65" t="s">
        <v>128</v>
      </c>
      <c r="C115" s="58" t="s">
        <v>64</v>
      </c>
      <c r="D115" s="58" t="s">
        <v>135</v>
      </c>
      <c r="E115" s="76">
        <v>0</v>
      </c>
      <c r="F115" s="76">
        <v>100</v>
      </c>
      <c r="G115" s="76">
        <f>E115+F115</f>
        <v>100</v>
      </c>
    </row>
    <row r="116" spans="1:7" s="66" customFormat="1" ht="56.25" customHeight="1">
      <c r="A116" s="58" t="s">
        <v>129</v>
      </c>
      <c r="B116" s="72" t="s">
        <v>130</v>
      </c>
      <c r="C116" s="73" t="s">
        <v>64</v>
      </c>
      <c r="D116" s="73" t="s">
        <v>115</v>
      </c>
      <c r="E116" s="61">
        <v>100</v>
      </c>
      <c r="F116" s="61">
        <v>0</v>
      </c>
      <c r="G116" s="61">
        <f>E116+F116</f>
        <v>100</v>
      </c>
    </row>
    <row r="117" spans="1:4" s="24" customFormat="1" ht="15.75" customHeight="1">
      <c r="A117" s="53"/>
      <c r="B117" s="53"/>
      <c r="C117" s="53"/>
      <c r="D117" s="54"/>
    </row>
    <row r="118" spans="1:7" ht="32.25" customHeight="1">
      <c r="A118" s="102" t="s">
        <v>147</v>
      </c>
      <c r="B118" s="102"/>
      <c r="C118" s="102"/>
      <c r="D118" s="37"/>
      <c r="E118" s="38"/>
      <c r="F118" s="89" t="s">
        <v>148</v>
      </c>
      <c r="G118" s="89"/>
    </row>
    <row r="119" spans="1:7" ht="15.75">
      <c r="A119" s="3"/>
      <c r="B119" s="11"/>
      <c r="D119" s="8" t="s">
        <v>30</v>
      </c>
      <c r="F119" s="84" t="s">
        <v>40</v>
      </c>
      <c r="G119" s="84"/>
    </row>
    <row r="120" spans="1:4" ht="15.75" customHeight="1">
      <c r="A120" s="85" t="s">
        <v>31</v>
      </c>
      <c r="B120" s="85"/>
      <c r="C120" s="11"/>
      <c r="D120" s="11"/>
    </row>
    <row r="121" spans="1:4" s="40" customFormat="1" ht="21" customHeight="1">
      <c r="A121" s="98" t="s">
        <v>65</v>
      </c>
      <c r="B121" s="98"/>
      <c r="C121" s="99"/>
      <c r="D121" s="39"/>
    </row>
    <row r="122" spans="1:7" s="40" customFormat="1" ht="19.5" customHeight="1">
      <c r="A122" s="98" t="s">
        <v>66</v>
      </c>
      <c r="B122" s="98"/>
      <c r="C122" s="39"/>
      <c r="D122" s="37"/>
      <c r="F122" s="89" t="s">
        <v>67</v>
      </c>
      <c r="G122" s="89"/>
    </row>
    <row r="123" spans="1:7" ht="15.75">
      <c r="A123" s="12"/>
      <c r="B123" s="11"/>
      <c r="C123" s="11"/>
      <c r="D123" s="8" t="s">
        <v>30</v>
      </c>
      <c r="F123" s="84" t="s">
        <v>40</v>
      </c>
      <c r="G123" s="84"/>
    </row>
    <row r="124" ht="15">
      <c r="A124" s="6" t="s">
        <v>38</v>
      </c>
    </row>
    <row r="125" ht="15">
      <c r="A125" s="7" t="s">
        <v>39</v>
      </c>
    </row>
  </sheetData>
  <sheetProtection/>
  <mergeCells count="63">
    <mergeCell ref="M22:O22"/>
    <mergeCell ref="K22:L22"/>
    <mergeCell ref="E22:F22"/>
    <mergeCell ref="B24:G24"/>
    <mergeCell ref="B25:G25"/>
    <mergeCell ref="B23:G23"/>
    <mergeCell ref="A18:C18"/>
    <mergeCell ref="D18:E18"/>
    <mergeCell ref="A20:C20"/>
    <mergeCell ref="D20:E20"/>
    <mergeCell ref="E21:F21"/>
    <mergeCell ref="N21:O21"/>
    <mergeCell ref="O17:P17"/>
    <mergeCell ref="I18:K18"/>
    <mergeCell ref="L18:M18"/>
    <mergeCell ref="O18:P18"/>
    <mergeCell ref="I20:K20"/>
    <mergeCell ref="L20:M20"/>
    <mergeCell ref="O20:P20"/>
    <mergeCell ref="A118:C118"/>
    <mergeCell ref="B78:G78"/>
    <mergeCell ref="A63:B63"/>
    <mergeCell ref="B66:G66"/>
    <mergeCell ref="B39:G39"/>
    <mergeCell ref="B87:G87"/>
    <mergeCell ref="B97:G97"/>
    <mergeCell ref="B41:G41"/>
    <mergeCell ref="B40:G40"/>
    <mergeCell ref="B69:G69"/>
    <mergeCell ref="B36:G36"/>
    <mergeCell ref="B29:G29"/>
    <mergeCell ref="B27:G27"/>
    <mergeCell ref="B37:G37"/>
    <mergeCell ref="B38:G38"/>
    <mergeCell ref="B34:G34"/>
    <mergeCell ref="B33:G33"/>
    <mergeCell ref="B31:G31"/>
    <mergeCell ref="F123:G123"/>
    <mergeCell ref="L17:M17"/>
    <mergeCell ref="K21:M21"/>
    <mergeCell ref="A52:B52"/>
    <mergeCell ref="A55:A56"/>
    <mergeCell ref="B55:G55"/>
    <mergeCell ref="B104:G104"/>
    <mergeCell ref="A121:C121"/>
    <mergeCell ref="A122:B122"/>
    <mergeCell ref="B30:G30"/>
    <mergeCell ref="E10:G10"/>
    <mergeCell ref="A13:G13"/>
    <mergeCell ref="A14:G14"/>
    <mergeCell ref="D17:F17"/>
    <mergeCell ref="D19:F19"/>
    <mergeCell ref="F122:G122"/>
    <mergeCell ref="F119:G119"/>
    <mergeCell ref="A120:B120"/>
    <mergeCell ref="F118:G118"/>
    <mergeCell ref="B28:G28"/>
    <mergeCell ref="F1:G3"/>
    <mergeCell ref="E5:G5"/>
    <mergeCell ref="E6:G6"/>
    <mergeCell ref="E7:G7"/>
    <mergeCell ref="E8:G8"/>
    <mergeCell ref="E9:G9"/>
  </mergeCells>
  <printOptions horizontalCentered="1"/>
  <pageMargins left="0.1968503937007874" right="0.15748031496062992" top="0.5118110236220472" bottom="0.2755905511811024" header="0.31496062992125984" footer="0.31496062992125984"/>
  <pageSetup horizontalDpi="600" verticalDpi="600" orientation="landscape" paperSize="9" scale="82" r:id="rId1"/>
  <rowBreaks count="6" manualBreakCount="6">
    <brk id="24" max="6" man="1"/>
    <brk id="46" max="6" man="1"/>
    <brk id="49" max="6" man="1"/>
    <brk id="60" max="6" man="1"/>
    <brk id="84" max="6" man="1"/>
    <brk id="9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2020-09-10T07:38:22Z</cp:lastPrinted>
  <dcterms:created xsi:type="dcterms:W3CDTF">2018-12-28T08:43:53Z</dcterms:created>
  <dcterms:modified xsi:type="dcterms:W3CDTF">2020-10-15T12:28:53Z</dcterms:modified>
  <cp:category/>
  <cp:version/>
  <cp:contentType/>
  <cp:contentStatus/>
</cp:coreProperties>
</file>