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20640" windowHeight="11760" activeTab="0"/>
  </bookViews>
  <sheets>
    <sheet name="паспорт з 01.01.2020" sheetId="1" r:id="rId1"/>
  </sheets>
  <definedNames>
    <definedName name="_xlnm.Print_Area" localSheetId="0">'паспорт з 01.01.2020'!$A$1:$G$125</definedName>
  </definedNames>
  <calcPr fullCalcOnLoad="1"/>
</workbook>
</file>

<file path=xl/sharedStrings.xml><?xml version="1.0" encoding="utf-8"?>
<sst xmlns="http://schemas.openxmlformats.org/spreadsheetml/2006/main" count="244" uniqueCount="150">
  <si>
    <t>ЗАТВЕРДЖЕНО</t>
  </si>
  <si>
    <t>Наказ / розпорядчий документ</t>
  </si>
  <si>
    <t>(найменування головного розпорядника коштів місцевого бюджету)</t>
  </si>
  <si>
    <t>Паспорт</t>
  </si>
  <si>
    <t>1.</t>
  </si>
  <si>
    <t>2.</t>
  </si>
  <si>
    <t>3.</t>
  </si>
  <si>
    <t>4.</t>
  </si>
  <si>
    <t>5.</t>
  </si>
  <si>
    <t>6.</t>
  </si>
  <si>
    <t>7.</t>
  </si>
  <si>
    <t>N з/п</t>
  </si>
  <si>
    <t>Завдання</t>
  </si>
  <si>
    <t>8.</t>
  </si>
  <si>
    <t>Напрями використання бюджетних коштів</t>
  </si>
  <si>
    <t>Загальний фонд</t>
  </si>
  <si>
    <t>Спеціальний фонд</t>
  </si>
  <si>
    <t>Усього</t>
  </si>
  <si>
    <t>9.</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</si>
  <si>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</si>
  <si>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</si>
  <si>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</si>
  <si>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</si>
  <si>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Показник</t>
  </si>
  <si>
    <t>Одиниця виміру</t>
  </si>
  <si>
    <t>Джерело інформації</t>
  </si>
  <si>
    <t>затрат</t>
  </si>
  <si>
    <t>продукту</t>
  </si>
  <si>
    <t>ефективності</t>
  </si>
  <si>
    <t>якості</t>
  </si>
  <si>
    <t>(підпис)</t>
  </si>
  <si>
    <t>ПОГОДЖЕНО:</t>
  </si>
  <si>
    <t>(найменування відповідального виконавця)</t>
  </si>
  <si>
    <t>Цілі державної політики, на досягнення яких спрямована реалізація бюджетної програми</t>
  </si>
  <si>
    <t>Ціль державної політики</t>
  </si>
  <si>
    <t>Завдання бюджетної програми</t>
  </si>
  <si>
    <t>гривень</t>
  </si>
  <si>
    <t>11.</t>
  </si>
  <si>
    <t>Дата погодження</t>
  </si>
  <si>
    <t>М. П.</t>
  </si>
  <si>
    <t>(ініціали/ініціал, прізвище)</t>
  </si>
  <si>
    <t>ЗАТВЕРДЖЕНО
Наказ Міністерства фінансів України 
26 серпня 2014 року № 836
(у редакції наказу Міністерства фінансів України від  29 грудня 2018 року № 1209)</t>
  </si>
  <si>
    <t xml:space="preserve">1. </t>
  </si>
  <si>
    <t>(код за ЄДРПОУ)</t>
  </si>
  <si>
    <t xml:space="preserve">2. </t>
  </si>
  <si>
    <t xml:space="preserve">3. </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</si>
  <si>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</si>
  <si>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</si>
  <si>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</si>
  <si>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(код бюджету)</t>
  </si>
  <si>
    <t xml:space="preserve">(код Програмної класифікації видатків та кредитування місцевого бюджету)
</t>
  </si>
  <si>
    <t xml:space="preserve">(найменування бюджетної програми згідно з Типовою програмною класифікацією видатків та кредитування місцевого бюджету)
</t>
  </si>
  <si>
    <t>розпорядження міського голови</t>
  </si>
  <si>
    <t>Виконавчий комітет Житомирської міської ради Житомирської області</t>
  </si>
  <si>
    <t>0200000</t>
  </si>
  <si>
    <t>0210000</t>
  </si>
  <si>
    <t>04053625</t>
  </si>
  <si>
    <t>06552000000</t>
  </si>
  <si>
    <t>1.1.</t>
  </si>
  <si>
    <t>грн. </t>
  </si>
  <si>
    <t>2.1.</t>
  </si>
  <si>
    <t>шт.</t>
  </si>
  <si>
    <t>3.1.</t>
  </si>
  <si>
    <t>4.1.</t>
  </si>
  <si>
    <t>%</t>
  </si>
  <si>
    <t>Департамент бюджету та фінансів міської ради</t>
  </si>
  <si>
    <t>Директор департаменту</t>
  </si>
  <si>
    <t>Д.А.Прохорчук</t>
  </si>
  <si>
    <t>п.1.1./п.2.1.</t>
  </si>
  <si>
    <t>грн.</t>
  </si>
  <si>
    <t xml:space="preserve"> грн.</t>
  </si>
  <si>
    <t xml:space="preserve">% </t>
  </si>
  <si>
    <t>1.2.</t>
  </si>
  <si>
    <t>0217693</t>
  </si>
  <si>
    <t>7693</t>
  </si>
  <si>
    <t>0490</t>
  </si>
  <si>
    <t>Інші заходи, пов'язані з економічною діяльністю</t>
  </si>
  <si>
    <t>Зміна економічних відносин державної власності на відносини приватної чи колективної власності на засоби виробництва</t>
  </si>
  <si>
    <t>Створення прошарку недержавних власників як основи багатоукладної соціально орієнтованої економіки.</t>
  </si>
  <si>
    <t>Територіальна самоорганізація громадян для самостійного вирішення безпосередньо або через органи, які вони обирають, усіх питань місцевого життя в межах Конституції України, законів України та власної фінансово-економічної бази</t>
  </si>
  <si>
    <t xml:space="preserve">Сприяння соціально-економічного розвитку регіону                                     </t>
  </si>
  <si>
    <t>Захист майнових прав територіальної громади міста відносно об'єктів комунальної власності міста.</t>
  </si>
  <si>
    <t>Забезпечення процесу приватизації об'єктів комунальної власності.</t>
  </si>
  <si>
    <t>Сприяти покращенню інвестиційного клімату.</t>
  </si>
  <si>
    <t>Виготовлення технічної документації та документів, необхідних для реєстрації права на об'єкти нерухомого майна територіальної громади м. Житомира</t>
  </si>
  <si>
    <t xml:space="preserve">Фінансова підтримка на заходи, пов'язані з діяльністю підприємства КП «ЦЕНТР ІНВЕСТИЦІЙ» Житомирської міської ради </t>
  </si>
  <si>
    <t>Забезпечити потреби виборчого округу на об'єкти соціально-культурного та житлово-комунального господарства Житомирської міської об'єднаної територіальної громади за пропозиціями депутатів міської ради, районних в м. Житомирі рад та Житомирської обласної ради.</t>
  </si>
  <si>
    <t>Проведення благоустрою території Житомирської міської об'єднаної територіальної громади, ремонтів житлового фонду, зміцнення матеріально-технічної бази бюджетних установ та комунальних підприємств, надання матеріальної допомоги, інші видатки щодо розвитку культури, освіти, охорони здоров'я, спорту, соціального захисту, житлово-комунального господарства та виконання заходів міських цільових програм</t>
  </si>
  <si>
    <t>Проведення незалежних оцінок об'єктів приватизації, їх рецензування, підготовка та проведення аукціонів</t>
  </si>
  <si>
    <t>«Ефективна влада. Конкурентне місто» Житомирської міської об'єднаної територіальної громади на 2018-2020 роки» (зі змінами)</t>
  </si>
  <si>
    <t>Обсяг видатків на здійснення захисту майнових прав територіальної громади міста відносно об'єктів комунальної власності міста</t>
  </si>
  <si>
    <t>Кількість об'єктів на які заплановано виготовити технічну документацію</t>
  </si>
  <si>
    <t>Середня вартість одного об'єкта на який заплановано виготовити технічну документацію</t>
  </si>
  <si>
    <t>Відсоток виготовлених правовстановлюючих документів до запланованої кількості</t>
  </si>
  <si>
    <t>розрахунково</t>
  </si>
  <si>
    <t>Обсяг видатків на забезпечення процесу приватизації об'єктів комунальної власності</t>
  </si>
  <si>
    <t>Кількість договорів купівлі-продажу, що планується укласти</t>
  </si>
  <si>
    <t>Кількість укладених договорів купівлі-продажу</t>
  </si>
  <si>
    <t>договора</t>
  </si>
  <si>
    <t>Відсоток укладених договорів купівлі продажу до запланованої кількості договорів</t>
  </si>
  <si>
    <t>Обсяг видатків на забезпечення потреб виборчого округу</t>
  </si>
  <si>
    <t>Обсяг видатків, які не розподілені депутатами</t>
  </si>
  <si>
    <t>рішення міської ради  від 18.12.2019 р. № 1716</t>
  </si>
  <si>
    <t>Кількість депутатів міської ради</t>
  </si>
  <si>
    <t>осіб</t>
  </si>
  <si>
    <t>Закон України "Про місцеві вибори"</t>
  </si>
  <si>
    <t>Середні витрати на виконання повноважень 1 депутата</t>
  </si>
  <si>
    <t xml:space="preserve">п.1.1./п.2.1. </t>
  </si>
  <si>
    <t>Питома вага ефективного використання коштів</t>
  </si>
  <si>
    <t>Обсяг видатків для здійснення фінансової підтримки КП "ЦЕНТР ІНВЕСТИЦІЙ" Житомирської міської ради на заходи пов'язані з діяльністю підприємства</t>
  </si>
  <si>
    <t>Період діяльності комунального підприємства</t>
  </si>
  <si>
    <t>міс.</t>
  </si>
  <si>
    <t>Середньомісячні витати на забезпечення функціонування підприємства</t>
  </si>
  <si>
    <t>грн</t>
  </si>
  <si>
    <t>розрахункові показники</t>
  </si>
  <si>
    <t>____________ № ______</t>
  </si>
  <si>
    <r>
      <t xml:space="preserve">бюджетної програми місцевого бюджету на </t>
    </r>
    <r>
      <rPr>
        <b/>
        <u val="single"/>
        <sz val="12"/>
        <color indexed="8"/>
        <rFont val="Times New Roman"/>
        <family val="1"/>
      </rPr>
      <t>2020</t>
    </r>
    <r>
      <rPr>
        <b/>
        <sz val="12"/>
        <color indexed="8"/>
        <rFont val="Times New Roman"/>
        <family val="1"/>
      </rPr>
      <t xml:space="preserve"> рік (зі змінами)</t>
    </r>
  </si>
  <si>
    <t>рішення міської ради «Про перелік  об'єктів нерухомого майна Житомирської міської об’єднаної територіальної громади, що підлягають та не підлягають приватизації у 2020 році»</t>
  </si>
  <si>
    <t>Забезпечити реалізацію проєкту "Поліцейський офіцер громади"</t>
  </si>
  <si>
    <t>Придбання службових автомобілів</t>
  </si>
  <si>
    <t>рішення міської ради  від 18.12.2019 р. № 1716 (зі змінами)</t>
  </si>
  <si>
    <t>Обсяг видатків на придбання службових автомобілів та їх державну реєстрацію в Україні</t>
  </si>
  <si>
    <t>договір купівлі-продажу</t>
  </si>
  <si>
    <t>Кількість придбаних автомобілів, що потребують державної реєстрації в Україні</t>
  </si>
  <si>
    <t>2.2.</t>
  </si>
  <si>
    <t>Середня вартість одного придбаного автомобіля</t>
  </si>
  <si>
    <t>Середні витрати на реєстрацію одного придбаного автомобіля</t>
  </si>
  <si>
    <t>3.2.</t>
  </si>
  <si>
    <t>Відсоток придбаних автомобілів до потреби</t>
  </si>
  <si>
    <t>4.2.</t>
  </si>
  <si>
    <t>Рівень готовності автомобіля до експлуатації</t>
  </si>
  <si>
    <t>Мета бюджетної програми: 1. Підвищення рівня комфорту та якості життя в місті Житомирі шляхом розвитку організаційної спроможності та підвищення рівня публічності місцевої влади. 2. Збільшення надходжень до міського бюджету. 3. Забезпечення потреб виборчого округу міста Житомира за пропозиціями депутатів міської ради. 4. Фінансова підтримка КП "ЦЕНТР ІНВЕСТИЦІЙ" ЖМР. 5. Забезпечення безпечного середовища на території області.</t>
  </si>
  <si>
    <t>2.3.</t>
  </si>
  <si>
    <t>Кількість автомобілів, що планується придбати для реалізації проєкту</t>
  </si>
  <si>
    <t>Кількість придбаних автомобілів</t>
  </si>
  <si>
    <t>(п.2.2./п.2.1.)*100%</t>
  </si>
  <si>
    <t>лист від Головного управління національної поліції в Житомирській області</t>
  </si>
  <si>
    <t>рішення міської ради  від 18.12.2019 р. № 1716 (зі змінами), уточнений розрахунок до кошторису</t>
  </si>
  <si>
    <t>уточнений розрахунок до кошторису</t>
  </si>
  <si>
    <t>«Програма соціально-економічного і культурного розвитку території Житомирської міської об'єднаної територіальної громади на 2020 рік» (зі змінами)</t>
  </si>
  <si>
    <t>розрахунок до кошторису (уточнений), інвентаризаційні справи, довідки, дублікати свідоцтв</t>
  </si>
  <si>
    <t>рішення міської ради  від 18.12.2019 р. № 1716, розрахунок до кошторису (уточнений)</t>
  </si>
  <si>
    <t xml:space="preserve">п.1.1./п.2.3. </t>
  </si>
  <si>
    <t xml:space="preserve"> розрахунок до кошторису (уточнений)</t>
  </si>
  <si>
    <t>Міський голова</t>
  </si>
  <si>
    <t>С.І.Сухомлин</t>
  </si>
  <si>
    <t>Підстави для виконання бюджетної програми: рішення Житомирської міської ради від 18.12.2017 р. №879 Міська цільова програма «Ефективна влада. Конкурентне місто» Житомирської міської об'єднаної територіальної громади на 2018-2020 роки» (зі змінами), рішення Житомирської міської ради від 18.12.2019 р. №1713 «Програма соціально-економічного і культурного розвитку території Житомирської міської об'єднаної територіальної громади на 2020 рік» (зі змінами), рішення Житомирської міської ради від 18.12.2019 р. № 1716 «Про бюджет Житомирської міської об’єднаної територіальної громади на 2020 рік» (зі змінами), рішення виконавчого комітету Житомирської міської ради від 02.12.2020 р. №1426 "Про розподіл та перерозподіл видатків бюджету", рішення Житомирської міської ради від 07.02.2019 р. №1359 "Про затвердження Концепції інтегрованого розвитку м. Житомира до 2030 року".</t>
  </si>
  <si>
    <t>рішення міської ради  від 18.12.2019 р. № 1716 (зі змінами), рішення виконавчого комітету від 02.12.2020 р. №1426</t>
  </si>
  <si>
    <t xml:space="preserve">п.1.1./п.2.2. </t>
  </si>
  <si>
    <r>
      <t>Обсяг бюджетних призначень / бюджетних асигнувань -</t>
    </r>
    <r>
      <rPr>
        <b/>
        <u val="single"/>
        <sz val="12"/>
        <color indexed="8"/>
        <rFont val="Times New Roman"/>
        <family val="1"/>
      </rPr>
      <t xml:space="preserve"> 4 989 659,38 </t>
    </r>
    <r>
      <rPr>
        <sz val="12"/>
        <color indexed="8"/>
        <rFont val="Times New Roman"/>
        <family val="1"/>
      </rPr>
      <t>гривень, у тому числі загального фонду -</t>
    </r>
    <r>
      <rPr>
        <b/>
        <u val="single"/>
        <sz val="12"/>
        <color indexed="8"/>
        <rFont val="Times New Roman"/>
        <family val="1"/>
      </rPr>
      <t xml:space="preserve"> 704 659,38</t>
    </r>
    <r>
      <rPr>
        <sz val="12"/>
        <color indexed="8"/>
        <rFont val="Times New Roman"/>
        <family val="1"/>
      </rPr>
      <t xml:space="preserve"> гривень та спеціального фонду - </t>
    </r>
    <r>
      <rPr>
        <b/>
        <u val="single"/>
        <sz val="12"/>
        <color indexed="8"/>
        <rFont val="Times New Roman"/>
        <family val="1"/>
      </rPr>
      <t>4 285 000,00</t>
    </r>
    <r>
      <rPr>
        <sz val="12"/>
        <color indexed="8"/>
        <rFont val="Times New Roman"/>
        <family val="1"/>
      </rPr>
      <t xml:space="preserve"> гривень.</t>
    </r>
  </si>
</sst>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s>
  <fonts count="57">
    <font>
      <sz val="11"/>
      <color theme="1"/>
      <name val="Calibri"/>
      <family val="2"/>
    </font>
    <font>
      <sz val="11"/>
      <color indexed="8"/>
      <name val="Calibri"/>
      <family val="2"/>
    </font>
    <font>
      <sz val="12"/>
      <color indexed="8"/>
      <name val="Times New Roman"/>
      <family val="1"/>
    </font>
    <font>
      <b/>
      <sz val="12"/>
      <color indexed="8"/>
      <name val="Times New Roman"/>
      <family val="1"/>
    </font>
    <font>
      <sz val="11"/>
      <color indexed="8"/>
      <name val="Times New Roman"/>
      <family val="1"/>
    </font>
    <font>
      <b/>
      <u val="single"/>
      <sz val="12"/>
      <color indexed="8"/>
      <name val="Times New Roman"/>
      <family val="1"/>
    </font>
    <font>
      <sz val="12"/>
      <name val="Times New Roman"/>
      <family val="1"/>
    </font>
    <font>
      <sz val="10"/>
      <color indexed="8"/>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7.5"/>
      <color indexed="8"/>
      <name val="Times New Roman"/>
      <family val="1"/>
    </font>
    <font>
      <sz val="8"/>
      <color indexed="8"/>
      <name val="Times New Roman"/>
      <family val="1"/>
    </font>
    <font>
      <b/>
      <sz val="11"/>
      <color indexed="8"/>
      <name val="Times New Roman"/>
      <family val="1"/>
    </font>
    <font>
      <sz val="11"/>
      <color indexed="10"/>
      <name val="Times New Roman"/>
      <family val="1"/>
    </font>
    <font>
      <sz val="9"/>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11"/>
      <color theme="1"/>
      <name val="Times New Roman"/>
      <family val="1"/>
    </font>
    <font>
      <b/>
      <sz val="7.5"/>
      <color rgb="FF000000"/>
      <name val="Times New Roman"/>
      <family val="1"/>
    </font>
    <font>
      <sz val="8"/>
      <color rgb="FF000000"/>
      <name val="Times New Roman"/>
      <family val="1"/>
    </font>
    <font>
      <b/>
      <sz val="11"/>
      <color theme="1"/>
      <name val="Times New Roman"/>
      <family val="1"/>
    </font>
    <font>
      <sz val="8"/>
      <color theme="1"/>
      <name val="Times New Roman"/>
      <family val="1"/>
    </font>
    <font>
      <sz val="12"/>
      <color theme="1"/>
      <name val="Times New Roman"/>
      <family val="1"/>
    </font>
    <font>
      <b/>
      <sz val="12"/>
      <color rgb="FF000000"/>
      <name val="Times New Roman"/>
      <family val="1"/>
    </font>
    <font>
      <sz val="11"/>
      <color rgb="FFFF0000"/>
      <name val="Times New Roman"/>
      <family val="1"/>
    </font>
    <font>
      <sz val="9"/>
      <color theme="1"/>
      <name val="Times New Roman"/>
      <family val="1"/>
    </font>
    <font>
      <sz val="11"/>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color rgb="FF000000"/>
      </left>
      <right style="thin">
        <color rgb="FF000000"/>
      </right>
      <top style="thin">
        <color rgb="FF000000"/>
      </top>
      <bottom style="thin">
        <color rgb="FF000000"/>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2" borderId="0" applyNumberFormat="0" applyBorder="0" applyAlignment="0" applyProtection="0"/>
  </cellStyleXfs>
  <cellXfs count="110">
    <xf numFmtId="0" fontId="0" fillId="0" borderId="0" xfId="0" applyFont="1" applyAlignment="1">
      <alignment/>
    </xf>
    <xf numFmtId="0" fontId="46" fillId="0" borderId="0" xfId="0" applyFont="1" applyAlignment="1">
      <alignment/>
    </xf>
    <xf numFmtId="0" fontId="47" fillId="0" borderId="0" xfId="0" applyFont="1" applyAlignment="1">
      <alignment/>
    </xf>
    <xf numFmtId="0" fontId="47" fillId="0" borderId="0" xfId="0" applyFont="1" applyAlignment="1">
      <alignment vertical="center" wrapText="1"/>
    </xf>
    <xf numFmtId="0" fontId="46" fillId="0" borderId="10" xfId="0" applyFont="1" applyBorder="1" applyAlignment="1">
      <alignment vertical="center" wrapText="1"/>
    </xf>
    <xf numFmtId="0" fontId="46" fillId="0" borderId="0" xfId="0" applyFont="1" applyAlignment="1">
      <alignment horizontal="left" vertical="center"/>
    </xf>
    <xf numFmtId="0" fontId="48" fillId="0" borderId="0" xfId="0" applyFont="1" applyAlignment="1">
      <alignment vertical="center"/>
    </xf>
    <xf numFmtId="0" fontId="48" fillId="0" borderId="0" xfId="0" applyFont="1" applyAlignment="1">
      <alignment/>
    </xf>
    <xf numFmtId="0" fontId="49" fillId="0" borderId="0" xfId="0" applyFont="1" applyAlignment="1">
      <alignment horizontal="center" vertical="top" wrapText="1"/>
    </xf>
    <xf numFmtId="0" fontId="46" fillId="0" borderId="10" xfId="0" applyFont="1" applyBorder="1" applyAlignment="1">
      <alignment horizontal="center" vertical="center" wrapText="1"/>
    </xf>
    <xf numFmtId="0" fontId="46" fillId="0" borderId="0" xfId="0" applyFont="1" applyAlignment="1">
      <alignment horizontal="left" vertical="center" wrapText="1"/>
    </xf>
    <xf numFmtId="0" fontId="46" fillId="0" borderId="0" xfId="0" applyFont="1" applyAlignment="1">
      <alignment horizontal="center" vertical="center" wrapText="1"/>
    </xf>
    <xf numFmtId="0" fontId="46" fillId="0" borderId="0" xfId="0" applyFont="1" applyAlignment="1">
      <alignment vertical="center" wrapText="1"/>
    </xf>
    <xf numFmtId="0" fontId="50" fillId="0" borderId="11" xfId="0" applyFont="1" applyBorder="1" applyAlignment="1">
      <alignment vertical="center" wrapText="1"/>
    </xf>
    <xf numFmtId="0" fontId="51" fillId="0" borderId="12" xfId="0" applyFont="1" applyBorder="1" applyAlignment="1">
      <alignment vertical="top" wrapText="1"/>
    </xf>
    <xf numFmtId="0" fontId="50" fillId="0" borderId="11" xfId="0" applyFont="1" applyBorder="1" applyAlignment="1">
      <alignment vertical="top" wrapText="1"/>
    </xf>
    <xf numFmtId="0" fontId="50" fillId="0" borderId="0" xfId="0" applyFont="1" applyBorder="1" applyAlignment="1">
      <alignment wrapText="1"/>
    </xf>
    <xf numFmtId="0" fontId="51" fillId="0" borderId="0" xfId="0" applyFont="1" applyBorder="1" applyAlignment="1">
      <alignment horizontal="center" vertical="top" wrapText="1"/>
    </xf>
    <xf numFmtId="0" fontId="51" fillId="0" borderId="12" xfId="0" applyFont="1" applyBorder="1" applyAlignment="1">
      <alignment horizontal="center" vertical="top" wrapText="1"/>
    </xf>
    <xf numFmtId="0" fontId="50" fillId="0" borderId="0" xfId="0" applyFont="1" applyBorder="1" applyAlignment="1">
      <alignment vertical="center" wrapText="1"/>
    </xf>
    <xf numFmtId="0" fontId="51" fillId="0" borderId="0" xfId="0" applyFont="1" applyBorder="1" applyAlignment="1">
      <alignment vertical="top" wrapText="1"/>
    </xf>
    <xf numFmtId="0" fontId="50" fillId="0" borderId="0" xfId="0" applyFont="1" applyBorder="1" applyAlignment="1">
      <alignment vertical="top" wrapText="1"/>
    </xf>
    <xf numFmtId="0" fontId="50" fillId="0" borderId="0" xfId="0" applyFont="1" applyBorder="1" applyAlignment="1">
      <alignment horizontal="center" wrapText="1"/>
    </xf>
    <xf numFmtId="0" fontId="51" fillId="0" borderId="0" xfId="0" applyFont="1" applyBorder="1" applyAlignment="1">
      <alignment vertical="top"/>
    </xf>
    <xf numFmtId="0" fontId="47" fillId="0" borderId="0" xfId="0" applyFont="1" applyBorder="1" applyAlignment="1">
      <alignment/>
    </xf>
    <xf numFmtId="0" fontId="51" fillId="0" borderId="12" xfId="0" applyFont="1" applyBorder="1" applyAlignment="1">
      <alignment horizontal="center" vertical="top"/>
    </xf>
    <xf numFmtId="0" fontId="46" fillId="0" borderId="10" xfId="0" applyFont="1" applyBorder="1" applyAlignment="1">
      <alignment horizontal="center" vertical="center" wrapText="1"/>
    </xf>
    <xf numFmtId="49" fontId="50" fillId="0" borderId="11"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0" fontId="46" fillId="0" borderId="0" xfId="0" applyFont="1" applyAlignment="1">
      <alignment horizontal="center" vertical="center"/>
    </xf>
    <xf numFmtId="0" fontId="47" fillId="0" borderId="0" xfId="0" applyFont="1" applyAlignment="1">
      <alignment vertical="center"/>
    </xf>
    <xf numFmtId="4" fontId="46"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2" fillId="0" borderId="10" xfId="0" applyFont="1" applyBorder="1" applyAlignment="1">
      <alignment horizontal="center" vertical="center" wrapText="1"/>
    </xf>
    <xf numFmtId="176" fontId="46" fillId="0" borderId="10" xfId="0" applyNumberFormat="1" applyFont="1" applyBorder="1" applyAlignment="1">
      <alignment horizontal="center" vertical="center" wrapText="1"/>
    </xf>
    <xf numFmtId="0" fontId="46" fillId="0" borderId="10" xfId="0" applyFont="1" applyBorder="1" applyAlignment="1">
      <alignment horizontal="center" vertical="center" wrapText="1"/>
    </xf>
    <xf numFmtId="0" fontId="51" fillId="0" borderId="12" xfId="0" applyFont="1" applyBorder="1" applyAlignment="1">
      <alignment horizontal="center" vertical="top" wrapText="1"/>
    </xf>
    <xf numFmtId="0" fontId="2" fillId="0" borderId="11" xfId="0" applyFont="1" applyBorder="1" applyAlignment="1">
      <alignment vertical="center" wrapText="1"/>
    </xf>
    <xf numFmtId="0" fontId="4" fillId="0" borderId="0" xfId="0" applyFont="1" applyBorder="1" applyAlignment="1">
      <alignment/>
    </xf>
    <xf numFmtId="0" fontId="2" fillId="0" borderId="0" xfId="0" applyFont="1" applyAlignment="1">
      <alignment horizontal="center" vertical="center" wrapText="1"/>
    </xf>
    <xf numFmtId="0" fontId="4" fillId="0" borderId="0" xfId="0" applyFont="1" applyAlignment="1">
      <alignment/>
    </xf>
    <xf numFmtId="0" fontId="47" fillId="0" borderId="0" xfId="0" applyFont="1" applyAlignment="1">
      <alignment horizontal="right"/>
    </xf>
    <xf numFmtId="0" fontId="52" fillId="0" borderId="13" xfId="0" applyFont="1" applyBorder="1" applyAlignment="1">
      <alignment vertical="center" wrapText="1"/>
    </xf>
    <xf numFmtId="0" fontId="46" fillId="0" borderId="10" xfId="0" applyFont="1" applyBorder="1" applyAlignment="1">
      <alignment horizontal="center" vertical="center" wrapText="1"/>
    </xf>
    <xf numFmtId="0" fontId="47" fillId="0" borderId="11" xfId="0" applyFont="1" applyBorder="1" applyAlignment="1">
      <alignment horizontal="center" vertical="center" wrapText="1"/>
    </xf>
    <xf numFmtId="0" fontId="47" fillId="0" borderId="0" xfId="0" applyFont="1" applyBorder="1" applyAlignment="1">
      <alignment horizontal="center" vertical="center" wrapText="1"/>
    </xf>
    <xf numFmtId="0" fontId="46" fillId="0" borderId="10" xfId="0" applyFont="1" applyBorder="1" applyAlignment="1">
      <alignment horizontal="center" vertical="center" wrapText="1"/>
    </xf>
    <xf numFmtId="1" fontId="46" fillId="0" borderId="10" xfId="0" applyNumberFormat="1" applyFont="1" applyBorder="1" applyAlignment="1">
      <alignment horizontal="center" vertical="center" wrapText="1"/>
    </xf>
    <xf numFmtId="3" fontId="46" fillId="0" borderId="10" xfId="0" applyNumberFormat="1" applyFont="1" applyBorder="1" applyAlignment="1">
      <alignment horizontal="center" vertical="center" wrapText="1"/>
    </xf>
    <xf numFmtId="0" fontId="52" fillId="0" borderId="10" xfId="0" applyFont="1" applyFill="1" applyBorder="1" applyAlignment="1">
      <alignment horizontal="center" vertical="center"/>
    </xf>
    <xf numFmtId="0" fontId="52" fillId="0" borderId="10" xfId="0" applyFont="1" applyFill="1" applyBorder="1" applyAlignment="1">
      <alignment horizontal="left" vertical="center" wrapText="1"/>
    </xf>
    <xf numFmtId="0" fontId="52" fillId="0" borderId="10" xfId="0" applyFont="1" applyFill="1" applyBorder="1" applyAlignment="1">
      <alignment horizontal="center" vertical="center" wrapText="1"/>
    </xf>
    <xf numFmtId="177" fontId="46" fillId="0" borderId="10" xfId="0" applyNumberFormat="1" applyFont="1" applyBorder="1" applyAlignment="1">
      <alignment horizontal="center" vertical="center" wrapText="1"/>
    </xf>
    <xf numFmtId="0" fontId="53" fillId="0" borderId="0" xfId="0" applyFont="1" applyBorder="1" applyAlignment="1">
      <alignment horizontal="left" vertical="center" wrapText="1"/>
    </xf>
    <xf numFmtId="0" fontId="46" fillId="0" borderId="0" xfId="0" applyFont="1" applyBorder="1" applyAlignment="1">
      <alignment vertical="center" wrapText="1"/>
    </xf>
    <xf numFmtId="0" fontId="46" fillId="0" borderId="10" xfId="0" applyFont="1" applyBorder="1" applyAlignment="1">
      <alignment horizontal="center" vertical="center" wrapText="1"/>
    </xf>
    <xf numFmtId="0" fontId="2" fillId="0" borderId="10" xfId="0" applyFont="1" applyBorder="1" applyAlignment="1">
      <alignment horizontal="justify" vertical="center" wrapText="1"/>
    </xf>
    <xf numFmtId="0" fontId="54" fillId="0" borderId="0" xfId="0" applyFont="1" applyAlignment="1">
      <alignment/>
    </xf>
    <xf numFmtId="0" fontId="6" fillId="0" borderId="10" xfId="0" applyFont="1" applyBorder="1" applyAlignment="1">
      <alignment horizontal="center" vertical="center" wrapText="1"/>
    </xf>
    <xf numFmtId="0" fontId="46" fillId="0" borderId="10" xfId="0" applyFont="1" applyBorder="1" applyAlignment="1">
      <alignment horizontal="left" vertical="center" wrapText="1"/>
    </xf>
    <xf numFmtId="0" fontId="2" fillId="0" borderId="14" xfId="0" applyFont="1" applyBorder="1" applyAlignment="1">
      <alignment horizontal="center" vertical="center" wrapText="1"/>
    </xf>
    <xf numFmtId="177" fontId="6" fillId="0" borderId="10" xfId="0" applyNumberFormat="1" applyFont="1" applyBorder="1" applyAlignment="1">
      <alignment horizontal="center" vertical="center" wrapText="1"/>
    </xf>
    <xf numFmtId="0" fontId="2" fillId="0" borderId="14" xfId="0" applyFont="1" applyBorder="1" applyAlignment="1">
      <alignment vertical="center" wrapText="1"/>
    </xf>
    <xf numFmtId="3" fontId="6" fillId="0" borderId="10" xfId="0" applyNumberFormat="1" applyFont="1" applyFill="1" applyBorder="1" applyAlignment="1">
      <alignment horizontal="center" vertical="center" wrapText="1"/>
    </xf>
    <xf numFmtId="3" fontId="6" fillId="0" borderId="10" xfId="0" applyNumberFormat="1" applyFont="1" applyBorder="1" applyAlignment="1">
      <alignment horizontal="center" vertical="center" wrapText="1"/>
    </xf>
    <xf numFmtId="0" fontId="6" fillId="0" borderId="10" xfId="0" applyFont="1" applyBorder="1" applyAlignment="1">
      <alignment vertical="center" wrapText="1"/>
    </xf>
    <xf numFmtId="0" fontId="8" fillId="0" borderId="0" xfId="0" applyFont="1" applyAlignment="1">
      <alignment/>
    </xf>
    <xf numFmtId="0" fontId="6" fillId="0" borderId="10" xfId="0" applyFont="1" applyFill="1" applyBorder="1" applyAlignment="1">
      <alignment horizontal="center" vertical="center"/>
    </xf>
    <xf numFmtId="4" fontId="6" fillId="0" borderId="10" xfId="0" applyNumberFormat="1" applyFont="1" applyBorder="1" applyAlignment="1">
      <alignment horizontal="center" vertical="center" wrapText="1"/>
    </xf>
    <xf numFmtId="0" fontId="7" fillId="0" borderId="10" xfId="0" applyFont="1" applyBorder="1" applyAlignment="1">
      <alignment horizontal="justify" vertical="center" wrapText="1"/>
    </xf>
    <xf numFmtId="0" fontId="46" fillId="0" borderId="10" xfId="0" applyFont="1" applyBorder="1" applyAlignment="1">
      <alignment horizontal="center" vertical="center" wrapText="1"/>
    </xf>
    <xf numFmtId="0" fontId="2" fillId="0" borderId="0" xfId="0" applyFont="1" applyBorder="1" applyAlignment="1">
      <alignment horizontal="justify" vertical="center" wrapText="1"/>
    </xf>
    <xf numFmtId="0" fontId="6" fillId="0" borderId="15" xfId="0" applyFont="1" applyBorder="1" applyAlignment="1">
      <alignment vertical="center" wrapText="1"/>
    </xf>
    <xf numFmtId="0" fontId="6" fillId="0" borderId="15" xfId="0" applyFont="1" applyBorder="1" applyAlignment="1">
      <alignment horizontal="center" vertical="center" wrapText="1"/>
    </xf>
    <xf numFmtId="4" fontId="6" fillId="0" borderId="16" xfId="0" applyNumberFormat="1" applyFont="1" applyBorder="1" applyAlignment="1">
      <alignment horizontal="center" vertical="center" wrapText="1"/>
    </xf>
    <xf numFmtId="0" fontId="46" fillId="0" borderId="10" xfId="0" applyFont="1" applyBorder="1" applyAlignment="1">
      <alignment horizontal="center" vertical="center" wrapText="1"/>
    </xf>
    <xf numFmtId="176" fontId="6" fillId="0" borderId="10" xfId="0" applyNumberFormat="1" applyFont="1" applyBorder="1" applyAlignment="1">
      <alignment horizontal="center" vertical="center" wrapText="1"/>
    </xf>
    <xf numFmtId="0" fontId="46" fillId="0" borderId="17" xfId="0" applyFont="1" applyBorder="1" applyAlignment="1">
      <alignment horizontal="center" vertical="center" wrapText="1"/>
    </xf>
    <xf numFmtId="0" fontId="46"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0" fontId="51" fillId="0" borderId="0" xfId="0" applyFont="1" applyAlignment="1">
      <alignment horizontal="left" vertical="top" wrapText="1"/>
    </xf>
    <xf numFmtId="0" fontId="51" fillId="0" borderId="0" xfId="0" applyFont="1" applyAlignment="1">
      <alignment horizontal="left" vertical="top"/>
    </xf>
    <xf numFmtId="0" fontId="46" fillId="0" borderId="0" xfId="0" applyFont="1" applyAlignment="1">
      <alignment horizontal="left" wrapText="1"/>
    </xf>
    <xf numFmtId="0" fontId="47" fillId="0" borderId="11" xfId="0" applyFont="1" applyBorder="1" applyAlignment="1">
      <alignment horizontal="center"/>
    </xf>
    <xf numFmtId="0" fontId="49" fillId="0" borderId="12" xfId="0" applyFont="1" applyBorder="1" applyAlignment="1">
      <alignment horizontal="center" vertical="top" wrapText="1"/>
    </xf>
    <xf numFmtId="0" fontId="46" fillId="0" borderId="0" xfId="0" applyFont="1" applyAlignment="1">
      <alignment horizontal="left" vertical="center" wrapText="1"/>
    </xf>
    <xf numFmtId="0" fontId="53" fillId="0" borderId="0" xfId="0" applyFont="1" applyAlignment="1">
      <alignment horizontal="center" vertical="center"/>
    </xf>
    <xf numFmtId="0" fontId="50" fillId="0" borderId="11" xfId="0" applyFont="1" applyBorder="1" applyAlignment="1">
      <alignment horizontal="center" vertical="center" wrapText="1"/>
    </xf>
    <xf numFmtId="0" fontId="50" fillId="0" borderId="11" xfId="0" applyFont="1" applyBorder="1" applyAlignment="1">
      <alignment horizontal="center" vertical="top" wrapText="1"/>
    </xf>
    <xf numFmtId="0" fontId="4" fillId="0" borderId="11" xfId="0" applyFont="1" applyBorder="1" applyAlignment="1">
      <alignment horizontal="center"/>
    </xf>
    <xf numFmtId="0" fontId="2" fillId="0" borderId="10" xfId="0" applyFont="1" applyBorder="1" applyAlignment="1">
      <alignment horizontal="left" vertical="center" wrapText="1"/>
    </xf>
    <xf numFmtId="0" fontId="50" fillId="0" borderId="0" xfId="0" applyFont="1" applyBorder="1" applyAlignment="1">
      <alignment horizontal="center" vertical="center" wrapText="1"/>
    </xf>
    <xf numFmtId="0" fontId="50" fillId="0" borderId="0" xfId="0" applyFont="1" applyBorder="1" applyAlignment="1">
      <alignment horizontal="center" wrapText="1"/>
    </xf>
    <xf numFmtId="0" fontId="46" fillId="0" borderId="10" xfId="0" applyFont="1" applyBorder="1" applyAlignment="1">
      <alignment horizontal="center" vertical="center" wrapText="1"/>
    </xf>
    <xf numFmtId="0" fontId="46" fillId="0" borderId="0" xfId="0" applyFont="1" applyAlignment="1">
      <alignment horizontal="center"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0" fontId="2" fillId="0" borderId="0" xfId="0" applyFont="1" applyAlignment="1">
      <alignment horizontal="left" vertical="center" wrapText="1"/>
    </xf>
    <xf numFmtId="0" fontId="0" fillId="0" borderId="0" xfId="0" applyAlignment="1">
      <alignment vertical="center" wrapText="1"/>
    </xf>
    <xf numFmtId="0" fontId="6" fillId="0" borderId="10" xfId="0" applyFont="1" applyBorder="1" applyAlignment="1">
      <alignment horizontal="left" vertical="center" wrapText="1"/>
    </xf>
    <xf numFmtId="0" fontId="47" fillId="0" borderId="0" xfId="0" applyFont="1" applyAlignment="1">
      <alignment vertical="center" wrapText="1"/>
    </xf>
    <xf numFmtId="0" fontId="2" fillId="0" borderId="0" xfId="0" applyFont="1" applyBorder="1" applyAlignment="1">
      <alignment vertical="center" wrapText="1"/>
    </xf>
    <xf numFmtId="0" fontId="51" fillId="0" borderId="0" xfId="0" applyFont="1" applyBorder="1" applyAlignment="1">
      <alignment horizontal="center" vertical="top" wrapText="1"/>
    </xf>
    <xf numFmtId="0" fontId="55" fillId="0" borderId="0" xfId="0" applyFont="1" applyBorder="1" applyAlignment="1">
      <alignment horizontal="center" vertical="top" wrapText="1"/>
    </xf>
    <xf numFmtId="0" fontId="51" fillId="0" borderId="0" xfId="0" applyFont="1" applyBorder="1" applyAlignment="1">
      <alignment horizontal="center" vertical="top"/>
    </xf>
    <xf numFmtId="0" fontId="51" fillId="0" borderId="12" xfId="0" applyFont="1" applyBorder="1" applyAlignment="1">
      <alignment horizontal="center" vertical="top" wrapText="1"/>
    </xf>
    <xf numFmtId="0" fontId="55" fillId="0" borderId="0" xfId="0" applyFont="1" applyAlignment="1">
      <alignment horizontal="center" vertical="top" wrapText="1"/>
    </xf>
    <xf numFmtId="0" fontId="51" fillId="0" borderId="0" xfId="0" applyFont="1" applyAlignment="1">
      <alignment horizontal="center" vertical="top" wrapText="1"/>
    </xf>
    <xf numFmtId="0" fontId="56" fillId="0" borderId="0" xfId="0" applyFont="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25"/>
  <sheetViews>
    <sheetView tabSelected="1" zoomScaleSheetLayoutView="80" zoomScalePageLayoutView="0" workbookViewId="0" topLeftCell="A21">
      <selection activeCell="N82" sqref="N82"/>
    </sheetView>
  </sheetViews>
  <sheetFormatPr defaultColWidth="21.57421875" defaultRowHeight="15"/>
  <cols>
    <col min="1" max="1" width="6.57421875" style="2" customWidth="1"/>
    <col min="2" max="7" width="21.57421875" style="2" customWidth="1"/>
    <col min="8" max="38" width="10.28125" style="2" customWidth="1"/>
    <col min="39" max="16384" width="21.57421875" style="2" customWidth="1"/>
  </cols>
  <sheetData>
    <row r="1" spans="6:7" ht="15">
      <c r="F1" s="80" t="s">
        <v>41</v>
      </c>
      <c r="G1" s="81"/>
    </row>
    <row r="2" spans="6:7" ht="15">
      <c r="F2" s="81"/>
      <c r="G2" s="81"/>
    </row>
    <row r="3" spans="6:7" ht="32.25" customHeight="1">
      <c r="F3" s="81"/>
      <c r="G3" s="81"/>
    </row>
    <row r="4" spans="1:5" ht="15.75">
      <c r="A4" s="12"/>
      <c r="E4" s="12" t="s">
        <v>0</v>
      </c>
    </row>
    <row r="5" spans="1:7" ht="15.75">
      <c r="A5" s="12"/>
      <c r="E5" s="82" t="s">
        <v>1</v>
      </c>
      <c r="F5" s="82"/>
      <c r="G5" s="82"/>
    </row>
    <row r="6" spans="1:7" ht="15.75">
      <c r="A6" s="12"/>
      <c r="B6" s="12"/>
      <c r="E6" s="83" t="s">
        <v>52</v>
      </c>
      <c r="F6" s="83"/>
      <c r="G6" s="83"/>
    </row>
    <row r="7" spans="1:7" ht="15" customHeight="1">
      <c r="A7" s="12"/>
      <c r="E7" s="84"/>
      <c r="F7" s="84"/>
      <c r="G7" s="84"/>
    </row>
    <row r="8" spans="1:7" ht="15.75">
      <c r="A8" s="12"/>
      <c r="B8" s="12"/>
      <c r="E8" s="83" t="s">
        <v>53</v>
      </c>
      <c r="F8" s="83"/>
      <c r="G8" s="83"/>
    </row>
    <row r="9" spans="1:7" ht="15" customHeight="1">
      <c r="A9" s="12"/>
      <c r="E9" s="84" t="s">
        <v>2</v>
      </c>
      <c r="F9" s="84"/>
      <c r="G9" s="84"/>
    </row>
    <row r="10" spans="1:7" ht="15.75">
      <c r="A10" s="12"/>
      <c r="E10" s="85" t="s">
        <v>115</v>
      </c>
      <c r="F10" s="85"/>
      <c r="G10" s="85"/>
    </row>
    <row r="13" spans="1:7" ht="15.75">
      <c r="A13" s="86" t="s">
        <v>3</v>
      </c>
      <c r="B13" s="86"/>
      <c r="C13" s="86"/>
      <c r="D13" s="86"/>
      <c r="E13" s="86"/>
      <c r="F13" s="86"/>
      <c r="G13" s="86"/>
    </row>
    <row r="14" spans="1:7" ht="15.75">
      <c r="A14" s="86" t="s">
        <v>116</v>
      </c>
      <c r="B14" s="86"/>
      <c r="C14" s="86"/>
      <c r="D14" s="86"/>
      <c r="E14" s="86"/>
      <c r="F14" s="86"/>
      <c r="G14" s="86"/>
    </row>
    <row r="17" spans="1:16" ht="33.75" customHeight="1">
      <c r="A17" s="44" t="s">
        <v>42</v>
      </c>
      <c r="B17" s="27" t="s">
        <v>54</v>
      </c>
      <c r="C17" s="13"/>
      <c r="D17" s="87" t="s">
        <v>53</v>
      </c>
      <c r="E17" s="87"/>
      <c r="F17" s="87"/>
      <c r="G17" s="27" t="s">
        <v>56</v>
      </c>
      <c r="H17" s="19"/>
      <c r="I17" s="19"/>
      <c r="J17" s="19"/>
      <c r="K17" s="19"/>
      <c r="L17" s="91"/>
      <c r="M17" s="91"/>
      <c r="N17" s="19"/>
      <c r="O17" s="91"/>
      <c r="P17" s="91"/>
    </row>
    <row r="18" spans="1:16" ht="28.5" customHeight="1">
      <c r="A18" s="106" t="s">
        <v>50</v>
      </c>
      <c r="B18" s="106"/>
      <c r="C18" s="106"/>
      <c r="D18" s="107" t="s">
        <v>2</v>
      </c>
      <c r="E18" s="107"/>
      <c r="F18" s="14"/>
      <c r="G18" s="25" t="s">
        <v>43</v>
      </c>
      <c r="H18" s="23"/>
      <c r="I18" s="103"/>
      <c r="J18" s="103"/>
      <c r="K18" s="103"/>
      <c r="L18" s="104"/>
      <c r="M18" s="104"/>
      <c r="N18" s="20"/>
      <c r="O18" s="105"/>
      <c r="P18" s="105"/>
    </row>
    <row r="19" spans="1:16" ht="36.75" customHeight="1">
      <c r="A19" s="44" t="s">
        <v>44</v>
      </c>
      <c r="B19" s="28" t="s">
        <v>55</v>
      </c>
      <c r="C19" s="15"/>
      <c r="D19" s="88" t="s">
        <v>53</v>
      </c>
      <c r="E19" s="88"/>
      <c r="F19" s="88"/>
      <c r="G19" s="27" t="s">
        <v>56</v>
      </c>
      <c r="H19" s="21"/>
      <c r="I19" s="21"/>
      <c r="J19" s="21"/>
      <c r="K19" s="21"/>
      <c r="L19" s="21"/>
      <c r="M19" s="21"/>
      <c r="N19" s="21"/>
      <c r="O19" s="21"/>
      <c r="P19" s="21"/>
    </row>
    <row r="20" spans="1:16" ht="23.25" customHeight="1">
      <c r="A20" s="106" t="s">
        <v>46</v>
      </c>
      <c r="B20" s="106"/>
      <c r="C20" s="106"/>
      <c r="D20" s="108" t="s">
        <v>32</v>
      </c>
      <c r="E20" s="108"/>
      <c r="F20" s="14"/>
      <c r="G20" s="25" t="s">
        <v>43</v>
      </c>
      <c r="H20" s="23"/>
      <c r="I20" s="103"/>
      <c r="J20" s="103"/>
      <c r="K20" s="103"/>
      <c r="L20" s="103"/>
      <c r="M20" s="103"/>
      <c r="N20" s="20"/>
      <c r="O20" s="105"/>
      <c r="P20" s="105"/>
    </row>
    <row r="21" spans="1:16" ht="39.75" customHeight="1">
      <c r="A21" s="45" t="s">
        <v>45</v>
      </c>
      <c r="B21" s="28" t="s">
        <v>73</v>
      </c>
      <c r="C21" s="28" t="s">
        <v>74</v>
      </c>
      <c r="D21" s="27" t="s">
        <v>75</v>
      </c>
      <c r="E21" s="87" t="s">
        <v>76</v>
      </c>
      <c r="F21" s="87"/>
      <c r="G21" s="27" t="s">
        <v>57</v>
      </c>
      <c r="H21" s="22"/>
      <c r="I21" s="16"/>
      <c r="J21" s="22"/>
      <c r="K21" s="92"/>
      <c r="L21" s="92"/>
      <c r="M21" s="92"/>
      <c r="N21" s="92"/>
      <c r="O21" s="92"/>
      <c r="P21" s="22"/>
    </row>
    <row r="22" spans="2:16" ht="56.25" customHeight="1">
      <c r="B22" s="17" t="s">
        <v>46</v>
      </c>
      <c r="C22" s="18" t="s">
        <v>47</v>
      </c>
      <c r="D22" s="36" t="s">
        <v>48</v>
      </c>
      <c r="E22" s="106" t="s">
        <v>51</v>
      </c>
      <c r="F22" s="106"/>
      <c r="G22" s="18" t="s">
        <v>49</v>
      </c>
      <c r="H22" s="24"/>
      <c r="I22" s="17"/>
      <c r="J22" s="17"/>
      <c r="K22" s="103"/>
      <c r="L22" s="103"/>
      <c r="M22" s="103"/>
      <c r="N22" s="103"/>
      <c r="O22" s="103"/>
      <c r="P22" s="20"/>
    </row>
    <row r="23" spans="1:7" ht="42" customHeight="1">
      <c r="A23" s="11" t="s">
        <v>7</v>
      </c>
      <c r="B23" s="85" t="s">
        <v>149</v>
      </c>
      <c r="C23" s="85"/>
      <c r="D23" s="85"/>
      <c r="E23" s="85"/>
      <c r="F23" s="85"/>
      <c r="G23" s="85"/>
    </row>
    <row r="24" spans="1:7" ht="121.5" customHeight="1">
      <c r="A24" s="11" t="s">
        <v>8</v>
      </c>
      <c r="B24" s="109" t="s">
        <v>146</v>
      </c>
      <c r="C24" s="109"/>
      <c r="D24" s="109"/>
      <c r="E24" s="109"/>
      <c r="F24" s="109"/>
      <c r="G24" s="109"/>
    </row>
    <row r="25" spans="1:7" ht="15.75">
      <c r="A25" s="11" t="s">
        <v>9</v>
      </c>
      <c r="B25" s="85" t="s">
        <v>33</v>
      </c>
      <c r="C25" s="85"/>
      <c r="D25" s="85"/>
      <c r="E25" s="85"/>
      <c r="F25" s="85"/>
      <c r="G25" s="85"/>
    </row>
    <row r="26" ht="15.75">
      <c r="A26" s="1"/>
    </row>
    <row r="27" spans="1:7" ht="15.75">
      <c r="A27" s="9" t="s">
        <v>11</v>
      </c>
      <c r="B27" s="93" t="s">
        <v>34</v>
      </c>
      <c r="C27" s="93"/>
      <c r="D27" s="93"/>
      <c r="E27" s="93"/>
      <c r="F27" s="93"/>
      <c r="G27" s="93"/>
    </row>
    <row r="28" spans="1:7" ht="23.25" customHeight="1">
      <c r="A28" s="33" t="s">
        <v>4</v>
      </c>
      <c r="B28" s="90" t="s">
        <v>77</v>
      </c>
      <c r="C28" s="90"/>
      <c r="D28" s="90"/>
      <c r="E28" s="90"/>
      <c r="F28" s="90"/>
      <c r="G28" s="90"/>
    </row>
    <row r="29" spans="1:7" ht="24" customHeight="1">
      <c r="A29" s="33" t="s">
        <v>5</v>
      </c>
      <c r="B29" s="90" t="s">
        <v>78</v>
      </c>
      <c r="C29" s="90"/>
      <c r="D29" s="90"/>
      <c r="E29" s="90"/>
      <c r="F29" s="90"/>
      <c r="G29" s="90"/>
    </row>
    <row r="30" spans="1:7" ht="39" customHeight="1">
      <c r="A30" s="33" t="s">
        <v>6</v>
      </c>
      <c r="B30" s="90" t="s">
        <v>79</v>
      </c>
      <c r="C30" s="90"/>
      <c r="D30" s="90"/>
      <c r="E30" s="90"/>
      <c r="F30" s="90"/>
      <c r="G30" s="90"/>
    </row>
    <row r="31" spans="1:7" ht="21" customHeight="1">
      <c r="A31" s="33" t="s">
        <v>7</v>
      </c>
      <c r="B31" s="90" t="s">
        <v>80</v>
      </c>
      <c r="C31" s="90"/>
      <c r="D31" s="90"/>
      <c r="E31" s="90"/>
      <c r="F31" s="90"/>
      <c r="G31" s="90"/>
    </row>
    <row r="32" ht="15.75">
      <c r="A32" s="1"/>
    </row>
    <row r="33" spans="1:7" s="30" customFormat="1" ht="63.75" customHeight="1">
      <c r="A33" s="29" t="s">
        <v>10</v>
      </c>
      <c r="B33" s="101" t="s">
        <v>131</v>
      </c>
      <c r="C33" s="101"/>
      <c r="D33" s="101"/>
      <c r="E33" s="101"/>
      <c r="F33" s="101"/>
      <c r="G33" s="101"/>
    </row>
    <row r="34" spans="1:7" ht="15.75">
      <c r="A34" s="11" t="s">
        <v>13</v>
      </c>
      <c r="B34" s="85" t="s">
        <v>35</v>
      </c>
      <c r="C34" s="85"/>
      <c r="D34" s="85"/>
      <c r="E34" s="85"/>
      <c r="F34" s="85"/>
      <c r="G34" s="85"/>
    </row>
    <row r="35" spans="1:7" ht="15.75">
      <c r="A35" s="11"/>
      <c r="B35" s="10"/>
      <c r="C35" s="10"/>
      <c r="D35" s="10"/>
      <c r="E35" s="10"/>
      <c r="F35" s="10"/>
      <c r="G35" s="10"/>
    </row>
    <row r="36" spans="1:7" ht="15.75">
      <c r="A36" s="9" t="s">
        <v>11</v>
      </c>
      <c r="B36" s="93" t="s">
        <v>12</v>
      </c>
      <c r="C36" s="93"/>
      <c r="D36" s="93"/>
      <c r="E36" s="93"/>
      <c r="F36" s="93"/>
      <c r="G36" s="93"/>
    </row>
    <row r="37" spans="1:7" s="57" customFormat="1" ht="21.75" customHeight="1">
      <c r="A37" s="58" t="s">
        <v>4</v>
      </c>
      <c r="B37" s="100" t="s">
        <v>81</v>
      </c>
      <c r="C37" s="100"/>
      <c r="D37" s="100"/>
      <c r="E37" s="100"/>
      <c r="F37" s="100"/>
      <c r="G37" s="100"/>
    </row>
    <row r="38" spans="1:7" ht="19.5" customHeight="1">
      <c r="A38" s="58" t="s">
        <v>5</v>
      </c>
      <c r="B38" s="100" t="s">
        <v>82</v>
      </c>
      <c r="C38" s="100"/>
      <c r="D38" s="100"/>
      <c r="E38" s="100"/>
      <c r="F38" s="100"/>
      <c r="G38" s="100"/>
    </row>
    <row r="39" spans="1:7" ht="49.5" customHeight="1">
      <c r="A39" s="58" t="s">
        <v>6</v>
      </c>
      <c r="B39" s="100" t="s">
        <v>86</v>
      </c>
      <c r="C39" s="100"/>
      <c r="D39" s="100"/>
      <c r="E39" s="100"/>
      <c r="F39" s="100"/>
      <c r="G39" s="100"/>
    </row>
    <row r="40" spans="1:7" ht="21.75" customHeight="1">
      <c r="A40" s="58" t="s">
        <v>7</v>
      </c>
      <c r="B40" s="100" t="s">
        <v>83</v>
      </c>
      <c r="C40" s="100"/>
      <c r="D40" s="100"/>
      <c r="E40" s="100"/>
      <c r="F40" s="100"/>
      <c r="G40" s="100"/>
    </row>
    <row r="41" spans="1:7" s="57" customFormat="1" ht="19.5" customHeight="1">
      <c r="A41" s="58" t="s">
        <v>8</v>
      </c>
      <c r="B41" s="100" t="s">
        <v>118</v>
      </c>
      <c r="C41" s="100"/>
      <c r="D41" s="100"/>
      <c r="E41" s="100"/>
      <c r="F41" s="100"/>
      <c r="G41" s="100"/>
    </row>
    <row r="42" spans="1:7" ht="15.75">
      <c r="A42" s="11"/>
      <c r="B42" s="10"/>
      <c r="C42" s="10"/>
      <c r="D42" s="10"/>
      <c r="E42" s="10"/>
      <c r="F42" s="10"/>
      <c r="G42" s="10"/>
    </row>
    <row r="43" spans="1:7" ht="15.75">
      <c r="A43" s="11" t="s">
        <v>18</v>
      </c>
      <c r="B43" s="5" t="s">
        <v>14</v>
      </c>
      <c r="C43" s="10"/>
      <c r="D43" s="10"/>
      <c r="E43" s="10"/>
      <c r="F43" s="10"/>
      <c r="G43" s="10"/>
    </row>
    <row r="44" spans="1:5" ht="15.75">
      <c r="A44" s="1"/>
      <c r="E44" s="41" t="s">
        <v>36</v>
      </c>
    </row>
    <row r="45" spans="1:5" ht="47.25">
      <c r="A45" s="9" t="s">
        <v>11</v>
      </c>
      <c r="B45" s="9" t="s">
        <v>14</v>
      </c>
      <c r="C45" s="9" t="s">
        <v>15</v>
      </c>
      <c r="D45" s="9" t="s">
        <v>16</v>
      </c>
      <c r="E45" s="9" t="s">
        <v>17</v>
      </c>
    </row>
    <row r="46" spans="1:5" ht="15.75">
      <c r="A46" s="9">
        <v>1</v>
      </c>
      <c r="B46" s="9">
        <v>2</v>
      </c>
      <c r="C46" s="9">
        <v>3</v>
      </c>
      <c r="D46" s="9">
        <v>4</v>
      </c>
      <c r="E46" s="9">
        <v>5</v>
      </c>
    </row>
    <row r="47" spans="1:5" ht="197.25" customHeight="1">
      <c r="A47" s="33" t="s">
        <v>4</v>
      </c>
      <c r="B47" s="56" t="s">
        <v>84</v>
      </c>
      <c r="C47" s="31">
        <v>24200</v>
      </c>
      <c r="D47" s="31">
        <v>0</v>
      </c>
      <c r="E47" s="31">
        <f>C47+D47</f>
        <v>24200</v>
      </c>
    </row>
    <row r="48" spans="1:5" ht="158.25" customHeight="1">
      <c r="A48" s="33" t="s">
        <v>5</v>
      </c>
      <c r="B48" s="56" t="s">
        <v>88</v>
      </c>
      <c r="C48" s="31">
        <f>27600-5350</f>
        <v>22250</v>
      </c>
      <c r="D48" s="31">
        <v>0</v>
      </c>
      <c r="E48" s="31">
        <f>C48+D48</f>
        <v>22250</v>
      </c>
    </row>
    <row r="49" spans="1:5" ht="290.25" customHeight="1">
      <c r="A49" s="33" t="s">
        <v>6</v>
      </c>
      <c r="B49" s="69" t="s">
        <v>87</v>
      </c>
      <c r="C49" s="31">
        <f>5885909-14000-299900-124000-120000-111500-28500-322940-59999-621286.71-180269-203714-580444-172000-389212-299135-33912-171127-567208.1-259900-919650.23-158146-114316-5394.25-15000-73342.4-23200-16000</f>
        <v>1813.3099999999686</v>
      </c>
      <c r="D49" s="31">
        <v>0</v>
      </c>
      <c r="E49" s="31">
        <f>C49+D49</f>
        <v>1813.3099999999686</v>
      </c>
    </row>
    <row r="50" spans="1:5" ht="168.75" customHeight="1">
      <c r="A50" s="33" t="s">
        <v>7</v>
      </c>
      <c r="B50" s="65" t="s">
        <v>85</v>
      </c>
      <c r="C50" s="31">
        <f>175680+132603.97-0.97+200000</f>
        <v>508283</v>
      </c>
      <c r="D50" s="31">
        <v>0</v>
      </c>
      <c r="E50" s="31">
        <f>C50+D50</f>
        <v>508283</v>
      </c>
    </row>
    <row r="51" spans="1:5" ht="72" customHeight="1">
      <c r="A51" s="78" t="s">
        <v>8</v>
      </c>
      <c r="B51" s="71" t="s">
        <v>119</v>
      </c>
      <c r="C51" s="31">
        <f>120000+800+400+31800-1421.76-498.5-2966.67</f>
        <v>148113.06999999998</v>
      </c>
      <c r="D51" s="31">
        <f>3360000+954000-29000</f>
        <v>4285000</v>
      </c>
      <c r="E51" s="31">
        <f>C51+D51</f>
        <v>4433113.07</v>
      </c>
    </row>
    <row r="52" spans="1:5" ht="15.75">
      <c r="A52" s="93" t="s">
        <v>17</v>
      </c>
      <c r="B52" s="93"/>
      <c r="C52" s="31">
        <f>SUM(C47:C51)</f>
        <v>704659.3799999999</v>
      </c>
      <c r="D52" s="31">
        <f>SUM(D47:D51)</f>
        <v>4285000</v>
      </c>
      <c r="E52" s="31">
        <f>SUM(E47:E51)</f>
        <v>4989659.38</v>
      </c>
    </row>
    <row r="53" ht="15.75">
      <c r="A53" s="1"/>
    </row>
    <row r="54" ht="15.75">
      <c r="A54" s="1"/>
    </row>
    <row r="55" spans="1:7" ht="15.75">
      <c r="A55" s="94" t="s">
        <v>21</v>
      </c>
      <c r="B55" s="85" t="s">
        <v>19</v>
      </c>
      <c r="C55" s="85"/>
      <c r="D55" s="85"/>
      <c r="E55" s="85"/>
      <c r="F55" s="85"/>
      <c r="G55" s="85"/>
    </row>
    <row r="56" spans="1:2" ht="15.75">
      <c r="A56" s="94"/>
      <c r="B56" s="12"/>
    </row>
    <row r="57" spans="1:5" ht="15.75">
      <c r="A57" s="1"/>
      <c r="E57" s="41" t="s">
        <v>36</v>
      </c>
    </row>
    <row r="58" spans="1:5" ht="63">
      <c r="A58" s="9" t="s">
        <v>11</v>
      </c>
      <c r="B58" s="9" t="s">
        <v>20</v>
      </c>
      <c r="C58" s="9" t="s">
        <v>15</v>
      </c>
      <c r="D58" s="9" t="s">
        <v>16</v>
      </c>
      <c r="E58" s="9" t="s">
        <v>17</v>
      </c>
    </row>
    <row r="59" spans="1:5" ht="15.75">
      <c r="A59" s="9">
        <v>1</v>
      </c>
      <c r="B59" s="9">
        <v>2</v>
      </c>
      <c r="C59" s="9">
        <v>3</v>
      </c>
      <c r="D59" s="9">
        <v>4</v>
      </c>
      <c r="E59" s="9">
        <v>5</v>
      </c>
    </row>
    <row r="60" spans="1:5" ht="157.5" customHeight="1">
      <c r="A60" s="55" t="s">
        <v>4</v>
      </c>
      <c r="B60" s="59" t="s">
        <v>89</v>
      </c>
      <c r="C60" s="31">
        <f>24200+27600-5350</f>
        <v>46450</v>
      </c>
      <c r="D60" s="31">
        <f>18269569.4-18269569.4</f>
        <v>0</v>
      </c>
      <c r="E60" s="31">
        <f>C60+D60</f>
        <v>46450</v>
      </c>
    </row>
    <row r="61" spans="1:5" ht="174.75" customHeight="1">
      <c r="A61" s="55" t="s">
        <v>5</v>
      </c>
      <c r="B61" s="4" t="s">
        <v>139</v>
      </c>
      <c r="C61" s="31">
        <f>8400000+175680-28000-699100-530784-219275-383200-585732-68000-14000-299900-124000-120000-111500-28500-322940-59999+120000+132603.97-0.97-621286.71-180269-203714-580444-172000-389212-299135-33912-171127-567208.1+800+400+31800-259900-919650.23-158146-114316-5394.25+200000-15000-73342.4-23200-16000-1421.76-498.5-2966.67</f>
        <v>658209.3799999999</v>
      </c>
      <c r="D61" s="31">
        <f>3360000+954000-29000</f>
        <v>4285000</v>
      </c>
      <c r="E61" s="31">
        <f>C61+D61</f>
        <v>4943209.38</v>
      </c>
    </row>
    <row r="62" spans="1:5" ht="15.75">
      <c r="A62" s="9"/>
      <c r="B62" s="4"/>
      <c r="C62" s="31"/>
      <c r="D62" s="31"/>
      <c r="E62" s="31"/>
    </row>
    <row r="63" spans="1:5" ht="15.75">
      <c r="A63" s="93" t="s">
        <v>17</v>
      </c>
      <c r="B63" s="93"/>
      <c r="C63" s="31">
        <f>SUM(C60:C61)</f>
        <v>704659.3799999999</v>
      </c>
      <c r="D63" s="31">
        <f>SUM(D60:D61)</f>
        <v>4285000</v>
      </c>
      <c r="E63" s="31">
        <f>SUM(E60:E61)</f>
        <v>4989659.38</v>
      </c>
    </row>
    <row r="64" ht="15.75">
      <c r="A64" s="1"/>
    </row>
    <row r="65" ht="15.75">
      <c r="A65" s="1"/>
    </row>
    <row r="66" spans="1:7" ht="15.75">
      <c r="A66" s="11" t="s">
        <v>37</v>
      </c>
      <c r="B66" s="85" t="s">
        <v>22</v>
      </c>
      <c r="C66" s="85"/>
      <c r="D66" s="85"/>
      <c r="E66" s="85"/>
      <c r="F66" s="85"/>
      <c r="G66" s="85"/>
    </row>
    <row r="67" spans="1:7" ht="46.5" customHeight="1">
      <c r="A67" s="9" t="s">
        <v>11</v>
      </c>
      <c r="B67" s="9" t="s">
        <v>23</v>
      </c>
      <c r="C67" s="9" t="s">
        <v>24</v>
      </c>
      <c r="D67" s="9" t="s">
        <v>25</v>
      </c>
      <c r="E67" s="9" t="s">
        <v>15</v>
      </c>
      <c r="F67" s="9" t="s">
        <v>16</v>
      </c>
      <c r="G67" s="9" t="s">
        <v>17</v>
      </c>
    </row>
    <row r="68" spans="1:7" ht="15.75">
      <c r="A68" s="9">
        <v>1</v>
      </c>
      <c r="B68" s="9">
        <v>2</v>
      </c>
      <c r="C68" s="9">
        <v>3</v>
      </c>
      <c r="D68" s="9">
        <v>4</v>
      </c>
      <c r="E68" s="9">
        <v>5</v>
      </c>
      <c r="F68" s="9">
        <v>6</v>
      </c>
      <c r="G68" s="9">
        <v>7</v>
      </c>
    </row>
    <row r="69" spans="1:7" ht="22.5" customHeight="1">
      <c r="A69" s="32" t="s">
        <v>4</v>
      </c>
      <c r="B69" s="95" t="s">
        <v>81</v>
      </c>
      <c r="C69" s="96"/>
      <c r="D69" s="96"/>
      <c r="E69" s="96"/>
      <c r="F69" s="96"/>
      <c r="G69" s="97"/>
    </row>
    <row r="70" spans="1:7" ht="15.75">
      <c r="A70" s="9">
        <v>1</v>
      </c>
      <c r="B70" s="4" t="s">
        <v>26</v>
      </c>
      <c r="C70" s="9"/>
      <c r="D70" s="9"/>
      <c r="E70" s="9"/>
      <c r="F70" s="9"/>
      <c r="G70" s="9"/>
    </row>
    <row r="71" spans="1:7" ht="136.5" customHeight="1">
      <c r="A71" s="26" t="s">
        <v>58</v>
      </c>
      <c r="B71" s="4" t="s">
        <v>90</v>
      </c>
      <c r="C71" s="33" t="s">
        <v>59</v>
      </c>
      <c r="D71" s="33" t="s">
        <v>141</v>
      </c>
      <c r="E71" s="31">
        <v>24200</v>
      </c>
      <c r="F71" s="31">
        <v>0</v>
      </c>
      <c r="G71" s="31">
        <f>E71+F71</f>
        <v>24200</v>
      </c>
    </row>
    <row r="72" spans="1:7" ht="15.75">
      <c r="A72" s="9">
        <v>2</v>
      </c>
      <c r="B72" s="4" t="s">
        <v>27</v>
      </c>
      <c r="C72" s="9"/>
      <c r="D72" s="9"/>
      <c r="E72" s="9"/>
      <c r="F72" s="9"/>
      <c r="G72" s="9"/>
    </row>
    <row r="73" spans="1:7" ht="105.75" customHeight="1">
      <c r="A73" s="49" t="s">
        <v>60</v>
      </c>
      <c r="B73" s="50" t="s">
        <v>91</v>
      </c>
      <c r="C73" s="49" t="s">
        <v>61</v>
      </c>
      <c r="D73" s="51" t="s">
        <v>140</v>
      </c>
      <c r="E73" s="58">
        <v>17</v>
      </c>
      <c r="F73" s="58">
        <v>0</v>
      </c>
      <c r="G73" s="58">
        <f>E73+F73</f>
        <v>17</v>
      </c>
    </row>
    <row r="74" spans="1:7" ht="15.75">
      <c r="A74" s="9">
        <v>3</v>
      </c>
      <c r="B74" s="4" t="s">
        <v>28</v>
      </c>
      <c r="C74" s="9"/>
      <c r="D74" s="9"/>
      <c r="E74" s="9"/>
      <c r="F74" s="9"/>
      <c r="G74" s="9"/>
    </row>
    <row r="75" spans="1:7" ht="91.5" customHeight="1">
      <c r="A75" s="49" t="s">
        <v>62</v>
      </c>
      <c r="B75" s="50" t="s">
        <v>92</v>
      </c>
      <c r="C75" s="51" t="s">
        <v>70</v>
      </c>
      <c r="D75" s="51" t="s">
        <v>68</v>
      </c>
      <c r="E75" s="31">
        <f>E71/E73</f>
        <v>1423.5294117647059</v>
      </c>
      <c r="F75" s="31">
        <v>0</v>
      </c>
      <c r="G75" s="31">
        <f>E75+F75</f>
        <v>1423.5294117647059</v>
      </c>
    </row>
    <row r="76" spans="1:7" ht="15.75">
      <c r="A76" s="9">
        <v>4</v>
      </c>
      <c r="B76" s="4" t="s">
        <v>29</v>
      </c>
      <c r="C76" s="9"/>
      <c r="D76" s="9"/>
      <c r="E76" s="9"/>
      <c r="F76" s="9"/>
      <c r="G76" s="9"/>
    </row>
    <row r="77" spans="1:7" ht="114.75" customHeight="1">
      <c r="A77" s="33" t="s">
        <v>63</v>
      </c>
      <c r="B77" s="50" t="s">
        <v>93</v>
      </c>
      <c r="C77" s="51" t="s">
        <v>71</v>
      </c>
      <c r="D77" s="51" t="s">
        <v>94</v>
      </c>
      <c r="E77" s="34">
        <v>100</v>
      </c>
      <c r="F77" s="34">
        <v>0</v>
      </c>
      <c r="G77" s="34">
        <f>E77+F77</f>
        <v>100</v>
      </c>
    </row>
    <row r="78" spans="1:7" ht="20.25" customHeight="1">
      <c r="A78" s="32" t="s">
        <v>5</v>
      </c>
      <c r="B78" s="95" t="s">
        <v>82</v>
      </c>
      <c r="C78" s="96"/>
      <c r="D78" s="96"/>
      <c r="E78" s="96"/>
      <c r="F78" s="96"/>
      <c r="G78" s="97"/>
    </row>
    <row r="79" spans="1:7" ht="18" customHeight="1">
      <c r="A79" s="35">
        <v>1</v>
      </c>
      <c r="B79" s="4" t="s">
        <v>26</v>
      </c>
      <c r="C79" s="35"/>
      <c r="D79" s="35"/>
      <c r="E79" s="35"/>
      <c r="F79" s="35"/>
      <c r="G79" s="35"/>
    </row>
    <row r="80" spans="1:7" ht="111.75" customHeight="1">
      <c r="A80" s="35" t="s">
        <v>58</v>
      </c>
      <c r="B80" s="42" t="s">
        <v>95</v>
      </c>
      <c r="C80" s="33" t="s">
        <v>59</v>
      </c>
      <c r="D80" s="33" t="s">
        <v>137</v>
      </c>
      <c r="E80" s="31">
        <f>27600-5350</f>
        <v>22250</v>
      </c>
      <c r="F80" s="31">
        <v>0</v>
      </c>
      <c r="G80" s="31">
        <f>E80+F80</f>
        <v>22250</v>
      </c>
    </row>
    <row r="81" spans="1:7" ht="21" customHeight="1">
      <c r="A81" s="35">
        <v>2</v>
      </c>
      <c r="B81" s="4" t="s">
        <v>27</v>
      </c>
      <c r="C81" s="35"/>
      <c r="D81" s="35"/>
      <c r="E81" s="35"/>
      <c r="F81" s="35"/>
      <c r="G81" s="35"/>
    </row>
    <row r="82" spans="1:7" ht="195" customHeight="1">
      <c r="A82" s="33" t="s">
        <v>60</v>
      </c>
      <c r="B82" s="50" t="s">
        <v>96</v>
      </c>
      <c r="C82" s="49" t="s">
        <v>61</v>
      </c>
      <c r="D82" s="60" t="s">
        <v>117</v>
      </c>
      <c r="E82" s="35">
        <v>8</v>
      </c>
      <c r="F82" s="35">
        <v>0</v>
      </c>
      <c r="G82" s="35">
        <f>E82+F82</f>
        <v>8</v>
      </c>
    </row>
    <row r="83" spans="1:7" ht="21" customHeight="1">
      <c r="A83" s="35">
        <v>3</v>
      </c>
      <c r="B83" s="4" t="s">
        <v>28</v>
      </c>
      <c r="C83" s="46"/>
      <c r="D83" s="46"/>
      <c r="E83" s="35"/>
      <c r="F83" s="35"/>
      <c r="G83" s="35"/>
    </row>
    <row r="84" spans="1:7" ht="54.75" customHeight="1">
      <c r="A84" s="33" t="s">
        <v>62</v>
      </c>
      <c r="B84" s="50" t="s">
        <v>97</v>
      </c>
      <c r="C84" s="49" t="s">
        <v>61</v>
      </c>
      <c r="D84" s="51" t="s">
        <v>98</v>
      </c>
      <c r="E84" s="48">
        <v>8</v>
      </c>
      <c r="F84" s="48">
        <v>0</v>
      </c>
      <c r="G84" s="48">
        <f>E84+F84</f>
        <v>8</v>
      </c>
    </row>
    <row r="85" spans="1:7" ht="17.25" customHeight="1">
      <c r="A85" s="35">
        <v>4</v>
      </c>
      <c r="B85" s="4" t="s">
        <v>29</v>
      </c>
      <c r="C85" s="46"/>
      <c r="D85" s="46"/>
      <c r="E85" s="35"/>
      <c r="F85" s="35"/>
      <c r="G85" s="35"/>
    </row>
    <row r="86" spans="1:7" ht="89.25" customHeight="1">
      <c r="A86" s="33" t="s">
        <v>63</v>
      </c>
      <c r="B86" s="50" t="s">
        <v>99</v>
      </c>
      <c r="C86" s="51" t="s">
        <v>71</v>
      </c>
      <c r="D86" s="51" t="s">
        <v>94</v>
      </c>
      <c r="E86" s="52">
        <v>100</v>
      </c>
      <c r="F86" s="52">
        <v>0</v>
      </c>
      <c r="G86" s="52">
        <f>E86+F86</f>
        <v>100</v>
      </c>
    </row>
    <row r="87" spans="1:7" ht="57.75" customHeight="1">
      <c r="A87" s="32" t="s">
        <v>6</v>
      </c>
      <c r="B87" s="95" t="s">
        <v>86</v>
      </c>
      <c r="C87" s="96"/>
      <c r="D87" s="96"/>
      <c r="E87" s="96"/>
      <c r="F87" s="96"/>
      <c r="G87" s="97"/>
    </row>
    <row r="88" spans="1:7" ht="19.5" customHeight="1">
      <c r="A88" s="43">
        <v>1</v>
      </c>
      <c r="B88" s="4" t="s">
        <v>26</v>
      </c>
      <c r="C88" s="43"/>
      <c r="D88" s="43"/>
      <c r="E88" s="43"/>
      <c r="F88" s="43"/>
      <c r="G88" s="43"/>
    </row>
    <row r="89" spans="1:7" ht="64.5" customHeight="1">
      <c r="A89" s="51" t="s">
        <v>58</v>
      </c>
      <c r="B89" s="50" t="s">
        <v>100</v>
      </c>
      <c r="C89" s="33" t="s">
        <v>59</v>
      </c>
      <c r="D89" s="33" t="s">
        <v>102</v>
      </c>
      <c r="E89" s="31">
        <v>8400000</v>
      </c>
      <c r="F89" s="31">
        <v>0</v>
      </c>
      <c r="G89" s="31">
        <f>E89+F89</f>
        <v>8400000</v>
      </c>
    </row>
    <row r="90" spans="1:7" ht="126.75" customHeight="1">
      <c r="A90" s="51" t="s">
        <v>72</v>
      </c>
      <c r="B90" s="50" t="s">
        <v>101</v>
      </c>
      <c r="C90" s="33" t="s">
        <v>59</v>
      </c>
      <c r="D90" s="33" t="s">
        <v>147</v>
      </c>
      <c r="E90" s="31">
        <f>5448009-120000-111500-28500-322940-59999-621286.71-180269-203714-580444-172000-389212-299135-33912-171127-567208.1-259900-919650.23-158146-114316-5394.25-15000-73342.4-23200-16000</f>
        <v>1813.3099999999686</v>
      </c>
      <c r="F90" s="31">
        <v>0</v>
      </c>
      <c r="G90" s="31">
        <f>E90+F90</f>
        <v>1813.3099999999686</v>
      </c>
    </row>
    <row r="91" spans="1:7" ht="18" customHeight="1">
      <c r="A91" s="43">
        <v>2</v>
      </c>
      <c r="B91" s="4" t="s">
        <v>27</v>
      </c>
      <c r="C91" s="43"/>
      <c r="D91" s="43"/>
      <c r="E91" s="43"/>
      <c r="F91" s="43"/>
      <c r="G91" s="43"/>
    </row>
    <row r="92" spans="1:7" ht="53.25" customHeight="1">
      <c r="A92" s="49" t="s">
        <v>60</v>
      </c>
      <c r="B92" s="50" t="s">
        <v>103</v>
      </c>
      <c r="C92" s="49" t="s">
        <v>104</v>
      </c>
      <c r="D92" s="51" t="s">
        <v>105</v>
      </c>
      <c r="E92" s="46">
        <v>42</v>
      </c>
      <c r="F92" s="46">
        <v>0</v>
      </c>
      <c r="G92" s="46">
        <f>E92+F92</f>
        <v>42</v>
      </c>
    </row>
    <row r="93" spans="1:7" ht="18.75" customHeight="1">
      <c r="A93" s="43">
        <v>3</v>
      </c>
      <c r="B93" s="4" t="s">
        <v>28</v>
      </c>
      <c r="C93" s="43"/>
      <c r="D93" s="43"/>
      <c r="E93" s="43"/>
      <c r="F93" s="43"/>
      <c r="G93" s="43"/>
    </row>
    <row r="94" spans="1:7" ht="72" customHeight="1">
      <c r="A94" s="33" t="s">
        <v>62</v>
      </c>
      <c r="B94" s="50" t="s">
        <v>106</v>
      </c>
      <c r="C94" s="49" t="s">
        <v>69</v>
      </c>
      <c r="D94" s="51" t="s">
        <v>107</v>
      </c>
      <c r="E94" s="31">
        <v>200000</v>
      </c>
      <c r="F94" s="31">
        <v>0</v>
      </c>
      <c r="G94" s="31">
        <f>E94+F94</f>
        <v>200000</v>
      </c>
    </row>
    <row r="95" spans="1:7" ht="21" customHeight="1">
      <c r="A95" s="43">
        <v>4</v>
      </c>
      <c r="B95" s="4" t="s">
        <v>29</v>
      </c>
      <c r="C95" s="46"/>
      <c r="D95" s="46"/>
      <c r="E95" s="43"/>
      <c r="F95" s="43"/>
      <c r="G95" s="43"/>
    </row>
    <row r="96" spans="1:7" ht="57.75" customHeight="1">
      <c r="A96" s="33" t="s">
        <v>63</v>
      </c>
      <c r="B96" s="50" t="s">
        <v>108</v>
      </c>
      <c r="C96" s="51" t="s">
        <v>71</v>
      </c>
      <c r="D96" s="51" t="s">
        <v>94</v>
      </c>
      <c r="E96" s="61">
        <v>100</v>
      </c>
      <c r="F96" s="61">
        <v>0</v>
      </c>
      <c r="G96" s="61">
        <f>E96+F96</f>
        <v>100</v>
      </c>
    </row>
    <row r="97" spans="1:7" ht="21.75" customHeight="1">
      <c r="A97" s="32" t="s">
        <v>7</v>
      </c>
      <c r="B97" s="95" t="s">
        <v>83</v>
      </c>
      <c r="C97" s="96"/>
      <c r="D97" s="96"/>
      <c r="E97" s="96"/>
      <c r="F97" s="96"/>
      <c r="G97" s="97"/>
    </row>
    <row r="98" spans="1:7" ht="16.5" customHeight="1">
      <c r="A98" s="43">
        <v>1</v>
      </c>
      <c r="B98" s="4" t="s">
        <v>26</v>
      </c>
      <c r="C98" s="43"/>
      <c r="D98" s="43"/>
      <c r="E98" s="43"/>
      <c r="F98" s="43"/>
      <c r="G98" s="43"/>
    </row>
    <row r="99" spans="1:7" ht="150.75" customHeight="1">
      <c r="A99" s="46" t="s">
        <v>58</v>
      </c>
      <c r="B99" s="50" t="s">
        <v>109</v>
      </c>
      <c r="C99" s="33" t="s">
        <v>59</v>
      </c>
      <c r="D99" s="33" t="s">
        <v>137</v>
      </c>
      <c r="E99" s="31">
        <f>175680+132603.97-0.97+200000</f>
        <v>508283</v>
      </c>
      <c r="F99" s="31">
        <v>0</v>
      </c>
      <c r="G99" s="31">
        <f>E99+F99</f>
        <v>508283</v>
      </c>
    </row>
    <row r="100" spans="1:7" ht="18.75" customHeight="1">
      <c r="A100" s="43">
        <v>2</v>
      </c>
      <c r="B100" s="4" t="s">
        <v>27</v>
      </c>
      <c r="C100" s="43"/>
      <c r="D100" s="43"/>
      <c r="E100" s="46"/>
      <c r="F100" s="43"/>
      <c r="G100" s="43"/>
    </row>
    <row r="101" spans="1:7" ht="60.75" customHeight="1">
      <c r="A101" s="33" t="s">
        <v>60</v>
      </c>
      <c r="B101" s="62" t="s">
        <v>110</v>
      </c>
      <c r="C101" s="60" t="s">
        <v>111</v>
      </c>
      <c r="D101" s="60" t="s">
        <v>138</v>
      </c>
      <c r="E101" s="51">
        <v>10</v>
      </c>
      <c r="F101" s="47">
        <v>0</v>
      </c>
      <c r="G101" s="47">
        <f>E101+F101</f>
        <v>10</v>
      </c>
    </row>
    <row r="102" spans="1:7" ht="21" customHeight="1">
      <c r="A102" s="43">
        <v>3</v>
      </c>
      <c r="B102" s="4" t="s">
        <v>28</v>
      </c>
      <c r="C102" s="43"/>
      <c r="D102" s="43"/>
      <c r="E102" s="43"/>
      <c r="F102" s="43"/>
      <c r="G102" s="43"/>
    </row>
    <row r="103" spans="1:7" ht="90" customHeight="1">
      <c r="A103" s="33" t="s">
        <v>62</v>
      </c>
      <c r="B103" s="62" t="s">
        <v>112</v>
      </c>
      <c r="C103" s="60" t="s">
        <v>113</v>
      </c>
      <c r="D103" s="60" t="s">
        <v>68</v>
      </c>
      <c r="E103" s="31">
        <v>50828.3</v>
      </c>
      <c r="F103" s="31">
        <v>0</v>
      </c>
      <c r="G103" s="31">
        <f>E103+F103</f>
        <v>50828.3</v>
      </c>
    </row>
    <row r="104" spans="1:7" s="66" customFormat="1" ht="26.25" customHeight="1">
      <c r="A104" s="32" t="s">
        <v>8</v>
      </c>
      <c r="B104" s="95" t="s">
        <v>118</v>
      </c>
      <c r="C104" s="96"/>
      <c r="D104" s="96"/>
      <c r="E104" s="96"/>
      <c r="F104" s="96"/>
      <c r="G104" s="97"/>
    </row>
    <row r="105" spans="1:7" s="66" customFormat="1" ht="18" customHeight="1">
      <c r="A105" s="70">
        <v>1</v>
      </c>
      <c r="B105" s="4" t="s">
        <v>26</v>
      </c>
      <c r="C105" s="70"/>
      <c r="D105" s="70"/>
      <c r="E105" s="70"/>
      <c r="F105" s="70"/>
      <c r="G105" s="70"/>
    </row>
    <row r="106" spans="1:7" s="66" customFormat="1" ht="100.5" customHeight="1">
      <c r="A106" s="70" t="s">
        <v>58</v>
      </c>
      <c r="B106" s="50" t="s">
        <v>121</v>
      </c>
      <c r="C106" s="33" t="s">
        <v>59</v>
      </c>
      <c r="D106" s="33" t="s">
        <v>120</v>
      </c>
      <c r="E106" s="31">
        <f>120000+800+400+31800-1421.76-498.5-2966.67</f>
        <v>148113.06999999998</v>
      </c>
      <c r="F106" s="31">
        <f>3360000+954000-29000</f>
        <v>4285000</v>
      </c>
      <c r="G106" s="31">
        <f>E106+F106</f>
        <v>4433113.07</v>
      </c>
    </row>
    <row r="107" spans="1:7" s="66" customFormat="1" ht="21" customHeight="1">
      <c r="A107" s="70">
        <v>2</v>
      </c>
      <c r="B107" s="4" t="s">
        <v>27</v>
      </c>
      <c r="C107" s="70"/>
      <c r="D107" s="70"/>
      <c r="E107" s="70"/>
      <c r="F107" s="70"/>
      <c r="G107" s="70"/>
    </row>
    <row r="108" spans="1:7" s="66" customFormat="1" ht="80.25" customHeight="1">
      <c r="A108" s="77" t="s">
        <v>60</v>
      </c>
      <c r="B108" s="4" t="s">
        <v>133</v>
      </c>
      <c r="C108" s="58" t="s">
        <v>61</v>
      </c>
      <c r="D108" s="75" t="s">
        <v>136</v>
      </c>
      <c r="E108" s="75">
        <v>0</v>
      </c>
      <c r="F108" s="75">
        <v>10</v>
      </c>
      <c r="G108" s="70">
        <f>E108+F108</f>
        <v>10</v>
      </c>
    </row>
    <row r="109" spans="1:7" s="66" customFormat="1" ht="66.75" customHeight="1">
      <c r="A109" s="75" t="s">
        <v>124</v>
      </c>
      <c r="B109" s="4" t="s">
        <v>134</v>
      </c>
      <c r="C109" s="58" t="s">
        <v>61</v>
      </c>
      <c r="D109" s="75" t="s">
        <v>122</v>
      </c>
      <c r="E109" s="75">
        <v>0</v>
      </c>
      <c r="F109" s="75">
        <v>10</v>
      </c>
      <c r="G109" s="75">
        <f>E109+F109</f>
        <v>10</v>
      </c>
    </row>
    <row r="110" spans="1:7" s="66" customFormat="1" ht="96" customHeight="1">
      <c r="A110" s="79" t="s">
        <v>132</v>
      </c>
      <c r="B110" s="65" t="s">
        <v>123</v>
      </c>
      <c r="C110" s="58" t="s">
        <v>61</v>
      </c>
      <c r="D110" s="58" t="s">
        <v>143</v>
      </c>
      <c r="E110" s="63">
        <v>10</v>
      </c>
      <c r="F110" s="64">
        <v>0</v>
      </c>
      <c r="G110" s="70">
        <f>E110+F110</f>
        <v>10</v>
      </c>
    </row>
    <row r="111" spans="1:7" s="66" customFormat="1" ht="18.75" customHeight="1">
      <c r="A111" s="58">
        <v>3</v>
      </c>
      <c r="B111" s="65" t="s">
        <v>28</v>
      </c>
      <c r="C111" s="58"/>
      <c r="D111" s="58"/>
      <c r="E111" s="58"/>
      <c r="F111" s="58"/>
      <c r="G111" s="58"/>
    </row>
    <row r="112" spans="1:7" s="66" customFormat="1" ht="57.75" customHeight="1">
      <c r="A112" s="58" t="s">
        <v>62</v>
      </c>
      <c r="B112" s="65" t="s">
        <v>125</v>
      </c>
      <c r="C112" s="33" t="s">
        <v>59</v>
      </c>
      <c r="D112" s="51" t="s">
        <v>148</v>
      </c>
      <c r="E112" s="68">
        <v>0</v>
      </c>
      <c r="F112" s="68">
        <f>F106/F109</f>
        <v>428500</v>
      </c>
      <c r="G112" s="68">
        <f>E112+F112</f>
        <v>428500</v>
      </c>
    </row>
    <row r="113" spans="1:7" s="66" customFormat="1" ht="72.75" customHeight="1">
      <c r="A113" s="67" t="s">
        <v>127</v>
      </c>
      <c r="B113" s="72" t="s">
        <v>126</v>
      </c>
      <c r="C113" s="73" t="s">
        <v>113</v>
      </c>
      <c r="D113" s="51" t="s">
        <v>142</v>
      </c>
      <c r="E113" s="74">
        <f>E106/E110</f>
        <v>14811.306999999997</v>
      </c>
      <c r="F113" s="68">
        <v>0</v>
      </c>
      <c r="G113" s="68">
        <f>E113+F113</f>
        <v>14811.306999999997</v>
      </c>
    </row>
    <row r="114" spans="1:7" s="66" customFormat="1" ht="18.75" customHeight="1">
      <c r="A114" s="58">
        <v>4</v>
      </c>
      <c r="B114" s="65" t="s">
        <v>29</v>
      </c>
      <c r="C114" s="58"/>
      <c r="D114" s="58"/>
      <c r="E114" s="58"/>
      <c r="F114" s="58"/>
      <c r="G114" s="58"/>
    </row>
    <row r="115" spans="1:7" s="66" customFormat="1" ht="54.75" customHeight="1">
      <c r="A115" s="58" t="s">
        <v>63</v>
      </c>
      <c r="B115" s="65" t="s">
        <v>128</v>
      </c>
      <c r="C115" s="58" t="s">
        <v>64</v>
      </c>
      <c r="D115" s="58" t="s">
        <v>135</v>
      </c>
      <c r="E115" s="76">
        <v>0</v>
      </c>
      <c r="F115" s="76">
        <v>100</v>
      </c>
      <c r="G115" s="76">
        <f>E115+F115</f>
        <v>100</v>
      </c>
    </row>
    <row r="116" spans="1:7" s="66" customFormat="1" ht="56.25" customHeight="1">
      <c r="A116" s="58" t="s">
        <v>129</v>
      </c>
      <c r="B116" s="72" t="s">
        <v>130</v>
      </c>
      <c r="C116" s="73" t="s">
        <v>64</v>
      </c>
      <c r="D116" s="73" t="s">
        <v>114</v>
      </c>
      <c r="E116" s="61">
        <v>100</v>
      </c>
      <c r="F116" s="61">
        <v>0</v>
      </c>
      <c r="G116" s="61">
        <f>E116+F116</f>
        <v>100</v>
      </c>
    </row>
    <row r="117" spans="1:4" s="24" customFormat="1" ht="15.75" customHeight="1">
      <c r="A117" s="53"/>
      <c r="B117" s="53"/>
      <c r="C117" s="53"/>
      <c r="D117" s="54"/>
    </row>
    <row r="118" spans="1:7" ht="32.25" customHeight="1">
      <c r="A118" s="102" t="s">
        <v>144</v>
      </c>
      <c r="B118" s="102"/>
      <c r="C118" s="102"/>
      <c r="D118" s="37"/>
      <c r="E118" s="38"/>
      <c r="F118" s="89" t="s">
        <v>145</v>
      </c>
      <c r="G118" s="89"/>
    </row>
    <row r="119" spans="1:7" ht="15.75">
      <c r="A119" s="3"/>
      <c r="B119" s="11"/>
      <c r="D119" s="8" t="s">
        <v>30</v>
      </c>
      <c r="F119" s="84" t="s">
        <v>40</v>
      </c>
      <c r="G119" s="84"/>
    </row>
    <row r="120" spans="1:4" ht="15.75" customHeight="1">
      <c r="A120" s="85" t="s">
        <v>31</v>
      </c>
      <c r="B120" s="85"/>
      <c r="C120" s="11"/>
      <c r="D120" s="11"/>
    </row>
    <row r="121" spans="1:4" s="40" customFormat="1" ht="21" customHeight="1">
      <c r="A121" s="98" t="s">
        <v>65</v>
      </c>
      <c r="B121" s="98"/>
      <c r="C121" s="99"/>
      <c r="D121" s="39"/>
    </row>
    <row r="122" spans="1:7" s="40" customFormat="1" ht="19.5" customHeight="1">
      <c r="A122" s="98" t="s">
        <v>66</v>
      </c>
      <c r="B122" s="98"/>
      <c r="C122" s="39"/>
      <c r="D122" s="37"/>
      <c r="F122" s="89" t="s">
        <v>67</v>
      </c>
      <c r="G122" s="89"/>
    </row>
    <row r="123" spans="1:7" ht="15.75">
      <c r="A123" s="12"/>
      <c r="B123" s="11"/>
      <c r="C123" s="11"/>
      <c r="D123" s="8" t="s">
        <v>30</v>
      </c>
      <c r="F123" s="84" t="s">
        <v>40</v>
      </c>
      <c r="G123" s="84"/>
    </row>
    <row r="124" ht="15">
      <c r="A124" s="6" t="s">
        <v>38</v>
      </c>
    </row>
    <row r="125" ht="15">
      <c r="A125" s="7" t="s">
        <v>39</v>
      </c>
    </row>
  </sheetData>
  <sheetProtection/>
  <mergeCells count="63">
    <mergeCell ref="M22:O22"/>
    <mergeCell ref="K22:L22"/>
    <mergeCell ref="E22:F22"/>
    <mergeCell ref="B24:G24"/>
    <mergeCell ref="B25:G25"/>
    <mergeCell ref="B23:G23"/>
    <mergeCell ref="A18:C18"/>
    <mergeCell ref="D18:E18"/>
    <mergeCell ref="A20:C20"/>
    <mergeCell ref="D20:E20"/>
    <mergeCell ref="E21:F21"/>
    <mergeCell ref="N21:O21"/>
    <mergeCell ref="O17:P17"/>
    <mergeCell ref="I18:K18"/>
    <mergeCell ref="L18:M18"/>
    <mergeCell ref="O18:P18"/>
    <mergeCell ref="I20:K20"/>
    <mergeCell ref="L20:M20"/>
    <mergeCell ref="O20:P20"/>
    <mergeCell ref="A118:C118"/>
    <mergeCell ref="B78:G78"/>
    <mergeCell ref="A63:B63"/>
    <mergeCell ref="B66:G66"/>
    <mergeCell ref="B39:G39"/>
    <mergeCell ref="B87:G87"/>
    <mergeCell ref="B97:G97"/>
    <mergeCell ref="B41:G41"/>
    <mergeCell ref="B40:G40"/>
    <mergeCell ref="B69:G69"/>
    <mergeCell ref="B36:G36"/>
    <mergeCell ref="B29:G29"/>
    <mergeCell ref="B27:G27"/>
    <mergeCell ref="B37:G37"/>
    <mergeCell ref="B38:G38"/>
    <mergeCell ref="B34:G34"/>
    <mergeCell ref="B33:G33"/>
    <mergeCell ref="B31:G31"/>
    <mergeCell ref="F123:G123"/>
    <mergeCell ref="L17:M17"/>
    <mergeCell ref="K21:M21"/>
    <mergeCell ref="A52:B52"/>
    <mergeCell ref="A55:A56"/>
    <mergeCell ref="B55:G55"/>
    <mergeCell ref="B104:G104"/>
    <mergeCell ref="A121:C121"/>
    <mergeCell ref="A122:B122"/>
    <mergeCell ref="B30:G30"/>
    <mergeCell ref="E10:G10"/>
    <mergeCell ref="A13:G13"/>
    <mergeCell ref="A14:G14"/>
    <mergeCell ref="D17:F17"/>
    <mergeCell ref="D19:F19"/>
    <mergeCell ref="F122:G122"/>
    <mergeCell ref="F119:G119"/>
    <mergeCell ref="A120:B120"/>
    <mergeCell ref="F118:G118"/>
    <mergeCell ref="B28:G28"/>
    <mergeCell ref="F1:G3"/>
    <mergeCell ref="E5:G5"/>
    <mergeCell ref="E6:G6"/>
    <mergeCell ref="E7:G7"/>
    <mergeCell ref="E8:G8"/>
    <mergeCell ref="E9:G9"/>
  </mergeCells>
  <printOptions horizontalCentered="1"/>
  <pageMargins left="0.1968503937007874" right="0.15748031496062992" top="0.5118110236220472" bottom="0.2755905511811024" header="0.31496062992125984" footer="0.31496062992125984"/>
  <pageSetup horizontalDpi="600" verticalDpi="600" orientation="landscape" paperSize="9" scale="82" r:id="rId1"/>
  <rowBreaks count="6" manualBreakCount="6">
    <brk id="24" max="6" man="1"/>
    <brk id="46" max="6" man="1"/>
    <brk id="49" max="6" man="1"/>
    <brk id="60" max="6" man="1"/>
    <brk id="84" max="6" man="1"/>
    <brk id="98"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user</cp:lastModifiedBy>
  <cp:lastPrinted>2020-11-18T10:29:28Z</cp:lastPrinted>
  <dcterms:created xsi:type="dcterms:W3CDTF">2018-12-28T08:43:53Z</dcterms:created>
  <dcterms:modified xsi:type="dcterms:W3CDTF">2020-12-29T09:09:59Z</dcterms:modified>
  <cp:category/>
  <cp:version/>
  <cp:contentType/>
  <cp:contentStatus/>
</cp:coreProperties>
</file>