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s>
  <definedNames/>
  <calcPr fullCalcOnLoad="1"/>
</workbook>
</file>

<file path=xl/sharedStrings.xml><?xml version="1.0" encoding="utf-8"?>
<sst xmlns="http://schemas.openxmlformats.org/spreadsheetml/2006/main" count="226" uniqueCount="132">
  <si>
    <t>ЗАТВЕРДЖЕНО</t>
  </si>
  <si>
    <t>(найменування головного розпорядника коштів місцевого бюджету)</t>
  </si>
  <si>
    <t>Паспорт</t>
  </si>
  <si>
    <t>1.</t>
  </si>
  <si>
    <t>2.</t>
  </si>
  <si>
    <t>3.</t>
  </si>
  <si>
    <t>(КФКВК)</t>
  </si>
  <si>
    <t>4.</t>
  </si>
  <si>
    <t>5.</t>
  </si>
  <si>
    <t>6.</t>
  </si>
  <si>
    <t>7.</t>
  </si>
  <si>
    <t>Завдання бюджетної програми:</t>
  </si>
  <si>
    <t>Завдання</t>
  </si>
  <si>
    <t>8.</t>
  </si>
  <si>
    <t>Напрями використання бюджетних коштів:</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</si>
  <si>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</si>
  <si>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</si>
  <si>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</si>
  <si>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</si>
  <si>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</si>
  <si>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</si>
  <si>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</si>
  <si>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</si>
  <si>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</si>
  <si>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</si>
  <si>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</si>
  <si>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</si>
  <si>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</si>
  <si>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</si>
  <si>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</si>
  <si>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</si>
  <si>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</si>
  <si>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</si>
  <si>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</si>
  <si>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</si>
  <si>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</si>
  <si>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</si>
  <si>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Виконавчий комітет Житомирської міської ради Житомирської області</t>
  </si>
  <si>
    <t>1.1.</t>
  </si>
  <si>
    <t>2.1.</t>
  </si>
  <si>
    <t>3.1.</t>
  </si>
  <si>
    <t>4.1.</t>
  </si>
  <si>
    <t>грн.</t>
  </si>
  <si>
    <t>шт.</t>
  </si>
  <si>
    <t>п.1.1./п.2.1.</t>
  </si>
  <si>
    <t>%</t>
  </si>
  <si>
    <t>розрахункові показники</t>
  </si>
  <si>
    <t>осіб</t>
  </si>
  <si>
    <t>грн</t>
  </si>
  <si>
    <t>0217693</t>
  </si>
  <si>
    <t>0490</t>
  </si>
  <si>
    <t>Інші заходи, пов'язані з економічною діяльністю</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</si>
  <si>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</si>
  <si>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</si>
  <si>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Забезпечити потреби виборчого округу на об'єкти соціально-культурного та житлово-комунального господарства міста за пропозиціями депутатів міської ради, районних в м. Житомирі рад та Житомирської обласної ради.</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</si>
  <si>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</si>
  <si>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Проведення незалежних оцінок об'єктів приватизації,їх рецензування, підготовка та проведення аукціонів</t>
  </si>
  <si>
    <t>Проведення благоустрою міста,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</si>
  <si>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Обсяг видатків на здійснення захисту майнових прав територіальної громади міста відносно об'єктів комунальної власності міста</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</si>
  <si>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</si>
  <si>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</si>
  <si>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</si>
  <si>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</si>
  <si>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Обсяг видатків на забезпечення процесу приватизації об'єктів комунальної власності</t>
  </si>
  <si>
    <t>Кількість договорів купівлі-продажу, що планується укласти</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</si>
  <si>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</si>
  <si>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</si>
  <si>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</si>
  <si>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Обсяг видатків на забезпечення потреб виборчого округу</t>
  </si>
  <si>
    <t>1.2.</t>
  </si>
  <si>
    <t>Обсяг видатків, які не розподілені депутатами</t>
  </si>
  <si>
    <t>Кількість депутатів міської ради</t>
  </si>
  <si>
    <t>Закон України "Про місцеві вибори"</t>
  </si>
  <si>
    <t>Середні витрати на виконання повноважень 1 депутата</t>
  </si>
  <si>
    <t>Питома вага ефективного використання коштів</t>
  </si>
  <si>
    <t>Цілі державної політики, на досягнення яких спрямована реалізація бюджетної програми</t>
  </si>
  <si>
    <t>Ціль державної політики</t>
  </si>
  <si>
    <t>Зміна економічних відносин державної власності на відносини приватної чи колективної власності на засоби виробництва</t>
  </si>
  <si>
    <t>Створення прошарку недержавних власників як основи багатоукладної соціально орієнтованої економіки.</t>
  </si>
  <si>
    <t>Територіальна самоорганізація громадян для самостійного вирішення безпосередньо або через органи, які вони обирають, усіх питань місцевого життя в межах Конституції України, законів України та власної фінансово-економічної бази</t>
  </si>
  <si>
    <t xml:space="preserve">Сприяння соціально-економічного розвитку регіону                                     </t>
  </si>
  <si>
    <t>Здійснення фінансової підтримки КП «ЦЕНТР ІНВЕСТИЦІЙ» Житомирської міської ради на заходи пов’язані з діяльністю підприємства</t>
  </si>
  <si>
    <t>11.</t>
  </si>
  <si>
    <t xml:space="preserve">Сприяти розвитку інвестиційної діяльності в місті </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</si>
  <si>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</si>
  <si>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Період діяльності комунального підприємства</t>
  </si>
  <si>
    <t>міс.</t>
  </si>
  <si>
    <t>Середньомісячні витати на забезпечення функціонування підприємства</t>
  </si>
  <si>
    <t>розпорядження міського голови</t>
  </si>
  <si>
    <t>бюджетної програми місцевого бюджету на 2019 рік (зі змінами)</t>
  </si>
  <si>
    <t>Департамент бюджету та фінансів міської ради</t>
  </si>
  <si>
    <t>Дата погодження</t>
  </si>
  <si>
    <t>М. П.</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</si>
  <si>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</si>
  <si>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</si>
  <si>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Сприяти розвитку інвестиційної діяльності в місті.</t>
  </si>
  <si>
    <t>0200000</t>
  </si>
  <si>
    <t>0210000</t>
  </si>
  <si>
    <t>«Ефективна влада. Конкурентне місто» на 2018-2020 роки» (зі змінами)</t>
  </si>
  <si>
    <t>гривень</t>
  </si>
  <si>
    <t>№ з/п</t>
  </si>
  <si>
    <t>рішення міської ради від 18.12.2018  № 1297 (зі змінами)</t>
  </si>
  <si>
    <t>розрахунок до кошторису</t>
  </si>
  <si>
    <t>«Програма соціально-економічного і культурного розвитку території Житомирської міської об'єднаної територіальної громади на 2019 рік» (зі змінами)</t>
  </si>
  <si>
    <t xml:space="preserve"> рішення міської ради від 07.02.2019 р. №1362 «Про перелік  об'єктів комунальної власності Житомирської міської об’єднаної територіальної громади, що підлягають приватизації у 2019 році»</t>
  </si>
  <si>
    <t/>
  </si>
  <si>
    <t>Забезпечити належне функціонування підприємства</t>
  </si>
  <si>
    <t>Обсяг видатків для погашення заборгованості по податках, внесках та платежах до бюджету (КП "Гагарінське" Житомирської міської ради)</t>
  </si>
  <si>
    <t>рішення міської ради від 18.12.2018  № 1297 (зі змінами), звіт про виконання фінансового плану</t>
  </si>
  <si>
    <t>Кількість підприємств, яким планується надання фінансової підтримки</t>
  </si>
  <si>
    <t>од.</t>
  </si>
  <si>
    <t>Середній розмір фінансової підтримки</t>
  </si>
  <si>
    <t>Відсоток погашеної заборгованості</t>
  </si>
  <si>
    <t>Погашення заборгованості по податках, внесках та платежах до бюджету (КП "Гагарінське" Житомирської міської ради)</t>
  </si>
  <si>
    <t>Мета бюджетної програми: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 ЖМР. 5. Забезпечити належне функціонування КП "Гагарінське" ЖМР.</t>
  </si>
  <si>
    <t>Директор департаменту</t>
  </si>
  <si>
    <t>Д.А.Прохорчук</t>
  </si>
  <si>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рішення Житомирської міської ради від 18.12.2018 р. №1293 «Програма соціально-економічного і культурного розвитку території Житомирської міської об'єднаної територіальної громади на 2019 рік»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рішення Житомирської міської ради від 07.02.2019 р. №1359 "Про затвердження Концепції інтегрованого розвитку м. Житомира до 2030 року".</t>
  </si>
  <si>
    <t>рішення міської ради від 18.12.2018  № 1297 (зі змінами від 31.10.19 р.)</t>
  </si>
  <si>
    <t>Наказ Міністерства фінансів України</t>
  </si>
  <si>
    <t>(у редакції наказу Міністерства фінансів України</t>
  </si>
  <si>
    <t>Наказ / розпорядчий документ</t>
  </si>
  <si>
    <t>розпорядника</t>
  </si>
  <si>
    <t>(код)</t>
  </si>
  <si>
    <t>Обсяг бюджетних призначень / бюджетних асигнувань - 1 420 273,46  гривень, у тому числі загального фонду - 1 420 273,46   гривень та спеціального фонду - 0,00 гривень.</t>
  </si>
  <si>
    <t>рішення міської ради від 18.12.2018  № 1297  (зі змінами від 18.12.19 р.)</t>
  </si>
  <si>
    <t>рішення міської ради від 18.12.2018  № 1297 (зі змінами від 18.12.19 р.)</t>
  </si>
  <si>
    <t>від 29 грудня 2018 року № 1209)</t>
  </si>
  <si>
    <t>26 серпня 2014 року № 836</t>
  </si>
  <si>
    <t>В.о. міського голови</t>
  </si>
  <si>
    <t>С.Г.Ольшанська</t>
  </si>
  <si>
    <r>
      <rPr>
        <u val="single"/>
        <sz val="12"/>
        <color indexed="8"/>
        <rFont val="Times New Roman"/>
        <family val="1"/>
      </rPr>
      <t>27.12.2019.</t>
    </r>
    <r>
      <rPr>
        <sz val="12"/>
        <color indexed="8"/>
        <rFont val="Times New Roman"/>
        <family val="1"/>
      </rPr>
      <t xml:space="preserve">  № </t>
    </r>
    <r>
      <rPr>
        <u val="single"/>
        <sz val="12"/>
        <color indexed="8"/>
        <rFont val="Times New Roman"/>
        <family val="1"/>
      </rPr>
      <t>1302</t>
    </r>
  </si>
</sst>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43">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u val="single"/>
      <sz val="12"/>
      <color indexed="8"/>
      <name val="Times New Roman"/>
      <family val="1"/>
    </font>
    <font>
      <sz val="11"/>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32" borderId="0" applyNumberFormat="0" applyBorder="0" applyAlignment="0" applyProtection="0"/>
  </cellStyleXfs>
  <cellXfs count="80">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xf>
    <xf numFmtId="0" fontId="2" fillId="0" borderId="11" xfId="0" applyFont="1" applyBorder="1" applyAlignment="1">
      <alignment vertical="center" wrapText="1"/>
    </xf>
    <xf numFmtId="49" fontId="2" fillId="0" borderId="11"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85"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top" wrapText="1"/>
    </xf>
    <xf numFmtId="0" fontId="6" fillId="0" borderId="0" xfId="0" applyFont="1" applyAlignment="1">
      <alignment/>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10" xfId="0" applyFont="1" applyBorder="1" applyAlignment="1">
      <alignment horizontal="justify" vertical="top" wrapText="1"/>
    </xf>
    <xf numFmtId="0" fontId="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vertical="center" wrapText="1"/>
    </xf>
    <xf numFmtId="0" fontId="3" fillId="0" borderId="10" xfId="0" applyFont="1" applyBorder="1" applyAlignment="1">
      <alignment/>
    </xf>
    <xf numFmtId="0" fontId="3"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top" wrapText="1"/>
    </xf>
    <xf numFmtId="4" fontId="2" fillId="0" borderId="10" xfId="0" applyNumberFormat="1" applyFont="1" applyBorder="1" applyAlignment="1">
      <alignment horizontal="center" vertical="center" wrapText="1"/>
    </xf>
    <xf numFmtId="0" fontId="3" fillId="0" borderId="0" xfId="0" applyFont="1" applyAlignment="1" quotePrefix="1">
      <alignment/>
    </xf>
    <xf numFmtId="0" fontId="2" fillId="0" borderId="0" xfId="0" applyFont="1" applyBorder="1" applyAlignment="1">
      <alignment horizontal="center" vertical="center" wrapText="1"/>
    </xf>
    <xf numFmtId="184" fontId="2" fillId="0" borderId="0" xfId="0" applyNumberFormat="1" applyFont="1" applyBorder="1" applyAlignment="1">
      <alignment horizontal="center" vertical="center" wrapText="1"/>
    </xf>
    <xf numFmtId="0" fontId="2" fillId="0" borderId="12" xfId="0" applyFont="1" applyBorder="1" applyAlignment="1">
      <alignment vertical="top" wrapText="1"/>
    </xf>
    <xf numFmtId="0" fontId="2" fillId="0" borderId="12" xfId="0" applyFont="1" applyBorder="1" applyAlignment="1">
      <alignment vertical="center" wrapText="1"/>
    </xf>
    <xf numFmtId="0" fontId="2" fillId="0" borderId="0" xfId="0" applyFont="1" applyBorder="1" applyAlignment="1">
      <alignment vertical="top" wrapText="1"/>
    </xf>
    <xf numFmtId="0" fontId="0" fillId="0" borderId="0" xfId="0" applyAlignment="1">
      <alignment/>
    </xf>
    <xf numFmtId="0" fontId="9" fillId="0" borderId="0" xfId="0" applyFont="1" applyAlignment="1">
      <alignment/>
    </xf>
    <xf numFmtId="0" fontId="10" fillId="0" borderId="0" xfId="0" applyFont="1" applyAlignment="1">
      <alignment/>
    </xf>
    <xf numFmtId="0" fontId="8" fillId="0" borderId="0" xfId="0" applyFont="1" applyAlignment="1">
      <alignment horizontal="center" wrapText="1"/>
    </xf>
    <xf numFmtId="0" fontId="2" fillId="0" borderId="16" xfId="0" applyFont="1" applyBorder="1" applyAlignment="1">
      <alignment horizontal="justify" vertical="center" wrapText="1"/>
    </xf>
    <xf numFmtId="4" fontId="2" fillId="0" borderId="16"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10" xfId="0" applyFont="1" applyBorder="1" applyAlignment="1">
      <alignment horizontal="justify" vertical="center" wrapText="1"/>
    </xf>
    <xf numFmtId="4" fontId="2" fillId="0" borderId="17"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vertical="center" wrapText="1"/>
    </xf>
    <xf numFmtId="0" fontId="6" fillId="0" borderId="19" xfId="0" applyFont="1"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2"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top" wrapText="1"/>
    </xf>
    <xf numFmtId="0" fontId="2" fillId="0" borderId="11" xfId="0"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center" wrapText="1"/>
    </xf>
    <xf numFmtId="0" fontId="5" fillId="0" borderId="11" xfId="0" applyFont="1" applyBorder="1" applyAlignment="1">
      <alignment horizontal="center"/>
    </xf>
    <xf numFmtId="0" fontId="4" fillId="0" borderId="21" xfId="0" applyFont="1" applyBorder="1" applyAlignment="1">
      <alignment horizontal="center" vertical="top" wrapText="1"/>
    </xf>
    <xf numFmtId="0" fontId="3" fillId="0" borderId="11" xfId="0" applyFont="1" applyBorder="1" applyAlignment="1">
      <alignment horizontal="center"/>
    </xf>
    <xf numFmtId="0" fontId="0" fillId="0" borderId="0" xfId="0" applyAlignment="1">
      <alignment/>
    </xf>
    <xf numFmtId="0" fontId="6" fillId="0" borderId="0" xfId="0" applyFont="1" applyAlignment="1">
      <alignment horizontal="justify"/>
    </xf>
    <xf numFmtId="4" fontId="10"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6"/>
  <sheetViews>
    <sheetView tabSelected="1" zoomScalePageLayoutView="0" workbookViewId="0" topLeftCell="A1">
      <selection activeCell="E94" sqref="E94:G94"/>
    </sheetView>
  </sheetViews>
  <sheetFormatPr defaultColWidth="21.57421875" defaultRowHeight="15"/>
  <cols>
    <col min="1" max="1" width="6.57421875" style="4" customWidth="1"/>
    <col min="2" max="6" width="21.57421875" style="4" customWidth="1"/>
    <col min="7" max="7" width="28.7109375" style="4" customWidth="1"/>
    <col min="8" max="16384" width="21.57421875" style="4" customWidth="1"/>
  </cols>
  <sheetData>
    <row r="1" spans="5:7" ht="15.75">
      <c r="E1" s="45"/>
      <c r="F1" s="45" t="s">
        <v>0</v>
      </c>
      <c r="G1" s="44"/>
    </row>
    <row r="2" spans="5:7" ht="15.75">
      <c r="E2" s="45"/>
      <c r="F2" s="45" t="s">
        <v>119</v>
      </c>
      <c r="G2" s="44"/>
    </row>
    <row r="3" spans="5:7" ht="15.75">
      <c r="E3" s="45"/>
      <c r="F3" s="45" t="s">
        <v>128</v>
      </c>
      <c r="G3" s="44"/>
    </row>
    <row r="4" spans="5:7" ht="15.75">
      <c r="E4" s="45"/>
      <c r="F4" s="45" t="s">
        <v>120</v>
      </c>
      <c r="G4" s="44"/>
    </row>
    <row r="5" spans="5:7" ht="15.75">
      <c r="E5" s="45"/>
      <c r="F5" s="45" t="s">
        <v>127</v>
      </c>
      <c r="G5" s="44"/>
    </row>
    <row r="8" spans="1:7" ht="15.75">
      <c r="A8" s="1"/>
      <c r="E8" s="68" t="s">
        <v>0</v>
      </c>
      <c r="F8" s="77"/>
      <c r="G8" s="77"/>
    </row>
    <row r="9" spans="1:7" ht="15.75">
      <c r="A9" s="1"/>
      <c r="E9" s="2"/>
      <c r="F9" s="45" t="s">
        <v>121</v>
      </c>
      <c r="G9" s="43"/>
    </row>
    <row r="10" spans="1:7" ht="15.75">
      <c r="A10" s="1"/>
      <c r="E10" s="73" t="s">
        <v>88</v>
      </c>
      <c r="F10" s="73"/>
      <c r="G10" s="73"/>
    </row>
    <row r="11" spans="1:7" ht="15.75">
      <c r="A11" s="1"/>
      <c r="E11" s="46"/>
      <c r="F11" s="45" t="s">
        <v>122</v>
      </c>
      <c r="G11" s="46"/>
    </row>
    <row r="12" spans="1:7" ht="15.75">
      <c r="A12" s="1"/>
      <c r="B12" s="1"/>
      <c r="E12" s="74" t="s">
        <v>37</v>
      </c>
      <c r="F12" s="74"/>
      <c r="G12" s="74"/>
    </row>
    <row r="13" spans="1:7" ht="15" customHeight="1">
      <c r="A13" s="1"/>
      <c r="E13" s="75" t="s">
        <v>1</v>
      </c>
      <c r="F13" s="75"/>
      <c r="G13" s="75"/>
    </row>
    <row r="14" spans="1:7" ht="15.75">
      <c r="A14" s="1"/>
      <c r="E14" s="68" t="s">
        <v>131</v>
      </c>
      <c r="F14" s="68"/>
      <c r="G14" s="68"/>
    </row>
    <row r="17" spans="1:7" ht="15.75">
      <c r="A17" s="72" t="s">
        <v>2</v>
      </c>
      <c r="B17" s="72"/>
      <c r="C17" s="72"/>
      <c r="D17" s="72"/>
      <c r="E17" s="72"/>
      <c r="F17" s="72"/>
      <c r="G17" s="72"/>
    </row>
    <row r="18" spans="1:7" ht="15.75">
      <c r="A18" s="72" t="s">
        <v>89</v>
      </c>
      <c r="B18" s="72"/>
      <c r="C18" s="72"/>
      <c r="D18" s="72"/>
      <c r="E18" s="72"/>
      <c r="F18" s="72"/>
      <c r="G18" s="72"/>
    </row>
    <row r="21" spans="1:7" ht="15.75">
      <c r="A21" s="68" t="s">
        <v>3</v>
      </c>
      <c r="B21" s="12" t="s">
        <v>96</v>
      </c>
      <c r="C21" s="68"/>
      <c r="D21" s="71" t="s">
        <v>37</v>
      </c>
      <c r="E21" s="71"/>
      <c r="F21" s="71"/>
      <c r="G21" s="71"/>
    </row>
    <row r="22" spans="1:7" ht="15">
      <c r="A22" s="68"/>
      <c r="B22" s="6" t="s">
        <v>123</v>
      </c>
      <c r="C22" s="68"/>
      <c r="D22" s="70" t="s">
        <v>35</v>
      </c>
      <c r="E22" s="70"/>
      <c r="F22" s="70"/>
      <c r="G22" s="70"/>
    </row>
    <row r="23" spans="1:7" ht="15.75">
      <c r="A23" s="68" t="s">
        <v>4</v>
      </c>
      <c r="B23" s="12" t="s">
        <v>97</v>
      </c>
      <c r="C23" s="68"/>
      <c r="D23" s="71" t="s">
        <v>37</v>
      </c>
      <c r="E23" s="71"/>
      <c r="F23" s="71"/>
      <c r="G23" s="71"/>
    </row>
    <row r="24" spans="1:7" ht="15">
      <c r="A24" s="68"/>
      <c r="B24" s="6" t="s">
        <v>123</v>
      </c>
      <c r="C24" s="68"/>
      <c r="D24" s="75" t="s">
        <v>34</v>
      </c>
      <c r="E24" s="75"/>
      <c r="F24" s="75"/>
      <c r="G24" s="75"/>
    </row>
    <row r="25" spans="1:7" ht="15.75">
      <c r="A25" s="68" t="s">
        <v>5</v>
      </c>
      <c r="B25" s="12" t="s">
        <v>49</v>
      </c>
      <c r="C25" s="12" t="s">
        <v>50</v>
      </c>
      <c r="D25" s="71" t="s">
        <v>51</v>
      </c>
      <c r="E25" s="71"/>
      <c r="F25" s="71"/>
      <c r="G25" s="71"/>
    </row>
    <row r="26" spans="1:7" ht="15">
      <c r="A26" s="68"/>
      <c r="B26" s="6" t="s">
        <v>123</v>
      </c>
      <c r="C26" s="7" t="s">
        <v>6</v>
      </c>
      <c r="D26" s="70" t="s">
        <v>36</v>
      </c>
      <c r="E26" s="70"/>
      <c r="F26" s="70"/>
      <c r="G26" s="70"/>
    </row>
    <row r="27" spans="1:7" ht="42" customHeight="1">
      <c r="A27" s="2" t="s">
        <v>7</v>
      </c>
      <c r="B27" s="58" t="s">
        <v>124</v>
      </c>
      <c r="C27" s="58"/>
      <c r="D27" s="58"/>
      <c r="E27" s="58"/>
      <c r="F27" s="58"/>
      <c r="G27" s="58"/>
    </row>
    <row r="28" spans="1:7" ht="120.75" customHeight="1">
      <c r="A28" s="2" t="s">
        <v>8</v>
      </c>
      <c r="B28" s="58" t="s">
        <v>117</v>
      </c>
      <c r="C28" s="58"/>
      <c r="D28" s="58"/>
      <c r="E28" s="58"/>
      <c r="F28" s="58"/>
      <c r="G28" s="58"/>
    </row>
    <row r="29" spans="1:7" ht="21" customHeight="1">
      <c r="A29" s="2" t="s">
        <v>9</v>
      </c>
      <c r="B29" s="3" t="s">
        <v>75</v>
      </c>
      <c r="C29" s="17"/>
      <c r="D29" s="17"/>
      <c r="E29" s="17"/>
      <c r="F29" s="17"/>
      <c r="G29" s="17"/>
    </row>
    <row r="30" spans="1:7" ht="20.25" customHeight="1">
      <c r="A30" s="8" t="s">
        <v>100</v>
      </c>
      <c r="B30" s="67" t="s">
        <v>76</v>
      </c>
      <c r="C30" s="67"/>
      <c r="D30" s="67"/>
      <c r="E30" s="67"/>
      <c r="F30" s="67"/>
      <c r="G30" s="67"/>
    </row>
    <row r="31" spans="1:7" ht="20.25" customHeight="1">
      <c r="A31" s="8" t="s">
        <v>3</v>
      </c>
      <c r="B31" s="63" t="s">
        <v>77</v>
      </c>
      <c r="C31" s="63"/>
      <c r="D31" s="63"/>
      <c r="E31" s="63"/>
      <c r="F31" s="63"/>
      <c r="G31" s="63"/>
    </row>
    <row r="32" spans="1:7" ht="21.75" customHeight="1">
      <c r="A32" s="8" t="s">
        <v>4</v>
      </c>
      <c r="B32" s="63" t="s">
        <v>78</v>
      </c>
      <c r="C32" s="63"/>
      <c r="D32" s="63"/>
      <c r="E32" s="63"/>
      <c r="F32" s="63"/>
      <c r="G32" s="63"/>
    </row>
    <row r="33" spans="1:7" ht="41.25" customHeight="1">
      <c r="A33" s="8" t="s">
        <v>5</v>
      </c>
      <c r="B33" s="63" t="s">
        <v>79</v>
      </c>
      <c r="C33" s="63"/>
      <c r="D33" s="63"/>
      <c r="E33" s="63"/>
      <c r="F33" s="63"/>
      <c r="G33" s="63"/>
    </row>
    <row r="34" spans="1:7" ht="20.25" customHeight="1">
      <c r="A34" s="8" t="s">
        <v>7</v>
      </c>
      <c r="B34" s="63" t="s">
        <v>80</v>
      </c>
      <c r="C34" s="63"/>
      <c r="D34" s="63"/>
      <c r="E34" s="63"/>
      <c r="F34" s="63"/>
      <c r="G34" s="63"/>
    </row>
    <row r="35" spans="1:7" ht="20.25" customHeight="1">
      <c r="A35" s="20"/>
      <c r="B35" s="21"/>
      <c r="C35" s="21"/>
      <c r="D35" s="21"/>
      <c r="E35" s="21"/>
      <c r="F35" s="21"/>
      <c r="G35" s="21"/>
    </row>
    <row r="36" spans="1:7" ht="63.75" customHeight="1">
      <c r="A36" s="2" t="s">
        <v>10</v>
      </c>
      <c r="B36" s="58" t="s">
        <v>114</v>
      </c>
      <c r="C36" s="58"/>
      <c r="D36" s="58"/>
      <c r="E36" s="58"/>
      <c r="F36" s="58"/>
      <c r="G36" s="58"/>
    </row>
    <row r="37" spans="1:7" ht="20.25" customHeight="1">
      <c r="A37" s="2"/>
      <c r="B37" s="17"/>
      <c r="C37" s="17"/>
      <c r="D37" s="17"/>
      <c r="E37" s="17"/>
      <c r="F37" s="17"/>
      <c r="G37" s="17"/>
    </row>
    <row r="38" spans="1:4" ht="31.5" customHeight="1">
      <c r="A38" s="2" t="s">
        <v>13</v>
      </c>
      <c r="B38" s="69" t="s">
        <v>11</v>
      </c>
      <c r="C38" s="69"/>
      <c r="D38" s="69"/>
    </row>
    <row r="39" ht="15.75" customHeight="1">
      <c r="A39" s="3"/>
    </row>
    <row r="40" spans="1:7" ht="36" customHeight="1">
      <c r="A40" s="8" t="s">
        <v>100</v>
      </c>
      <c r="B40" s="67" t="s">
        <v>12</v>
      </c>
      <c r="C40" s="67"/>
      <c r="D40" s="67"/>
      <c r="E40" s="67"/>
      <c r="F40" s="67"/>
      <c r="G40" s="67"/>
    </row>
    <row r="41" spans="1:7" ht="15.75">
      <c r="A41" s="8" t="s">
        <v>3</v>
      </c>
      <c r="B41" s="63" t="s">
        <v>93</v>
      </c>
      <c r="C41" s="63"/>
      <c r="D41" s="63"/>
      <c r="E41" s="63"/>
      <c r="F41" s="63"/>
      <c r="G41" s="63"/>
    </row>
    <row r="42" spans="1:7" ht="15.75">
      <c r="A42" s="8" t="s">
        <v>4</v>
      </c>
      <c r="B42" s="63" t="s">
        <v>94</v>
      </c>
      <c r="C42" s="63"/>
      <c r="D42" s="63"/>
      <c r="E42" s="63"/>
      <c r="F42" s="63"/>
      <c r="G42" s="63"/>
    </row>
    <row r="43" spans="1:7" ht="31.5" customHeight="1">
      <c r="A43" s="8" t="s">
        <v>5</v>
      </c>
      <c r="B43" s="63" t="s">
        <v>54</v>
      </c>
      <c r="C43" s="63"/>
      <c r="D43" s="63"/>
      <c r="E43" s="63"/>
      <c r="F43" s="63"/>
      <c r="G43" s="63"/>
    </row>
    <row r="44" spans="1:7" ht="20.25" customHeight="1">
      <c r="A44" s="8" t="s">
        <v>7</v>
      </c>
      <c r="B44" s="63" t="s">
        <v>95</v>
      </c>
      <c r="C44" s="63"/>
      <c r="D44" s="63"/>
      <c r="E44" s="63"/>
      <c r="F44" s="63"/>
      <c r="G44" s="63"/>
    </row>
    <row r="45" spans="1:7" ht="20.25" customHeight="1">
      <c r="A45" s="8" t="s">
        <v>8</v>
      </c>
      <c r="B45" s="63" t="s">
        <v>106</v>
      </c>
      <c r="C45" s="63"/>
      <c r="D45" s="63"/>
      <c r="E45" s="63"/>
      <c r="F45" s="63"/>
      <c r="G45" s="63"/>
    </row>
    <row r="46" ht="15.75">
      <c r="A46" s="3"/>
    </row>
    <row r="47" spans="1:7" ht="15.75">
      <c r="A47" s="68" t="s">
        <v>19</v>
      </c>
      <c r="B47" s="58" t="s">
        <v>14</v>
      </c>
      <c r="C47" s="58"/>
      <c r="D47" s="58"/>
      <c r="E47" s="58"/>
      <c r="F47" s="58"/>
      <c r="G47" s="58"/>
    </row>
    <row r="48" spans="1:6" ht="15.75">
      <c r="A48" s="68"/>
      <c r="B48" s="1"/>
      <c r="F48" s="4" t="s">
        <v>99</v>
      </c>
    </row>
    <row r="49" ht="15.75">
      <c r="A49" s="3"/>
    </row>
    <row r="50" spans="1:6" ht="47.25">
      <c r="A50" s="8" t="s">
        <v>100</v>
      </c>
      <c r="B50" s="8" t="s">
        <v>15</v>
      </c>
      <c r="C50" s="8" t="s">
        <v>16</v>
      </c>
      <c r="D50" s="53" t="s">
        <v>17</v>
      </c>
      <c r="E50" s="54"/>
      <c r="F50" s="8" t="s">
        <v>18</v>
      </c>
    </row>
    <row r="51" spans="1:6" ht="15.75">
      <c r="A51" s="8">
        <v>1</v>
      </c>
      <c r="B51" s="8">
        <v>2</v>
      </c>
      <c r="C51" s="8">
        <v>3</v>
      </c>
      <c r="D51" s="53">
        <v>4</v>
      </c>
      <c r="E51" s="54"/>
      <c r="F51" s="8">
        <v>5</v>
      </c>
    </row>
    <row r="52" spans="1:6" ht="182.25" customHeight="1">
      <c r="A52" s="27" t="s">
        <v>3</v>
      </c>
      <c r="B52" s="47" t="s">
        <v>55</v>
      </c>
      <c r="C52" s="48">
        <f>22400-9778.54</f>
        <v>12621.46</v>
      </c>
      <c r="D52" s="51">
        <v>0</v>
      </c>
      <c r="E52" s="52"/>
      <c r="F52" s="49">
        <f>C52+D52</f>
        <v>12621.46</v>
      </c>
    </row>
    <row r="53" spans="1:6" ht="139.5" customHeight="1">
      <c r="A53" s="8" t="s">
        <v>4</v>
      </c>
      <c r="B53" s="50" t="s">
        <v>56</v>
      </c>
      <c r="C53" s="36">
        <f>25800-668</f>
        <v>25132</v>
      </c>
      <c r="D53" s="55">
        <v>0</v>
      </c>
      <c r="E53" s="55"/>
      <c r="F53" s="13">
        <f>C53+D53</f>
        <v>25132</v>
      </c>
    </row>
    <row r="54" spans="1:6" ht="362.25">
      <c r="A54" s="8" t="s">
        <v>5</v>
      </c>
      <c r="B54" s="28" t="s">
        <v>57</v>
      </c>
      <c r="C54" s="36">
        <f>4200000-756034-1434150-538126.8-302980-455418.81-32580+2100000-60000-571200-118200-35000-244000-15000-319985-116400-673350+820000-811985.4-182865-58435-393269.99</f>
        <v>1019.9999999996508</v>
      </c>
      <c r="D54" s="56">
        <v>0</v>
      </c>
      <c r="E54" s="57"/>
      <c r="F54" s="13">
        <f>C54+D54</f>
        <v>1019.9999999996508</v>
      </c>
    </row>
    <row r="55" spans="1:6" ht="157.5">
      <c r="A55" s="8" t="s">
        <v>7</v>
      </c>
      <c r="B55" s="9" t="s">
        <v>81</v>
      </c>
      <c r="C55" s="36">
        <f>575200+310000</f>
        <v>885200</v>
      </c>
      <c r="D55" s="56">
        <v>0</v>
      </c>
      <c r="E55" s="57"/>
      <c r="F55" s="13">
        <f>C55+D55</f>
        <v>885200</v>
      </c>
    </row>
    <row r="56" spans="1:6" ht="126">
      <c r="A56" s="8" t="s">
        <v>8</v>
      </c>
      <c r="B56" s="9" t="s">
        <v>113</v>
      </c>
      <c r="C56" s="36">
        <v>496300</v>
      </c>
      <c r="D56" s="56">
        <v>0</v>
      </c>
      <c r="E56" s="57"/>
      <c r="F56" s="13">
        <f>C56+D56</f>
        <v>496300</v>
      </c>
    </row>
    <row r="57" spans="1:6" ht="15.75">
      <c r="A57" s="67" t="s">
        <v>18</v>
      </c>
      <c r="B57" s="67"/>
      <c r="C57" s="13">
        <f>SUM(C52:C56)</f>
        <v>1420273.4599999995</v>
      </c>
      <c r="D57" s="56">
        <f>SUM(D52:D55)</f>
        <v>0</v>
      </c>
      <c r="E57" s="57"/>
      <c r="F57" s="13">
        <f>SUM(F52:F56)</f>
        <v>1420273.4599999995</v>
      </c>
    </row>
    <row r="58" ht="15.75">
      <c r="A58" s="3"/>
    </row>
    <row r="59" spans="1:7" ht="15.75">
      <c r="A59" s="68" t="s">
        <v>22</v>
      </c>
      <c r="B59" s="58" t="s">
        <v>20</v>
      </c>
      <c r="C59" s="58"/>
      <c r="D59" s="58"/>
      <c r="E59" s="58"/>
      <c r="F59" s="58"/>
      <c r="G59" s="58"/>
    </row>
    <row r="60" spans="1:5" ht="15.75">
      <c r="A60" s="68"/>
      <c r="B60" s="1"/>
      <c r="E60" s="4" t="s">
        <v>99</v>
      </c>
    </row>
    <row r="61" ht="15.75">
      <c r="A61" s="3"/>
    </row>
    <row r="62" ht="15.75">
      <c r="A62" s="3"/>
    </row>
    <row r="63" spans="1:5" ht="63">
      <c r="A63" s="8" t="s">
        <v>100</v>
      </c>
      <c r="B63" s="29" t="s">
        <v>21</v>
      </c>
      <c r="C63" s="8" t="s">
        <v>16</v>
      </c>
      <c r="D63" s="8" t="s">
        <v>17</v>
      </c>
      <c r="E63" s="8" t="s">
        <v>18</v>
      </c>
    </row>
    <row r="64" spans="1:5" ht="15.75">
      <c r="A64" s="33">
        <v>1</v>
      </c>
      <c r="B64" s="29">
        <v>2</v>
      </c>
      <c r="C64" s="8">
        <v>3</v>
      </c>
      <c r="D64" s="8">
        <v>4</v>
      </c>
      <c r="E64" s="8">
        <v>5</v>
      </c>
    </row>
    <row r="65" spans="1:5" ht="63">
      <c r="A65" s="33" t="s">
        <v>3</v>
      </c>
      <c r="B65" s="30" t="s">
        <v>98</v>
      </c>
      <c r="C65" s="24">
        <f>48200-10446.54</f>
        <v>37753.46</v>
      </c>
      <c r="D65" s="24">
        <f>15219100.73-14947418-271682.73</f>
        <v>4.656612873077393E-10</v>
      </c>
      <c r="E65" s="13">
        <f>C65+D65</f>
        <v>37753.460000000465</v>
      </c>
    </row>
    <row r="66" spans="1:5" ht="157.5">
      <c r="A66" s="33" t="s">
        <v>4</v>
      </c>
      <c r="B66" s="30" t="s">
        <v>103</v>
      </c>
      <c r="C66" s="24">
        <f>4200000-756034+575200-1434150-538126.8-302980+2100000-455418.81-32580+310000-60000-571200-118200-35000-244000-15000-319985+496300-116400-673350+820000-811985.4-182865-58435-393269.99</f>
        <v>1382520.0000000002</v>
      </c>
      <c r="D66" s="24">
        <v>0</v>
      </c>
      <c r="E66" s="13">
        <f>C66+D66</f>
        <v>1382520.0000000002</v>
      </c>
    </row>
    <row r="67" spans="1:5" ht="15.75">
      <c r="A67" s="32"/>
      <c r="B67" s="31" t="s">
        <v>18</v>
      </c>
      <c r="C67" s="13">
        <f>SUM(C65:C66)</f>
        <v>1420273.4600000002</v>
      </c>
      <c r="D67" s="13">
        <f>SUM(D65:D66)</f>
        <v>4.656612873077393E-10</v>
      </c>
      <c r="E67" s="13">
        <f>SUM(E65:E66)</f>
        <v>1420273.4600000007</v>
      </c>
    </row>
    <row r="68" ht="15.75">
      <c r="A68" s="3"/>
    </row>
    <row r="69" spans="1:7" ht="15.75">
      <c r="A69" s="2" t="s">
        <v>82</v>
      </c>
      <c r="B69" s="58" t="s">
        <v>23</v>
      </c>
      <c r="C69" s="58"/>
      <c r="D69" s="58"/>
      <c r="E69" s="58"/>
      <c r="F69" s="58"/>
      <c r="G69" s="58"/>
    </row>
    <row r="70" ht="15.75">
      <c r="A70" s="3"/>
    </row>
    <row r="71" spans="1:7" ht="46.5" customHeight="1">
      <c r="A71" s="8" t="s">
        <v>100</v>
      </c>
      <c r="B71" s="8" t="s">
        <v>24</v>
      </c>
      <c r="C71" s="8" t="s">
        <v>25</v>
      </c>
      <c r="D71" s="8" t="s">
        <v>26</v>
      </c>
      <c r="E71" s="8" t="s">
        <v>16</v>
      </c>
      <c r="F71" s="8" t="s">
        <v>17</v>
      </c>
      <c r="G71" s="8" t="s">
        <v>18</v>
      </c>
    </row>
    <row r="72" spans="1:7" ht="15.75">
      <c r="A72" s="8">
        <v>1</v>
      </c>
      <c r="B72" s="8">
        <v>2</v>
      </c>
      <c r="C72" s="8">
        <v>3</v>
      </c>
      <c r="D72" s="8">
        <v>4</v>
      </c>
      <c r="E72" s="8">
        <v>5</v>
      </c>
      <c r="F72" s="8">
        <v>6</v>
      </c>
      <c r="G72" s="8">
        <v>7</v>
      </c>
    </row>
    <row r="73" spans="1:7" ht="15.75">
      <c r="A73" s="14" t="s">
        <v>3</v>
      </c>
      <c r="B73" s="64" t="s">
        <v>52</v>
      </c>
      <c r="C73" s="65"/>
      <c r="D73" s="65"/>
      <c r="E73" s="65"/>
      <c r="F73" s="65"/>
      <c r="G73" s="66"/>
    </row>
    <row r="74" spans="1:7" ht="15.75">
      <c r="A74" s="8">
        <v>1</v>
      </c>
      <c r="B74" s="9" t="s">
        <v>27</v>
      </c>
      <c r="C74" s="8"/>
      <c r="D74" s="8"/>
      <c r="E74" s="8"/>
      <c r="F74" s="8"/>
      <c r="G74" s="8"/>
    </row>
    <row r="75" spans="1:7" ht="126">
      <c r="A75" s="8" t="s">
        <v>38</v>
      </c>
      <c r="B75" s="9" t="s">
        <v>58</v>
      </c>
      <c r="C75" s="8" t="s">
        <v>42</v>
      </c>
      <c r="D75" s="8" t="s">
        <v>126</v>
      </c>
      <c r="E75" s="79">
        <f>22400-9778.54</f>
        <v>12621.46</v>
      </c>
      <c r="F75" s="79">
        <v>0</v>
      </c>
      <c r="G75" s="79">
        <f>E75+F75</f>
        <v>12621.46</v>
      </c>
    </row>
    <row r="76" spans="1:7" ht="15.75">
      <c r="A76" s="8">
        <v>2</v>
      </c>
      <c r="B76" s="9" t="s">
        <v>28</v>
      </c>
      <c r="C76" s="8"/>
      <c r="D76" s="8"/>
      <c r="E76" s="8"/>
      <c r="F76" s="8"/>
      <c r="G76" s="8"/>
    </row>
    <row r="77" spans="1:7" ht="93.75" customHeight="1">
      <c r="A77" s="8" t="s">
        <v>39</v>
      </c>
      <c r="B77" s="26" t="s">
        <v>59</v>
      </c>
      <c r="C77" s="25" t="s">
        <v>43</v>
      </c>
      <c r="D77" s="25" t="s">
        <v>60</v>
      </c>
      <c r="E77" s="8">
        <v>12</v>
      </c>
      <c r="F77" s="8">
        <v>0</v>
      </c>
      <c r="G77" s="8">
        <f>E77+F77</f>
        <v>12</v>
      </c>
    </row>
    <row r="78" spans="1:7" ht="15.75">
      <c r="A78" s="8">
        <v>3</v>
      </c>
      <c r="B78" s="9" t="s">
        <v>29</v>
      </c>
      <c r="C78" s="8"/>
      <c r="D78" s="8"/>
      <c r="E78" s="8"/>
      <c r="F78" s="8"/>
      <c r="G78" s="8"/>
    </row>
    <row r="79" spans="1:7" ht="86.25" customHeight="1">
      <c r="A79" s="8" t="s">
        <v>40</v>
      </c>
      <c r="B79" s="18" t="s">
        <v>61</v>
      </c>
      <c r="C79" s="25" t="s">
        <v>48</v>
      </c>
      <c r="D79" s="25" t="s">
        <v>44</v>
      </c>
      <c r="E79" s="13">
        <v>1051.79</v>
      </c>
      <c r="F79" s="13">
        <v>0</v>
      </c>
      <c r="G79" s="13">
        <f>E79+F79</f>
        <v>1051.79</v>
      </c>
    </row>
    <row r="80" spans="1:7" ht="15.75">
      <c r="A80" s="8">
        <v>4</v>
      </c>
      <c r="B80" s="9" t="s">
        <v>30</v>
      </c>
      <c r="C80" s="8"/>
      <c r="D80" s="8"/>
      <c r="E80" s="8"/>
      <c r="F80" s="8"/>
      <c r="G80" s="8"/>
    </row>
    <row r="81" spans="1:7" ht="94.5">
      <c r="A81" s="8" t="s">
        <v>41</v>
      </c>
      <c r="B81" s="18" t="s">
        <v>62</v>
      </c>
      <c r="C81" s="25" t="s">
        <v>45</v>
      </c>
      <c r="D81" s="25" t="s">
        <v>46</v>
      </c>
      <c r="E81" s="15">
        <v>100</v>
      </c>
      <c r="F81" s="15">
        <v>0</v>
      </c>
      <c r="G81" s="15">
        <f>E81+F81</f>
        <v>100</v>
      </c>
    </row>
    <row r="82" spans="1:7" ht="15.75">
      <c r="A82" s="14" t="s">
        <v>4</v>
      </c>
      <c r="B82" s="60" t="s">
        <v>53</v>
      </c>
      <c r="C82" s="61"/>
      <c r="D82" s="61"/>
      <c r="E82" s="61"/>
      <c r="F82" s="61"/>
      <c r="G82" s="62"/>
    </row>
    <row r="83" spans="1:7" ht="15.75">
      <c r="A83" s="8">
        <v>1</v>
      </c>
      <c r="B83" s="9" t="s">
        <v>27</v>
      </c>
      <c r="C83" s="8"/>
      <c r="D83" s="8"/>
      <c r="E83" s="8"/>
      <c r="F83" s="8"/>
      <c r="G83" s="8"/>
    </row>
    <row r="84" spans="1:7" ht="94.5">
      <c r="A84" s="8" t="s">
        <v>38</v>
      </c>
      <c r="B84" s="9" t="s">
        <v>63</v>
      </c>
      <c r="C84" s="8" t="s">
        <v>42</v>
      </c>
      <c r="D84" s="8" t="s">
        <v>125</v>
      </c>
      <c r="E84" s="79">
        <f>25800-668</f>
        <v>25132</v>
      </c>
      <c r="F84" s="79">
        <v>0</v>
      </c>
      <c r="G84" s="79">
        <f>E84+F84</f>
        <v>25132</v>
      </c>
    </row>
    <row r="85" spans="1:7" ht="15.75">
      <c r="A85" s="8">
        <v>2</v>
      </c>
      <c r="B85" s="9" t="s">
        <v>28</v>
      </c>
      <c r="C85" s="8"/>
      <c r="D85" s="8"/>
      <c r="E85" s="8"/>
      <c r="F85" s="8"/>
      <c r="G85" s="8"/>
    </row>
    <row r="86" spans="1:7" ht="191.25" customHeight="1">
      <c r="A86" s="8" t="s">
        <v>39</v>
      </c>
      <c r="B86" s="26" t="s">
        <v>64</v>
      </c>
      <c r="C86" s="25" t="s">
        <v>43</v>
      </c>
      <c r="D86" s="35" t="s">
        <v>104</v>
      </c>
      <c r="E86" s="8">
        <v>12</v>
      </c>
      <c r="F86" s="8">
        <v>0</v>
      </c>
      <c r="G86" s="8">
        <f>E86+F86</f>
        <v>12</v>
      </c>
    </row>
    <row r="87" spans="1:7" ht="15.75">
      <c r="A87" s="8">
        <v>3</v>
      </c>
      <c r="B87" s="9" t="s">
        <v>29</v>
      </c>
      <c r="C87" s="8"/>
      <c r="D87" s="8"/>
      <c r="E87" s="8"/>
      <c r="F87" s="8"/>
      <c r="G87" s="8"/>
    </row>
    <row r="88" spans="1:7" ht="47.25">
      <c r="A88" s="8" t="s">
        <v>40</v>
      </c>
      <c r="B88" s="18" t="s">
        <v>65</v>
      </c>
      <c r="C88" s="25" t="s">
        <v>43</v>
      </c>
      <c r="D88" s="25" t="s">
        <v>66</v>
      </c>
      <c r="E88" s="16">
        <v>12</v>
      </c>
      <c r="F88" s="16">
        <v>0</v>
      </c>
      <c r="G88" s="16">
        <f>E88+F88</f>
        <v>12</v>
      </c>
    </row>
    <row r="89" spans="1:7" ht="15.75">
      <c r="A89" s="8">
        <v>4</v>
      </c>
      <c r="B89" s="9" t="s">
        <v>30</v>
      </c>
      <c r="C89" s="8"/>
      <c r="D89" s="8"/>
      <c r="E89" s="8"/>
      <c r="F89" s="8"/>
      <c r="G89" s="8"/>
    </row>
    <row r="90" spans="1:7" ht="78.75">
      <c r="A90" s="8" t="s">
        <v>41</v>
      </c>
      <c r="B90" s="18" t="s">
        <v>67</v>
      </c>
      <c r="C90" s="25" t="s">
        <v>45</v>
      </c>
      <c r="D90" s="25" t="s">
        <v>46</v>
      </c>
      <c r="E90" s="15">
        <v>100</v>
      </c>
      <c r="F90" s="15">
        <v>0</v>
      </c>
      <c r="G90" s="15">
        <f>E90+F90</f>
        <v>100</v>
      </c>
    </row>
    <row r="91" spans="1:7" ht="36" customHeight="1">
      <c r="A91" s="14" t="s">
        <v>5</v>
      </c>
      <c r="B91" s="60" t="s">
        <v>54</v>
      </c>
      <c r="C91" s="61"/>
      <c r="D91" s="61"/>
      <c r="E91" s="61"/>
      <c r="F91" s="61"/>
      <c r="G91" s="62"/>
    </row>
    <row r="92" spans="1:7" ht="15.75">
      <c r="A92" s="8">
        <v>1</v>
      </c>
      <c r="B92" s="9" t="s">
        <v>27</v>
      </c>
      <c r="C92" s="8"/>
      <c r="D92" s="8"/>
      <c r="E92" s="8"/>
      <c r="F92" s="8"/>
      <c r="G92" s="8"/>
    </row>
    <row r="93" spans="1:7" ht="66.75" customHeight="1">
      <c r="A93" s="8" t="s">
        <v>38</v>
      </c>
      <c r="B93" s="9" t="s">
        <v>68</v>
      </c>
      <c r="C93" s="8" t="s">
        <v>42</v>
      </c>
      <c r="D93" s="8" t="s">
        <v>118</v>
      </c>
      <c r="E93" s="13">
        <f>4200000+20000+2100000+820000</f>
        <v>7140000</v>
      </c>
      <c r="F93" s="13">
        <v>0</v>
      </c>
      <c r="G93" s="13">
        <f>E93+F93</f>
        <v>7140000</v>
      </c>
    </row>
    <row r="94" spans="1:7" ht="69" customHeight="1">
      <c r="A94" s="8" t="s">
        <v>69</v>
      </c>
      <c r="B94" s="26" t="s">
        <v>70</v>
      </c>
      <c r="C94" s="25" t="s">
        <v>42</v>
      </c>
      <c r="D94" s="8" t="s">
        <v>126</v>
      </c>
      <c r="E94" s="79">
        <f>4200000+20000-776034-76300-1357850-538126.8-302980+2100000-455418.81-32580-60000-571200-118200-35000-244000-15000-319985-116400-673350+820000-811985.4-182865-58435-393269.99</f>
        <v>1020.0000000001164</v>
      </c>
      <c r="F94" s="79">
        <v>0</v>
      </c>
      <c r="G94" s="79">
        <f>E94+F94</f>
        <v>1020.0000000001164</v>
      </c>
    </row>
    <row r="95" spans="1:7" ht="15.75">
      <c r="A95" s="8">
        <v>2</v>
      </c>
      <c r="B95" s="9" t="s">
        <v>28</v>
      </c>
      <c r="C95" s="8"/>
      <c r="D95" s="8"/>
      <c r="E95" s="8"/>
      <c r="F95" s="8"/>
      <c r="G95" s="8"/>
    </row>
    <row r="96" spans="1:7" ht="31.5">
      <c r="A96" s="8" t="s">
        <v>39</v>
      </c>
      <c r="B96" s="18" t="s">
        <v>71</v>
      </c>
      <c r="C96" s="25" t="s">
        <v>47</v>
      </c>
      <c r="D96" s="19" t="s">
        <v>72</v>
      </c>
      <c r="E96" s="8">
        <v>42</v>
      </c>
      <c r="F96" s="8">
        <v>0</v>
      </c>
      <c r="G96" s="8">
        <f>E96+F96</f>
        <v>42</v>
      </c>
    </row>
    <row r="97" spans="1:7" ht="15.75">
      <c r="A97" s="8">
        <v>3</v>
      </c>
      <c r="B97" s="9" t="s">
        <v>29</v>
      </c>
      <c r="C97" s="8"/>
      <c r="D97" s="8"/>
      <c r="E97" s="8"/>
      <c r="F97" s="8"/>
      <c r="G97" s="8"/>
    </row>
    <row r="98" spans="1:7" ht="63">
      <c r="A98" s="8" t="s">
        <v>40</v>
      </c>
      <c r="B98" s="9" t="s">
        <v>73</v>
      </c>
      <c r="C98" s="8" t="s">
        <v>42</v>
      </c>
      <c r="D98" s="8" t="s">
        <v>44</v>
      </c>
      <c r="E98" s="13">
        <v>170000</v>
      </c>
      <c r="F98" s="13">
        <v>0</v>
      </c>
      <c r="G98" s="13">
        <f>E98+F98</f>
        <v>170000</v>
      </c>
    </row>
    <row r="99" spans="1:7" ht="15.75">
      <c r="A99" s="8">
        <v>4</v>
      </c>
      <c r="B99" s="9" t="s">
        <v>30</v>
      </c>
      <c r="C99" s="8"/>
      <c r="D99" s="8"/>
      <c r="E99" s="8"/>
      <c r="F99" s="8"/>
      <c r="G99" s="8"/>
    </row>
    <row r="100" spans="1:7" ht="63">
      <c r="A100" s="8" t="s">
        <v>41</v>
      </c>
      <c r="B100" s="26" t="s">
        <v>74</v>
      </c>
      <c r="C100" s="25" t="s">
        <v>45</v>
      </c>
      <c r="D100" s="25" t="s">
        <v>46</v>
      </c>
      <c r="E100" s="15">
        <v>100</v>
      </c>
      <c r="F100" s="15">
        <v>0</v>
      </c>
      <c r="G100" s="15">
        <f>E100+F100</f>
        <v>100</v>
      </c>
    </row>
    <row r="101" spans="1:7" ht="15.75">
      <c r="A101" s="14" t="s">
        <v>8</v>
      </c>
      <c r="B101" s="60" t="s">
        <v>83</v>
      </c>
      <c r="C101" s="61"/>
      <c r="D101" s="61"/>
      <c r="E101" s="61"/>
      <c r="F101" s="61"/>
      <c r="G101" s="62"/>
    </row>
    <row r="102" spans="1:7" ht="15.75">
      <c r="A102" s="8">
        <v>1</v>
      </c>
      <c r="B102" s="9" t="s">
        <v>27</v>
      </c>
      <c r="C102" s="8"/>
      <c r="D102" s="8"/>
      <c r="E102" s="8"/>
      <c r="F102" s="8"/>
      <c r="G102" s="8"/>
    </row>
    <row r="103" spans="1:7" ht="147.75" customHeight="1">
      <c r="A103" s="8" t="s">
        <v>38</v>
      </c>
      <c r="B103" s="18" t="s">
        <v>84</v>
      </c>
      <c r="C103" s="25" t="s">
        <v>42</v>
      </c>
      <c r="D103" s="8" t="s">
        <v>101</v>
      </c>
      <c r="E103" s="13">
        <f>575200+310000</f>
        <v>885200</v>
      </c>
      <c r="F103" s="13">
        <v>0</v>
      </c>
      <c r="G103" s="13">
        <f>E103+F103</f>
        <v>885200</v>
      </c>
    </row>
    <row r="104" spans="1:7" ht="15.75">
      <c r="A104" s="8">
        <v>2</v>
      </c>
      <c r="B104" s="9" t="s">
        <v>28</v>
      </c>
      <c r="C104" s="8"/>
      <c r="D104" s="8"/>
      <c r="E104" s="8"/>
      <c r="F104" s="8"/>
      <c r="G104" s="8"/>
    </row>
    <row r="105" spans="1:7" ht="47.25">
      <c r="A105" s="8" t="s">
        <v>39</v>
      </c>
      <c r="B105" s="18" t="s">
        <v>85</v>
      </c>
      <c r="C105" s="25" t="s">
        <v>86</v>
      </c>
      <c r="D105" s="34" t="s">
        <v>102</v>
      </c>
      <c r="E105" s="8">
        <v>12</v>
      </c>
      <c r="F105" s="8">
        <v>0</v>
      </c>
      <c r="G105" s="8">
        <f>E105+F105</f>
        <v>12</v>
      </c>
    </row>
    <row r="106" spans="1:7" ht="15.75">
      <c r="A106" s="8">
        <v>3</v>
      </c>
      <c r="B106" s="9" t="s">
        <v>29</v>
      </c>
      <c r="C106" s="8"/>
      <c r="D106" s="8"/>
      <c r="E106" s="8"/>
      <c r="F106" s="8"/>
      <c r="G106" s="8"/>
    </row>
    <row r="107" spans="1:7" ht="78.75">
      <c r="A107" s="8" t="s">
        <v>40</v>
      </c>
      <c r="B107" s="18" t="s">
        <v>87</v>
      </c>
      <c r="C107" s="25" t="s">
        <v>48</v>
      </c>
      <c r="D107" s="25" t="s">
        <v>44</v>
      </c>
      <c r="E107" s="13">
        <v>73766.67</v>
      </c>
      <c r="F107" s="13">
        <v>0</v>
      </c>
      <c r="G107" s="13">
        <f>E107+F107</f>
        <v>73766.67</v>
      </c>
    </row>
    <row r="108" spans="1:7" ht="15.75">
      <c r="A108" s="14" t="s">
        <v>9</v>
      </c>
      <c r="B108" s="60" t="s">
        <v>106</v>
      </c>
      <c r="C108" s="61"/>
      <c r="D108" s="61"/>
      <c r="E108" s="61"/>
      <c r="F108" s="61"/>
      <c r="G108" s="62"/>
    </row>
    <row r="109" spans="1:7" ht="15.75">
      <c r="A109" s="8">
        <v>1</v>
      </c>
      <c r="B109" s="9" t="s">
        <v>27</v>
      </c>
      <c r="C109" s="8"/>
      <c r="D109" s="8"/>
      <c r="E109" s="8"/>
      <c r="F109" s="8"/>
      <c r="G109" s="8"/>
    </row>
    <row r="110" spans="1:7" ht="141.75">
      <c r="A110" s="8" t="s">
        <v>38</v>
      </c>
      <c r="B110" s="40" t="s">
        <v>107</v>
      </c>
      <c r="C110" s="25" t="s">
        <v>42</v>
      </c>
      <c r="D110" s="8" t="s">
        <v>108</v>
      </c>
      <c r="E110" s="13">
        <v>496300</v>
      </c>
      <c r="F110" s="13">
        <v>0</v>
      </c>
      <c r="G110" s="13">
        <f>E110+F110</f>
        <v>496300</v>
      </c>
    </row>
    <row r="111" spans="1:7" ht="15.75">
      <c r="A111" s="8">
        <v>2</v>
      </c>
      <c r="B111" s="9" t="s">
        <v>28</v>
      </c>
      <c r="C111" s="8"/>
      <c r="D111" s="8"/>
      <c r="E111" s="8"/>
      <c r="F111" s="8"/>
      <c r="G111" s="8"/>
    </row>
    <row r="112" spans="1:7" ht="78.75">
      <c r="A112" s="8" t="s">
        <v>39</v>
      </c>
      <c r="B112" s="41" t="s">
        <v>109</v>
      </c>
      <c r="C112" s="34" t="s">
        <v>110</v>
      </c>
      <c r="D112" s="34" t="s">
        <v>102</v>
      </c>
      <c r="E112" s="8">
        <v>1</v>
      </c>
      <c r="F112" s="8">
        <v>0</v>
      </c>
      <c r="G112" s="8">
        <f>E112+F112</f>
        <v>1</v>
      </c>
    </row>
    <row r="113" spans="1:7" ht="15.75">
      <c r="A113" s="8">
        <v>3</v>
      </c>
      <c r="B113" s="9" t="s">
        <v>29</v>
      </c>
      <c r="C113" s="8"/>
      <c r="D113" s="8"/>
      <c r="E113" s="8"/>
      <c r="F113" s="8"/>
      <c r="G113" s="8"/>
    </row>
    <row r="114" spans="1:7" ht="47.25">
      <c r="A114" s="8" t="s">
        <v>40</v>
      </c>
      <c r="B114" s="41" t="s">
        <v>111</v>
      </c>
      <c r="C114" s="25" t="s">
        <v>48</v>
      </c>
      <c r="D114" s="25" t="s">
        <v>44</v>
      </c>
      <c r="E114" s="13">
        <v>496300</v>
      </c>
      <c r="F114" s="13">
        <v>0</v>
      </c>
      <c r="G114" s="13">
        <f>E114+F114</f>
        <v>496300</v>
      </c>
    </row>
    <row r="115" spans="1:7" ht="15.75">
      <c r="A115" s="8">
        <v>4</v>
      </c>
      <c r="B115" s="9" t="s">
        <v>30</v>
      </c>
      <c r="C115" s="8"/>
      <c r="D115" s="8"/>
      <c r="E115" s="8"/>
      <c r="F115" s="8"/>
      <c r="G115" s="8"/>
    </row>
    <row r="116" spans="1:7" ht="39" customHeight="1">
      <c r="A116" s="8" t="s">
        <v>41</v>
      </c>
      <c r="B116" s="41" t="s">
        <v>112</v>
      </c>
      <c r="C116" s="25" t="s">
        <v>45</v>
      </c>
      <c r="D116" s="25" t="s">
        <v>46</v>
      </c>
      <c r="E116" s="15">
        <v>100</v>
      </c>
      <c r="F116" s="15">
        <v>0</v>
      </c>
      <c r="G116" s="15">
        <f>E116+F116</f>
        <v>100</v>
      </c>
    </row>
    <row r="117" spans="1:7" ht="15.75">
      <c r="A117" s="20"/>
      <c r="B117" s="42"/>
      <c r="C117" s="38"/>
      <c r="D117" s="38"/>
      <c r="E117" s="39"/>
      <c r="F117" s="39"/>
      <c r="G117" s="39"/>
    </row>
    <row r="118" spans="1:7" ht="15.75">
      <c r="A118" s="20"/>
      <c r="B118" s="22"/>
      <c r="C118" s="38"/>
      <c r="D118" s="38"/>
      <c r="E118" s="39"/>
      <c r="F118" s="39"/>
      <c r="G118" s="39"/>
    </row>
    <row r="119" spans="1:7" ht="15.75" customHeight="1">
      <c r="A119" s="69" t="s">
        <v>129</v>
      </c>
      <c r="B119" s="69"/>
      <c r="C119" s="69"/>
      <c r="D119" s="11"/>
      <c r="E119" s="10"/>
      <c r="F119" s="76" t="s">
        <v>130</v>
      </c>
      <c r="G119" s="76"/>
    </row>
    <row r="120" spans="1:7" ht="15.75">
      <c r="A120" s="5"/>
      <c r="B120" s="2"/>
      <c r="D120" s="6" t="s">
        <v>31</v>
      </c>
      <c r="F120" s="75" t="s">
        <v>32</v>
      </c>
      <c r="G120" s="75"/>
    </row>
    <row r="121" spans="1:4" ht="15.75" customHeight="1">
      <c r="A121" s="58" t="s">
        <v>33</v>
      </c>
      <c r="B121" s="58"/>
      <c r="C121" s="2"/>
      <c r="D121" s="2"/>
    </row>
    <row r="122" spans="1:4" ht="32.25" customHeight="1">
      <c r="A122" s="58" t="s">
        <v>90</v>
      </c>
      <c r="B122" s="58"/>
      <c r="C122" s="59"/>
      <c r="D122" s="2"/>
    </row>
    <row r="123" spans="1:7" ht="15.75">
      <c r="A123" s="58" t="s">
        <v>115</v>
      </c>
      <c r="B123" s="58"/>
      <c r="C123" s="59"/>
      <c r="D123" s="11"/>
      <c r="E123" s="10"/>
      <c r="F123" s="76" t="s">
        <v>116</v>
      </c>
      <c r="G123" s="76"/>
    </row>
    <row r="124" spans="1:7" ht="15.75">
      <c r="A124" s="78" t="s">
        <v>91</v>
      </c>
      <c r="B124" s="77"/>
      <c r="C124" s="2"/>
      <c r="D124" s="6" t="s">
        <v>31</v>
      </c>
      <c r="F124" s="75" t="s">
        <v>32</v>
      </c>
      <c r="G124" s="75"/>
    </row>
    <row r="126" spans="1:5" ht="15.75">
      <c r="A126" s="23" t="s">
        <v>92</v>
      </c>
      <c r="E126" s="37" t="s">
        <v>105</v>
      </c>
    </row>
  </sheetData>
  <sheetProtection/>
  <mergeCells count="61">
    <mergeCell ref="A122:C122"/>
    <mergeCell ref="A23:A24"/>
    <mergeCell ref="E8:G8"/>
    <mergeCell ref="A124:B124"/>
    <mergeCell ref="F124:G124"/>
    <mergeCell ref="F119:G119"/>
    <mergeCell ref="F120:G120"/>
    <mergeCell ref="A119:C119"/>
    <mergeCell ref="B28:G28"/>
    <mergeCell ref="B43:G43"/>
    <mergeCell ref="B47:G47"/>
    <mergeCell ref="D23:G23"/>
    <mergeCell ref="D24:G24"/>
    <mergeCell ref="D26:G26"/>
    <mergeCell ref="D25:G25"/>
    <mergeCell ref="C23:C24"/>
    <mergeCell ref="B45:G45"/>
    <mergeCell ref="E14:G14"/>
    <mergeCell ref="A17:G17"/>
    <mergeCell ref="A18:G18"/>
    <mergeCell ref="E10:G10"/>
    <mergeCell ref="E12:G12"/>
    <mergeCell ref="E13:G13"/>
    <mergeCell ref="A21:A22"/>
    <mergeCell ref="C21:C22"/>
    <mergeCell ref="B59:G59"/>
    <mergeCell ref="B44:G44"/>
    <mergeCell ref="B41:G41"/>
    <mergeCell ref="A25:A26"/>
    <mergeCell ref="D22:G22"/>
    <mergeCell ref="D21:G21"/>
    <mergeCell ref="B32:G32"/>
    <mergeCell ref="B33:G33"/>
    <mergeCell ref="B38:D38"/>
    <mergeCell ref="A47:A48"/>
    <mergeCell ref="A57:B57"/>
    <mergeCell ref="B40:G40"/>
    <mergeCell ref="D50:E50"/>
    <mergeCell ref="D57:E57"/>
    <mergeCell ref="D55:E55"/>
    <mergeCell ref="D54:E54"/>
    <mergeCell ref="A123:C123"/>
    <mergeCell ref="B91:G91"/>
    <mergeCell ref="B101:G101"/>
    <mergeCell ref="B42:G42"/>
    <mergeCell ref="B73:G73"/>
    <mergeCell ref="B82:G82"/>
    <mergeCell ref="A59:A60"/>
    <mergeCell ref="F123:G123"/>
    <mergeCell ref="A121:B121"/>
    <mergeCell ref="B108:G108"/>
    <mergeCell ref="D52:E52"/>
    <mergeCell ref="D51:E51"/>
    <mergeCell ref="D53:E53"/>
    <mergeCell ref="D56:E56"/>
    <mergeCell ref="B69:G69"/>
    <mergeCell ref="B27:G27"/>
    <mergeCell ref="B30:G30"/>
    <mergeCell ref="B31:G31"/>
    <mergeCell ref="B34:G34"/>
    <mergeCell ref="B36:G36"/>
  </mergeCells>
  <printOptions horizontalCentered="1"/>
  <pageMargins left="0.1968503937007874" right="0.15748031496062992" top="0.5118110236220472" bottom="0.2755905511811024" header="0.31496062992125984" footer="0.31496062992125984"/>
  <pageSetup horizontalDpi="600" verticalDpi="600" orientation="landscape" paperSize="9" scale="92" r:id="rId1"/>
  <rowBreaks count="7" manualBreakCount="7">
    <brk id="28" max="255" man="1"/>
    <brk id="46" max="255" man="1"/>
    <brk id="55" max="6" man="1"/>
    <brk id="68" max="255" man="1"/>
    <brk id="81" max="255" man="1"/>
    <brk id="103" max="255"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2019-12-28T10:14:31Z</cp:lastPrinted>
  <dcterms:created xsi:type="dcterms:W3CDTF">2018-12-28T08:43:53Z</dcterms:created>
  <dcterms:modified xsi:type="dcterms:W3CDTF">2019-12-28T10:14:32Z</dcterms:modified>
  <cp:category/>
  <cp:version/>
  <cp:contentType/>
  <cp:contentStatus/>
</cp:coreProperties>
</file>