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 name="звіт" sheetId="2" r:id="rId2"/>
    <sheet name="паспорт кредит" sheetId="3" r:id="rId3"/>
    <sheet name="звіт кредит" sheetId="4" r:id="rId4"/>
  </sheets>
  <definedNames/>
  <calcPr fullCalcOnLoad="1"/>
</workbook>
</file>

<file path=xl/sharedStrings.xml><?xml version="1.0" encoding="utf-8"?>
<sst xmlns="http://schemas.openxmlformats.org/spreadsheetml/2006/main" count="737" uniqueCount="207">
  <si>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</si>
  <si>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</si>
  <si>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</si>
  <si>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</si>
  <si>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</si>
  <si>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</si>
  <si>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</si>
  <si>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1.</t>
  </si>
  <si>
    <t>(КТПКВК МБ)</t>
  </si>
  <si>
    <t>2.</t>
  </si>
  <si>
    <t>3.</t>
  </si>
  <si>
    <t>(КФКВК)</t>
  </si>
  <si>
    <t>4.</t>
  </si>
  <si>
    <t>5.</t>
  </si>
  <si>
    <t>Підстави для виконання бюджетної програми: __________________________________</t>
  </si>
  <si>
    <t>6.</t>
  </si>
  <si>
    <t>Мета бюджетної програми: __________________________________</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</si>
  <si>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</si>
  <si>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</si>
  <si>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</si>
  <si>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</si>
  <si>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</si>
  <si>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</si>
  <si>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</si>
  <si>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</si>
  <si>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</si>
  <si>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</si>
  <si>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</si>
  <si>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</si>
  <si>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</si>
  <si>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</si>
  <si>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</si>
  <si>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</si>
  <si>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</si>
  <si>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</si>
  <si>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</si>
  <si>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</si>
  <si>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</si>
  <si>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</si>
  <si>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</si>
  <si>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</si>
  <si>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</si>
  <si>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</si>
  <si>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</si>
  <si>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</si>
  <si>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</si>
  <si>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</si>
  <si>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</si>
  <si>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</si>
  <si>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</si>
  <si>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</si>
  <si>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</si>
  <si>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</si>
  <si>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</si>
  <si>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</si>
  <si>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</si>
  <si>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</si>
  <si>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</si>
  <si>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</si>
  <si>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</si>
  <si>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</si>
  <si>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</si>
  <si>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</si>
  <si>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</si>
  <si>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</si>
  <si>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</si>
  <si>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</si>
  <si>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</si>
  <si>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</si>
  <si>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</si>
  <si>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</si>
  <si>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Виконавчий комітет Житомирської міської ради Житомирської області</t>
  </si>
  <si>
    <t>Департамент бюджету та фінансів Житомирської міської ради</t>
  </si>
  <si>
    <t>бюджетної програми місцевого бюджету на 2018 рік</t>
  </si>
  <si>
    <t>Реалізація державних та місцевих житлових програм</t>
  </si>
  <si>
    <t>Обсяг бюджетних призначень / бюджетних асигнувань -  гривень, у тому числі загального фонду - _________ гривень та спеціального фонду - ____________ гривень.</t>
  </si>
  <si>
    <t>Пільгові довгострокові кредити молодим сім'ям та одиноким молодим громадянам на будівництво/придбання житла та їх повернення</t>
  </si>
  <si>
    <t>0218820</t>
  </si>
  <si>
    <t>про виконання паспорта бюджетної програми місцевого бюджету за  2018  рік</t>
  </si>
  <si>
    <t>Житомирське РУ Держмолодьжитла</t>
  </si>
  <si>
    <t>0218420</t>
  </si>
  <si>
    <t>Інші заходи у сфері засобів масової інформації</t>
  </si>
  <si>
    <t>Мета бюджетної програми: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t>
  </si>
  <si>
    <t>Встановлення та зміцнення партнерських відносин міста Житомира з іншими містами України та світу</t>
  </si>
  <si>
    <t>Висвітлення діяльності міського голови, посадових осіб та депутатів Житомирської міської ради, виконавчого комітету міської ради на телебаченні.</t>
  </si>
  <si>
    <t>Інформаційні та рекламні послуги у сфері радіо</t>
  </si>
  <si>
    <t>Інформаційні та рекламні послуги у мережі Інтернет</t>
  </si>
  <si>
    <t>Публікація офіційної інформації Житомирської міської ради, її виконавчого комітету та виконавчих органів міської ради в друкованих ЗМІ.</t>
  </si>
  <si>
    <t>Підвищити рівень обізнаності зацікавлених сторін про діловий потенціал, історію, культуру м. Житомира</t>
  </si>
  <si>
    <t>Інтегрувати та розповсюдити бренд міста серед мешканців міста Житомира</t>
  </si>
  <si>
    <t>11.</t>
  </si>
  <si>
    <t>12.</t>
  </si>
  <si>
    <t>Забезпечити розробку дизайну поліграфічної продукції</t>
  </si>
  <si>
    <t>Поширювати інформацію про соціальні проекти, що впроваджуються в місті</t>
  </si>
  <si>
    <t>Розвиток громадянського суспільства</t>
  </si>
  <si>
    <t>Промоція бренду міста</t>
  </si>
  <si>
    <t>Промоція проекту "Бюджету участі"</t>
  </si>
  <si>
    <t>Прийом офіційних делегації міст-побратимів, міжнародних партнерів, донорів, делегацій інших міст тощо (оплата послуг харчування, проживання, перекладу, перевезень тощо)</t>
  </si>
  <si>
    <t>Оприлюднення офіційної позиції та надання коментарів щодо актуальних тем у житті міста на телебаченні</t>
  </si>
  <si>
    <t>Інформування про важливі події загальнодержавного та місцевого значення, що мають відношення до життя міста</t>
  </si>
  <si>
    <t>1. Інформування про важливі події загальнодержавного та місцевого значення, що мають відношення до життя міста.                                                            2. Інформування про реалізацію загальноміських проектів.</t>
  </si>
  <si>
    <t>Оприлюднення в друкованих ЗМІ офіційної документованої інформації, створеної в процесі діяльності органів місцевого самоврядування, яка доводиться до відома населення в порядку, встановленому законами України</t>
  </si>
  <si>
    <t>Виготовлення промоційних відеоматеріалів про місто</t>
  </si>
  <si>
    <t>Замовлення та придбання поліграфічної продукції про місто, видатних особистостей Житомира та проведення рекламної кампанії по сплаті місцевих податків</t>
  </si>
  <si>
    <t>Розробка інформаційних та рекламних матеріалів про місто, загальноміські та загальнодержавні події</t>
  </si>
  <si>
    <t>Замовлення та розміщення соціальної реклами у місті Житомирі</t>
  </si>
  <si>
    <t>1.Організаційне забезпечення проведення засідань Громадської ради.                            2. Проведення тренінгів, семінарів для представників інститутів громадянського суспільства, представників ЗМІ.                   3. Проведення заходу "День журналіста".   4. Підтримка діяльності суб'єктів громади міста, що популяризують культуру націрнальних та етнічних меншин.              5. Проведення соціологічних досліджень в місті.</t>
  </si>
  <si>
    <t>Придбання іміджевої продукції з символікою міста Житомира</t>
  </si>
  <si>
    <t>Проведення медійних заходів з метою залучення мешканців міста до процесу партисипації мешканців міста</t>
  </si>
  <si>
    <t>1.1.</t>
  </si>
  <si>
    <t>2.1.</t>
  </si>
  <si>
    <t>2.2.</t>
  </si>
  <si>
    <t>3.1.</t>
  </si>
  <si>
    <t>4.1.</t>
  </si>
  <si>
    <t>Д.А.Прохорчук</t>
  </si>
  <si>
    <t>Обсяг видатків на встановлення та зміцнення партнерських відносин міста Житомира з іншими містами України та світу</t>
  </si>
  <si>
    <t>грн.</t>
  </si>
  <si>
    <t xml:space="preserve">рішення міської ради від 18.12.2018  № 1297 </t>
  </si>
  <si>
    <t>Кількість прийнятих делегацій</t>
  </si>
  <si>
    <t>Кількість реалізованих проектів спільно з міжнародними партнерами</t>
  </si>
  <si>
    <t>кількість делегацій</t>
  </si>
  <si>
    <t>шт.</t>
  </si>
  <si>
    <t>журнал реєстрації</t>
  </si>
  <si>
    <t>звіт управління по зв’язкам з громадськістю</t>
  </si>
  <si>
    <t>Середні витрати на прийом однієї делегаці</t>
  </si>
  <si>
    <t>п.1.1./п.2.1.</t>
  </si>
  <si>
    <t>%</t>
  </si>
  <si>
    <t>розрахункові показники</t>
  </si>
  <si>
    <t>місце</t>
  </si>
  <si>
    <t>рейтинг</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</si>
  <si>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на телебаченні</t>
  </si>
  <si>
    <t>Середня вартість одного ефіру на телебаченні</t>
  </si>
  <si>
    <t>Рейтинг індексу публічності місцевого самоврядування (Громадська мережа «ОПОРА»)</t>
  </si>
  <si>
    <t>розрахунок до кошторису</t>
  </si>
  <si>
    <t>Кількість рекламних кампаній на радіо</t>
  </si>
  <si>
    <t>Середня вартість однієї рекламної кампанії на радіо</t>
  </si>
  <si>
    <t>Обсяг видатків на інформаційні та рекламні послуги у мережі Інтернет</t>
  </si>
  <si>
    <t>Кількість рекламних кампаній у мережі Інтернет</t>
  </si>
  <si>
    <t>Середня вартість однієї рекламної кампанії у мережі Інтернет</t>
  </si>
  <si>
    <t>Обсяг видатків на забезпечення  публікацій офіційної інформації в друкованих ЗМІ</t>
  </si>
  <si>
    <t>Кількість оприлюдненої офіційної інформації</t>
  </si>
  <si>
    <t>Середня вартість одного кв. см.</t>
  </si>
  <si>
    <t>кв.см.</t>
  </si>
  <si>
    <t>Обсяг видатків на підвищення рівня обізнаності зацікавлених сторін про діловий потенціал, історію, культуру м. Житомира</t>
  </si>
  <si>
    <t>Кількість виготовлених  відеороликів</t>
  </si>
  <si>
    <t>Середня вартість виготовленого одного відеоролика</t>
  </si>
  <si>
    <t>Відсоток збільшення переглядів у мережі YouTube порівняно з попереднім роком</t>
  </si>
  <si>
    <t>рейтинг в YouTube</t>
  </si>
  <si>
    <t>Обсяг видатків на виконання пункту Програми</t>
  </si>
  <si>
    <t>Середня вартість виготовленої  однієї одиниці поліграфічної продукції</t>
  </si>
  <si>
    <t>Відсоток забезпеченістю поліграфічною продукцією медіа- заходів</t>
  </si>
  <si>
    <t>од.</t>
  </si>
  <si>
    <t>Обсяг видатків на розробку дизайну поліграфічної продукції</t>
  </si>
  <si>
    <t>Кількість виготовлених сюжетів</t>
  </si>
  <si>
    <t>Середня вартість виготовлення  однієї штуки зовнішньої реклами</t>
  </si>
  <si>
    <t>Виконання плану проведення медіа-кампаній за допомогою зовнішньої реклами</t>
  </si>
  <si>
    <t>Обсяг видатків на розвиток громадянського суспільства</t>
  </si>
  <si>
    <t>Кількість проведених заходів за участю представників громади міста</t>
  </si>
  <si>
    <t>Середні витрати на проведення одного заходу</t>
  </si>
  <si>
    <t>Рівень результативності проведених заходів</t>
  </si>
  <si>
    <t>анкетування серед учасників</t>
  </si>
  <si>
    <t>Обсяг видатків на промоцію бренду міста</t>
  </si>
  <si>
    <t>Обсяг видатків на промоцію проекту "Бюджет участі"</t>
  </si>
  <si>
    <t>Кількість проведених медіа-кампаній щодо етапів "Бюджету участі"</t>
  </si>
  <si>
    <t>результати голосування</t>
  </si>
  <si>
    <t>Середня вартість однієї медіа-кампанії</t>
  </si>
  <si>
    <t>Відсоток залучених мешканців міста до процесів партиципації</t>
  </si>
  <si>
    <t>0830</t>
  </si>
  <si>
    <t>Обсяг видатків на інформаційні та рекламні послуги у сфері радіо</t>
  </si>
  <si>
    <t>розпорядження міського голови</t>
  </si>
  <si>
    <t>Цілі державної політики, на досягнення яких спрямована реалізація бюджетної програми</t>
  </si>
  <si>
    <t>№ з/п</t>
  </si>
  <si>
    <t>Ціль державної політики</t>
  </si>
  <si>
    <t>гривень</t>
  </si>
  <si>
    <t>Департамент бюджету та фінансів міської ради</t>
  </si>
  <si>
    <t>Директор департаменту</t>
  </si>
  <si>
    <t>Дата погодження</t>
  </si>
  <si>
    <t>М. П.</t>
  </si>
  <si>
    <t>бюджетної програми місцевого бюджету на 2019 рік (зі змінами)</t>
  </si>
  <si>
    <t>«Ефективна влада. Конкурентне місто» Житомирської міської об'єднаної територіальної громади на 2018-2020 роки» (зі змінами)</t>
  </si>
  <si>
    <t>Кількість ефірів на телебаченні  за участю  міського голови, посадових осіб та депутатів Житомирської міської ради</t>
  </si>
  <si>
    <t>Середня вартість одного виготовленого сюжету</t>
  </si>
  <si>
    <t>Кількість виготовленої зовнішньої реклами (бігборд, сітілайт, банер)</t>
  </si>
  <si>
    <t>Кількість виготовленої сувенірної продукції, прапорів, банерів та вітальних листівок</t>
  </si>
  <si>
    <t>Середня вартість виготовленої  однієї одиниці продукції</t>
  </si>
  <si>
    <t>Відсоток забезпеченістю продукцією заходів</t>
  </si>
  <si>
    <t>Відсоток розроблених сюжетів  до планових сюжетів</t>
  </si>
  <si>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рішення Житомирської міської ради від 07.02.2019 р. №1359 "Про затвердження Концепції інтегрованого розвитку м. Житомира до 2030 року".</t>
  </si>
  <si>
    <t>Сприяння реалізації державної інформаційної політики у забезпеченні прозорості та відкритості діяльності органів місцевого самоврядування</t>
  </si>
  <si>
    <t>Сприяння реалізації державної політики у сфері етнонаціонального розвитку, забезпеченнні прав національних меншин та прав громадян на свободу світогляду та віросповідання</t>
  </si>
  <si>
    <t>Сприяння реалізації державної політики у сфері міжнародних відносин</t>
  </si>
  <si>
    <t>Сприяння реалізації державної політики у сфері розвитку громадянського суспільства</t>
  </si>
  <si>
    <t>Наказ Міністерства фінансів України</t>
  </si>
  <si>
    <t>26 серпня 2014 року N 836</t>
  </si>
  <si>
    <t>(у редакції наказу Міністерства фінансів України</t>
  </si>
  <si>
    <t>від 29 грудня 2018 року N 1209)</t>
  </si>
  <si>
    <t>розпорядника</t>
  </si>
  <si>
    <t>(код)</t>
  </si>
  <si>
    <t>рішення міської ради від 18.12.2018  № 1297 (зі змінами від 18.12.19.)</t>
  </si>
  <si>
    <t xml:space="preserve">рішення міської ради від 18.12.2018  № 1297 (зі змінами від 18.12.19.) </t>
  </si>
  <si>
    <t>рішення міської ради від 18.12.2018  № 1297 (зі змінами від 18.12.2019 р.)</t>
  </si>
  <si>
    <t>Кількість виготовленої поліграфічної продукції про м. Житомир (листівка, буклет, банер, запрошення)</t>
  </si>
  <si>
    <t>В.о. міського голови</t>
  </si>
  <si>
    <t>С.Г.Ольшанська</t>
  </si>
  <si>
    <t>Відсоток збільшення (зменшення) прийнятих делегацій, порівняно з попереднім роком</t>
  </si>
  <si>
    <t>Обсяг бюджетних призначень / бюджетних асигнувань - 1 074 553,39 гривень, у тому числі загального фонду -1 074 553,39 гривень та спеціального фонду - 0,00 гривень.</t>
  </si>
  <si>
    <r>
      <rPr>
        <u val="single"/>
        <sz val="12"/>
        <color indexed="8"/>
        <rFont val="Times New Roman"/>
        <family val="1"/>
      </rPr>
      <t>27.12.2019.</t>
    </r>
    <r>
      <rPr>
        <sz val="12"/>
        <color indexed="8"/>
        <rFont val="Times New Roman"/>
        <family val="1"/>
      </rPr>
      <t xml:space="preserve">  № </t>
    </r>
    <r>
      <rPr>
        <u val="single"/>
        <sz val="12"/>
        <color indexed="8"/>
        <rFont val="Times New Roman"/>
        <family val="1"/>
      </rPr>
      <t>1302</t>
    </r>
  </si>
</sst>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3">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12"/>
      <name val="Times New Roman"/>
      <family val="1"/>
    </font>
    <font>
      <sz val="11"/>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12"/>
      <color rgb="FF000000"/>
      <name val="Times New Roman"/>
      <family val="1"/>
    </font>
    <font>
      <i/>
      <sz val="11"/>
      <color theme="1"/>
      <name val="Times New Roman"/>
      <family val="1"/>
    </font>
    <font>
      <sz val="12"/>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13">
    <xf numFmtId="0" fontId="0" fillId="0" borderId="0" xfId="0" applyFont="1" applyAlignment="1">
      <alignment/>
    </xf>
    <xf numFmtId="0" fontId="44" fillId="0" borderId="0" xfId="0" applyFont="1" applyAlignment="1">
      <alignment vertical="center" wrapText="1"/>
    </xf>
    <xf numFmtId="0" fontId="0" fillId="0" borderId="0" xfId="0" applyAlignment="1">
      <alignment vertical="center" wrapText="1"/>
    </xf>
    <xf numFmtId="0" fontId="44" fillId="0" borderId="0" xfId="0" applyFont="1" applyAlignment="1">
      <alignment horizontal="center" vertical="center" wrapText="1"/>
    </xf>
    <xf numFmtId="0" fontId="44" fillId="0" borderId="0" xfId="0" applyFont="1" applyAlignment="1">
      <alignment/>
    </xf>
    <xf numFmtId="0" fontId="45" fillId="0" borderId="0" xfId="0" applyFont="1" applyAlignment="1">
      <alignment/>
    </xf>
    <xf numFmtId="0" fontId="45" fillId="0" borderId="0" xfId="0" applyFont="1" applyAlignment="1">
      <alignment vertical="center" wrapText="1"/>
    </xf>
    <xf numFmtId="0" fontId="44" fillId="0" borderId="10" xfId="0" applyFont="1" applyBorder="1" applyAlignment="1">
      <alignment horizontal="center" vertical="center" wrapText="1"/>
    </xf>
    <xf numFmtId="0" fontId="46" fillId="0" borderId="0" xfId="0" applyFont="1" applyAlignment="1">
      <alignment horizontal="center" vertical="top" wrapText="1"/>
    </xf>
    <xf numFmtId="0" fontId="46" fillId="0" borderId="0" xfId="0" applyFont="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vertical="center" wrapText="1"/>
    </xf>
    <xf numFmtId="0" fontId="45" fillId="0" borderId="0" xfId="0" applyFont="1" applyBorder="1" applyAlignment="1">
      <alignment/>
    </xf>
    <xf numFmtId="0" fontId="44" fillId="0" borderId="10" xfId="0" applyFont="1" applyBorder="1" applyAlignment="1">
      <alignment vertical="center" wrapText="1"/>
    </xf>
    <xf numFmtId="0" fontId="47" fillId="0" borderId="11" xfId="0" applyFont="1" applyBorder="1" applyAlignment="1">
      <alignment vertical="center" wrapText="1"/>
    </xf>
    <xf numFmtId="0" fontId="48" fillId="0" borderId="0" xfId="0" applyFont="1" applyAlignment="1">
      <alignment horizontal="center" vertical="top" wrapText="1"/>
    </xf>
    <xf numFmtId="0" fontId="0" fillId="0" borderId="10" xfId="0" applyBorder="1" applyAlignment="1">
      <alignment/>
    </xf>
    <xf numFmtId="0" fontId="44" fillId="0" borderId="0" xfId="0" applyFont="1" applyAlignment="1">
      <alignment vertical="center" wrapText="1"/>
    </xf>
    <xf numFmtId="0" fontId="46" fillId="0" borderId="0" xfId="0" applyFont="1" applyAlignment="1">
      <alignment horizontal="center" vertical="top" wrapText="1"/>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44" fillId="0" borderId="11"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44" fillId="0" borderId="0" xfId="0" applyFont="1" applyAlignment="1">
      <alignment horizontal="center" vertical="center" wrapText="1"/>
    </xf>
    <xf numFmtId="0" fontId="46" fillId="0" borderId="0" xfId="0" applyFont="1" applyAlignment="1">
      <alignment horizontal="center" vertical="top" wrapText="1"/>
    </xf>
    <xf numFmtId="0" fontId="44" fillId="0" borderId="0" xfId="0" applyFont="1" applyAlignment="1">
      <alignment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4" fontId="44" fillId="0" borderId="11" xfId="0" applyNumberFormat="1"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0" xfId="0" applyFont="1" applyAlignment="1">
      <alignment/>
    </xf>
    <xf numFmtId="0" fontId="51" fillId="0" borderId="12" xfId="0" applyFont="1" applyBorder="1" applyAlignment="1">
      <alignment horizontal="center" vertical="center" wrapText="1"/>
    </xf>
    <xf numFmtId="0" fontId="51" fillId="0" borderId="12" xfId="0" applyFont="1" applyBorder="1" applyAlignment="1">
      <alignment vertical="center" wrapText="1"/>
    </xf>
    <xf numFmtId="0" fontId="44" fillId="0" borderId="0" xfId="0" applyFont="1" applyAlignment="1">
      <alignment horizontal="center" vertical="center" wrapText="1"/>
    </xf>
    <xf numFmtId="0" fontId="44" fillId="0" borderId="11" xfId="0" applyFont="1" applyBorder="1" applyAlignment="1">
      <alignment horizontal="center" vertical="center" wrapText="1"/>
    </xf>
    <xf numFmtId="0" fontId="2" fillId="0" borderId="0" xfId="0" applyFont="1" applyAlignment="1">
      <alignment horizontal="center" vertical="center" wrapText="1"/>
    </xf>
    <xf numFmtId="0" fontId="45" fillId="0" borderId="0" xfId="0" applyFont="1" applyAlignment="1">
      <alignment horizontal="right"/>
    </xf>
    <xf numFmtId="0" fontId="45" fillId="0" borderId="11" xfId="0" applyFont="1" applyBorder="1" applyAlignment="1">
      <alignment/>
    </xf>
    <xf numFmtId="0" fontId="45" fillId="0" borderId="11" xfId="0" applyFont="1" applyBorder="1" applyAlignment="1">
      <alignment horizontal="center" vertical="center"/>
    </xf>
    <xf numFmtId="0" fontId="51" fillId="0" borderId="11" xfId="0" applyFont="1" applyBorder="1" applyAlignment="1">
      <alignment horizontal="center"/>
    </xf>
    <xf numFmtId="0" fontId="2" fillId="0" borderId="10" xfId="0" applyFont="1" applyBorder="1" applyAlignment="1">
      <alignment vertical="center" wrapText="1"/>
    </xf>
    <xf numFmtId="0" fontId="3" fillId="0" borderId="0" xfId="0" applyFont="1" applyBorder="1" applyAlignment="1">
      <alignment/>
    </xf>
    <xf numFmtId="0" fontId="3" fillId="0" borderId="0" xfId="0" applyFont="1" applyAlignment="1">
      <alignment vertical="center" wrapText="1"/>
    </xf>
    <xf numFmtId="0" fontId="3" fillId="0" borderId="0" xfId="0" applyFont="1" applyAlignment="1">
      <alignment/>
    </xf>
    <xf numFmtId="0" fontId="4" fillId="0" borderId="0" xfId="0" applyFont="1" applyAlignment="1">
      <alignment horizontal="center" vertical="top" wrapText="1"/>
    </xf>
    <xf numFmtId="0" fontId="6" fillId="0" borderId="0" xfId="0" applyFont="1" applyAlignment="1">
      <alignment/>
    </xf>
    <xf numFmtId="177" fontId="7"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wrapText="1"/>
    </xf>
    <xf numFmtId="0" fontId="0" fillId="0" borderId="0" xfId="0" applyAlignment="1">
      <alignment/>
    </xf>
    <xf numFmtId="0" fontId="46" fillId="0" borderId="0" xfId="0" applyFont="1" applyAlignment="1">
      <alignment horizontal="center" vertical="top"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wrapText="1"/>
    </xf>
    <xf numFmtId="0" fontId="44" fillId="0" borderId="11" xfId="0" applyFont="1" applyBorder="1" applyAlignment="1">
      <alignment horizontal="center" vertical="center" wrapText="1"/>
    </xf>
    <xf numFmtId="2" fontId="7" fillId="0" borderId="11"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0" fontId="2" fillId="0" borderId="0" xfId="0" applyFont="1" applyAlignment="1">
      <alignment vertical="center" wrapText="1"/>
    </xf>
    <xf numFmtId="0" fontId="3" fillId="0" borderId="10" xfId="0" applyFont="1" applyBorder="1" applyAlignment="1">
      <alignment horizontal="center"/>
    </xf>
    <xf numFmtId="0" fontId="2" fillId="0" borderId="0" xfId="0" applyFont="1" applyAlignment="1">
      <alignment horizontal="left" vertical="center" wrapText="1"/>
    </xf>
    <xf numFmtId="0" fontId="0" fillId="0" borderId="0" xfId="0" applyAlignment="1">
      <alignment vertical="center" wrapText="1"/>
    </xf>
    <xf numFmtId="0" fontId="4" fillId="0" borderId="13" xfId="0" applyFont="1" applyBorder="1" applyAlignment="1">
      <alignment horizontal="center" vertical="top" wrapText="1"/>
    </xf>
    <xf numFmtId="0" fontId="6" fillId="0" borderId="0" xfId="0" applyFont="1" applyAlignment="1">
      <alignment horizontal="justify"/>
    </xf>
    <xf numFmtId="0" fontId="0" fillId="0" borderId="0" xfId="0" applyAlignment="1">
      <alignment/>
    </xf>
    <xf numFmtId="0" fontId="46" fillId="0" borderId="0" xfId="0" applyFont="1" applyAlignment="1">
      <alignment horizontal="center" vertical="top" wrapText="1"/>
    </xf>
    <xf numFmtId="0" fontId="44" fillId="0" borderId="0" xfId="0" applyFont="1" applyAlignment="1">
      <alignment horizontal="center" vertical="center" wrapText="1"/>
    </xf>
    <xf numFmtId="0" fontId="44" fillId="0" borderId="11" xfId="0" applyFont="1" applyBorder="1" applyAlignment="1">
      <alignment horizontal="left" vertical="center" wrapText="1"/>
    </xf>
    <xf numFmtId="0" fontId="7" fillId="0" borderId="11" xfId="0" applyFont="1" applyBorder="1" applyAlignment="1">
      <alignment horizontal="left" vertical="center" wrapText="1"/>
    </xf>
    <xf numFmtId="0" fontId="44" fillId="0" borderId="10" xfId="0" applyFont="1" applyBorder="1" applyAlignment="1">
      <alignment horizontal="left"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0" xfId="0" applyFont="1" applyAlignment="1">
      <alignment horizontal="left" vertical="center" wrapText="1"/>
    </xf>
    <xf numFmtId="0" fontId="46" fillId="0" borderId="13" xfId="0" applyFont="1" applyBorder="1" applyAlignment="1">
      <alignment horizontal="center" vertical="top" wrapText="1"/>
    </xf>
    <xf numFmtId="0" fontId="44" fillId="0" borderId="14" xfId="0" applyFont="1" applyBorder="1" applyAlignment="1">
      <alignment horizontal="left" vertical="center" wrapText="1"/>
    </xf>
    <xf numFmtId="0" fontId="44" fillId="0" borderId="16" xfId="0" applyFont="1" applyBorder="1" applyAlignment="1">
      <alignment horizontal="left" vertical="center" wrapText="1"/>
    </xf>
    <xf numFmtId="0" fontId="44" fillId="0" borderId="15" xfId="0" applyFont="1" applyBorder="1" applyAlignment="1">
      <alignment horizontal="left" vertical="center" wrapText="1"/>
    </xf>
    <xf numFmtId="0" fontId="7" fillId="0" borderId="11" xfId="0" applyFont="1" applyBorder="1" applyAlignment="1">
      <alignment horizontal="center" vertical="center" wrapText="1"/>
    </xf>
    <xf numFmtId="0" fontId="9" fillId="0" borderId="0" xfId="0" applyFont="1" applyAlignment="1">
      <alignment horizontal="center" wrapText="1"/>
    </xf>
    <xf numFmtId="0" fontId="2" fillId="0" borderId="0" xfId="0" applyFont="1" applyAlignment="1">
      <alignment horizontal="center" vertical="center" wrapText="1"/>
    </xf>
    <xf numFmtId="0" fontId="49" fillId="0" borderId="0" xfId="0" applyFont="1" applyAlignment="1">
      <alignment horizontal="center" vertical="center"/>
    </xf>
    <xf numFmtId="0" fontId="5" fillId="0" borderId="10" xfId="0" applyFont="1" applyBorder="1" applyAlignment="1">
      <alignment horizontal="center"/>
    </xf>
    <xf numFmtId="0" fontId="44" fillId="0" borderId="0" xfId="0" applyFont="1" applyAlignment="1">
      <alignment vertical="center" wrapText="1"/>
    </xf>
    <xf numFmtId="0" fontId="44" fillId="0" borderId="11" xfId="0" applyFont="1" applyBorder="1" applyAlignment="1">
      <alignment horizontal="center" vertical="center" wrapText="1"/>
    </xf>
    <xf numFmtId="4" fontId="44" fillId="0" borderId="14" xfId="0" applyNumberFormat="1" applyFont="1" applyBorder="1" applyAlignment="1">
      <alignment horizontal="center" vertical="center" wrapText="1"/>
    </xf>
    <xf numFmtId="4" fontId="44" fillId="0" borderId="15" xfId="0" applyNumberFormat="1" applyFont="1" applyBorder="1" applyAlignment="1">
      <alignment horizontal="center" vertical="center" wrapText="1"/>
    </xf>
    <xf numFmtId="0" fontId="49" fillId="0" borderId="14" xfId="0" applyFont="1" applyBorder="1" applyAlignment="1">
      <alignment horizontal="left" vertical="center" wrapText="1"/>
    </xf>
    <xf numFmtId="0" fontId="49" fillId="0" borderId="16" xfId="0" applyFont="1" applyBorder="1" applyAlignment="1">
      <alignment horizontal="left" vertical="center" wrapText="1"/>
    </xf>
    <xf numFmtId="0" fontId="49" fillId="0" borderId="15" xfId="0" applyFont="1" applyBorder="1" applyAlignment="1">
      <alignment horizontal="left" vertical="center" wrapText="1"/>
    </xf>
    <xf numFmtId="0" fontId="49" fillId="0" borderId="14" xfId="0" applyFont="1"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0" xfId="0" applyBorder="1" applyAlignment="1">
      <alignment horizontal="center"/>
    </xf>
    <xf numFmtId="0" fontId="35" fillId="0" borderId="10" xfId="0" applyFont="1" applyBorder="1" applyAlignment="1">
      <alignment/>
    </xf>
    <xf numFmtId="0" fontId="0" fillId="0" borderId="10" xfId="0" applyBorder="1" applyAlignment="1">
      <alignment/>
    </xf>
    <xf numFmtId="0" fontId="46" fillId="0" borderId="0" xfId="0" applyFont="1" applyBorder="1" applyAlignment="1">
      <alignment horizontal="center" vertical="top" wrapText="1"/>
    </xf>
    <xf numFmtId="0" fontId="45" fillId="0" borderId="10" xfId="0" applyFont="1" applyBorder="1" applyAlignment="1">
      <alignment horizontal="left"/>
    </xf>
    <xf numFmtId="0" fontId="44" fillId="0" borderId="10" xfId="0" applyFont="1" applyBorder="1" applyAlignment="1">
      <alignment horizontal="center" vertical="center" wrapText="1"/>
    </xf>
    <xf numFmtId="0" fontId="44" fillId="0" borderId="0" xfId="0" applyFont="1" applyAlignment="1">
      <alignment horizontal="left" wrapText="1"/>
    </xf>
    <xf numFmtId="0" fontId="52" fillId="0" borderId="10" xfId="0" applyFont="1" applyBorder="1" applyAlignment="1">
      <alignment horizontal="center"/>
    </xf>
    <xf numFmtId="0" fontId="35" fillId="0" borderId="10" xfId="0" applyFont="1" applyBorder="1" applyAlignment="1">
      <alignment horizontal="center" vertical="center" wrapText="1"/>
    </xf>
    <xf numFmtId="3" fontId="7" fillId="0" borderId="11"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5"/>
  <sheetViews>
    <sheetView tabSelected="1" zoomScalePageLayoutView="0" workbookViewId="0" topLeftCell="A1">
      <selection activeCell="H107" sqref="H107"/>
    </sheetView>
  </sheetViews>
  <sheetFormatPr defaultColWidth="21.57421875" defaultRowHeight="15"/>
  <cols>
    <col min="1" max="1" width="6.57421875" style="5" customWidth="1"/>
    <col min="2" max="2" width="21.57421875" style="5" customWidth="1"/>
    <col min="3" max="16384" width="21.57421875" style="5" customWidth="1"/>
  </cols>
  <sheetData>
    <row r="1" spans="5:7" ht="15.75">
      <c r="E1" s="61" t="s">
        <v>0</v>
      </c>
      <c r="F1" s="61"/>
      <c r="G1" s="62"/>
    </row>
    <row r="2" spans="5:7" ht="15.75">
      <c r="E2" s="61" t="s">
        <v>192</v>
      </c>
      <c r="F2" s="61"/>
      <c r="G2" s="62"/>
    </row>
    <row r="3" spans="5:7" ht="15.75">
      <c r="E3" s="61" t="s">
        <v>193</v>
      </c>
      <c r="F3" s="61"/>
      <c r="G3" s="62"/>
    </row>
    <row r="4" spans="5:7" ht="15.75">
      <c r="E4" s="61" t="s">
        <v>194</v>
      </c>
      <c r="F4" s="61"/>
      <c r="G4" s="62"/>
    </row>
    <row r="5" spans="5:7" ht="15.75">
      <c r="E5" s="61" t="s">
        <v>195</v>
      </c>
      <c r="F5" s="61"/>
      <c r="G5" s="62"/>
    </row>
    <row r="6" spans="5:7" ht="15">
      <c r="E6" s="49"/>
      <c r="F6" s="49"/>
      <c r="G6" s="49"/>
    </row>
    <row r="7" spans="5:7" ht="15">
      <c r="E7" s="49"/>
      <c r="F7" s="49"/>
      <c r="G7" s="49"/>
    </row>
    <row r="8" spans="1:7" ht="15.75">
      <c r="A8" s="1"/>
      <c r="E8" s="89" t="s">
        <v>0</v>
      </c>
      <c r="F8" s="74"/>
      <c r="G8" s="74"/>
    </row>
    <row r="9" spans="1:7" ht="15.75" customHeight="1">
      <c r="A9" s="1"/>
      <c r="E9" s="41"/>
      <c r="F9" s="61" t="s">
        <v>1</v>
      </c>
      <c r="G9" s="59"/>
    </row>
    <row r="10" spans="1:7" ht="15.75">
      <c r="A10" s="1"/>
      <c r="B10" s="1"/>
      <c r="E10" s="88" t="s">
        <v>169</v>
      </c>
      <c r="F10" s="88"/>
      <c r="G10" s="88"/>
    </row>
    <row r="11" spans="1:7" ht="15" customHeight="1">
      <c r="A11" s="1"/>
      <c r="E11" s="63"/>
      <c r="F11" s="61" t="s">
        <v>196</v>
      </c>
      <c r="G11" s="63"/>
    </row>
    <row r="12" spans="1:7" ht="15.75">
      <c r="A12" s="1"/>
      <c r="E12" s="91" t="s">
        <v>71</v>
      </c>
      <c r="F12" s="91"/>
      <c r="G12" s="91"/>
    </row>
    <row r="13" spans="1:7" ht="15.75">
      <c r="A13" s="1"/>
      <c r="B13" s="1"/>
      <c r="E13" s="72" t="s">
        <v>2</v>
      </c>
      <c r="F13" s="72"/>
      <c r="G13" s="72"/>
    </row>
    <row r="14" spans="1:7" ht="15" customHeight="1">
      <c r="A14" s="1"/>
      <c r="E14" s="89" t="s">
        <v>206</v>
      </c>
      <c r="F14" s="89"/>
      <c r="G14" s="89"/>
    </row>
    <row r="15" spans="1:7" ht="15.75">
      <c r="A15" s="1"/>
      <c r="E15" s="82"/>
      <c r="F15" s="82"/>
      <c r="G15" s="82"/>
    </row>
    <row r="18" spans="1:7" ht="15.75">
      <c r="A18" s="90" t="s">
        <v>6</v>
      </c>
      <c r="B18" s="90"/>
      <c r="C18" s="90"/>
      <c r="D18" s="90"/>
      <c r="E18" s="90"/>
      <c r="F18" s="90"/>
      <c r="G18" s="90"/>
    </row>
    <row r="19" spans="1:7" ht="15.75">
      <c r="A19" s="90" t="s">
        <v>178</v>
      </c>
      <c r="B19" s="90"/>
      <c r="C19" s="90"/>
      <c r="D19" s="90"/>
      <c r="E19" s="90"/>
      <c r="F19" s="90"/>
      <c r="G19" s="90"/>
    </row>
    <row r="22" spans="1:7" ht="15.75">
      <c r="A22" s="76" t="s">
        <v>7</v>
      </c>
      <c r="B22" s="7">
        <v>200000</v>
      </c>
      <c r="C22" s="76"/>
      <c r="D22" s="79" t="s">
        <v>71</v>
      </c>
      <c r="E22" s="79"/>
      <c r="F22" s="79"/>
      <c r="G22" s="79"/>
    </row>
    <row r="23" spans="1:7" ht="15">
      <c r="A23" s="76"/>
      <c r="B23" s="60" t="s">
        <v>197</v>
      </c>
      <c r="C23" s="76"/>
      <c r="D23" s="75" t="s">
        <v>48</v>
      </c>
      <c r="E23" s="75"/>
      <c r="F23" s="75"/>
      <c r="G23" s="75"/>
    </row>
    <row r="24" spans="1:7" ht="15.75">
      <c r="A24" s="76" t="s">
        <v>9</v>
      </c>
      <c r="B24" s="7">
        <v>210000</v>
      </c>
      <c r="C24" s="76"/>
      <c r="D24" s="79" t="s">
        <v>71</v>
      </c>
      <c r="E24" s="79"/>
      <c r="F24" s="79"/>
      <c r="G24" s="79"/>
    </row>
    <row r="25" spans="1:7" ht="15">
      <c r="A25" s="76"/>
      <c r="B25" s="60" t="s">
        <v>197</v>
      </c>
      <c r="C25" s="76"/>
      <c r="D25" s="83" t="s">
        <v>47</v>
      </c>
      <c r="E25" s="83"/>
      <c r="F25" s="83"/>
      <c r="G25" s="83"/>
    </row>
    <row r="26" spans="1:7" ht="15.75">
      <c r="A26" s="76" t="s">
        <v>10</v>
      </c>
      <c r="B26" s="22" t="s">
        <v>80</v>
      </c>
      <c r="C26" s="22" t="s">
        <v>167</v>
      </c>
      <c r="D26" s="79" t="s">
        <v>81</v>
      </c>
      <c r="E26" s="79"/>
      <c r="F26" s="79"/>
      <c r="G26" s="79"/>
    </row>
    <row r="27" spans="1:7" ht="15">
      <c r="A27" s="76"/>
      <c r="B27" s="60" t="s">
        <v>197</v>
      </c>
      <c r="C27" s="9" t="s">
        <v>11</v>
      </c>
      <c r="D27" s="75" t="s">
        <v>49</v>
      </c>
      <c r="E27" s="75"/>
      <c r="F27" s="75"/>
      <c r="G27" s="75"/>
    </row>
    <row r="28" spans="1:7" ht="42" customHeight="1">
      <c r="A28" s="3" t="s">
        <v>12</v>
      </c>
      <c r="B28" s="82" t="s">
        <v>205</v>
      </c>
      <c r="C28" s="82"/>
      <c r="D28" s="82"/>
      <c r="E28" s="82"/>
      <c r="F28" s="82"/>
      <c r="G28" s="82"/>
    </row>
    <row r="29" spans="1:7" ht="88.5" customHeight="1">
      <c r="A29" s="3" t="s">
        <v>13</v>
      </c>
      <c r="B29" s="82" t="s">
        <v>187</v>
      </c>
      <c r="C29" s="82"/>
      <c r="D29" s="82"/>
      <c r="E29" s="82"/>
      <c r="F29" s="82"/>
      <c r="G29" s="82"/>
    </row>
    <row r="30" spans="1:7" ht="25.5" customHeight="1">
      <c r="A30" s="56" t="s">
        <v>15</v>
      </c>
      <c r="B30" s="57" t="s">
        <v>170</v>
      </c>
      <c r="C30" s="58"/>
      <c r="D30" s="58"/>
      <c r="E30" s="58"/>
      <c r="F30" s="58"/>
      <c r="G30" s="58"/>
    </row>
    <row r="31" spans="1:7" ht="39.75" customHeight="1">
      <c r="A31" s="54" t="s">
        <v>171</v>
      </c>
      <c r="B31" s="87" t="s">
        <v>172</v>
      </c>
      <c r="C31" s="87"/>
      <c r="D31" s="87"/>
      <c r="E31" s="87"/>
      <c r="F31" s="87"/>
      <c r="G31" s="87"/>
    </row>
    <row r="32" spans="1:7" ht="45.75" customHeight="1">
      <c r="A32" s="54" t="s">
        <v>7</v>
      </c>
      <c r="B32" s="78" t="s">
        <v>188</v>
      </c>
      <c r="C32" s="78"/>
      <c r="D32" s="78"/>
      <c r="E32" s="78"/>
      <c r="F32" s="78"/>
      <c r="G32" s="78"/>
    </row>
    <row r="33" spans="1:7" ht="33.75" customHeight="1">
      <c r="A33" s="54" t="s">
        <v>9</v>
      </c>
      <c r="B33" s="78" t="s">
        <v>189</v>
      </c>
      <c r="C33" s="78"/>
      <c r="D33" s="78"/>
      <c r="E33" s="78"/>
      <c r="F33" s="78"/>
      <c r="G33" s="78"/>
    </row>
    <row r="34" spans="1:7" ht="25.5" customHeight="1">
      <c r="A34" s="54" t="s">
        <v>10</v>
      </c>
      <c r="B34" s="78" t="s">
        <v>190</v>
      </c>
      <c r="C34" s="78"/>
      <c r="D34" s="78"/>
      <c r="E34" s="78"/>
      <c r="F34" s="78"/>
      <c r="G34" s="78"/>
    </row>
    <row r="35" spans="1:7" ht="26.25" customHeight="1">
      <c r="A35" s="54" t="s">
        <v>12</v>
      </c>
      <c r="B35" s="78" t="s">
        <v>191</v>
      </c>
      <c r="C35" s="78"/>
      <c r="D35" s="78"/>
      <c r="E35" s="78"/>
      <c r="F35" s="78"/>
      <c r="G35" s="78"/>
    </row>
    <row r="36" spans="1:7" ht="41.25" customHeight="1">
      <c r="A36" s="39" t="s">
        <v>17</v>
      </c>
      <c r="B36" s="82" t="s">
        <v>82</v>
      </c>
      <c r="C36" s="82"/>
      <c r="D36" s="82"/>
      <c r="E36" s="82"/>
      <c r="F36" s="82"/>
      <c r="G36" s="82"/>
    </row>
    <row r="37" spans="1:4" ht="31.5" customHeight="1">
      <c r="A37" s="39" t="s">
        <v>21</v>
      </c>
      <c r="B37" s="92" t="s">
        <v>18</v>
      </c>
      <c r="C37" s="92"/>
      <c r="D37" s="92"/>
    </row>
    <row r="38" ht="15.75">
      <c r="A38" s="4"/>
    </row>
    <row r="39" spans="1:7" ht="15.75">
      <c r="A39" s="40" t="s">
        <v>171</v>
      </c>
      <c r="B39" s="93" t="s">
        <v>20</v>
      </c>
      <c r="C39" s="93"/>
      <c r="D39" s="93"/>
      <c r="E39" s="93"/>
      <c r="F39" s="93"/>
      <c r="G39" s="93"/>
    </row>
    <row r="40" spans="1:7" ht="15.75">
      <c r="A40" s="29" t="s">
        <v>7</v>
      </c>
      <c r="B40" s="77" t="s">
        <v>83</v>
      </c>
      <c r="C40" s="77"/>
      <c r="D40" s="77"/>
      <c r="E40" s="77"/>
      <c r="F40" s="77"/>
      <c r="G40" s="77"/>
    </row>
    <row r="41" spans="1:7" ht="38.25" customHeight="1">
      <c r="A41" s="64" t="s">
        <v>9</v>
      </c>
      <c r="B41" s="77" t="s">
        <v>84</v>
      </c>
      <c r="C41" s="77"/>
      <c r="D41" s="77"/>
      <c r="E41" s="77"/>
      <c r="F41" s="77"/>
      <c r="G41" s="77"/>
    </row>
    <row r="42" spans="1:7" ht="15.75">
      <c r="A42" s="64" t="s">
        <v>10</v>
      </c>
      <c r="B42" s="77" t="s">
        <v>85</v>
      </c>
      <c r="C42" s="77"/>
      <c r="D42" s="77"/>
      <c r="E42" s="77"/>
      <c r="F42" s="77"/>
      <c r="G42" s="77"/>
    </row>
    <row r="43" spans="1:7" ht="15.75">
      <c r="A43" s="64" t="s">
        <v>12</v>
      </c>
      <c r="B43" s="77" t="s">
        <v>86</v>
      </c>
      <c r="C43" s="77"/>
      <c r="D43" s="77"/>
      <c r="E43" s="77"/>
      <c r="F43" s="77"/>
      <c r="G43" s="77"/>
    </row>
    <row r="44" spans="1:7" ht="34.5" customHeight="1">
      <c r="A44" s="64" t="s">
        <v>13</v>
      </c>
      <c r="B44" s="77" t="s">
        <v>87</v>
      </c>
      <c r="C44" s="77"/>
      <c r="D44" s="77"/>
      <c r="E44" s="77"/>
      <c r="F44" s="77"/>
      <c r="G44" s="77"/>
    </row>
    <row r="45" spans="1:7" ht="15.75">
      <c r="A45" s="64" t="s">
        <v>15</v>
      </c>
      <c r="B45" s="77" t="s">
        <v>88</v>
      </c>
      <c r="C45" s="77"/>
      <c r="D45" s="77"/>
      <c r="E45" s="77"/>
      <c r="F45" s="77"/>
      <c r="G45" s="77"/>
    </row>
    <row r="46" spans="1:7" ht="15.75">
      <c r="A46" s="64" t="s">
        <v>17</v>
      </c>
      <c r="B46" s="77" t="s">
        <v>89</v>
      </c>
      <c r="C46" s="77"/>
      <c r="D46" s="77"/>
      <c r="E46" s="77"/>
      <c r="F46" s="77"/>
      <c r="G46" s="77"/>
    </row>
    <row r="47" spans="1:7" ht="15.75">
      <c r="A47" s="64" t="s">
        <v>21</v>
      </c>
      <c r="B47" s="77" t="s">
        <v>92</v>
      </c>
      <c r="C47" s="77"/>
      <c r="D47" s="77"/>
      <c r="E47" s="77"/>
      <c r="F47" s="77"/>
      <c r="G47" s="77"/>
    </row>
    <row r="48" spans="1:7" ht="15.75">
      <c r="A48" s="64" t="s">
        <v>29</v>
      </c>
      <c r="B48" s="77" t="s">
        <v>93</v>
      </c>
      <c r="C48" s="77"/>
      <c r="D48" s="77"/>
      <c r="E48" s="77"/>
      <c r="F48" s="77"/>
      <c r="G48" s="77"/>
    </row>
    <row r="49" spans="1:7" ht="15.75">
      <c r="A49" s="64" t="s">
        <v>32</v>
      </c>
      <c r="B49" s="77" t="s">
        <v>94</v>
      </c>
      <c r="C49" s="77"/>
      <c r="D49" s="77"/>
      <c r="E49" s="77"/>
      <c r="F49" s="77"/>
      <c r="G49" s="77"/>
    </row>
    <row r="50" spans="1:7" ht="15.75">
      <c r="A50" s="64" t="s">
        <v>90</v>
      </c>
      <c r="B50" s="77" t="s">
        <v>95</v>
      </c>
      <c r="C50" s="77"/>
      <c r="D50" s="77"/>
      <c r="E50" s="77"/>
      <c r="F50" s="77"/>
      <c r="G50" s="77"/>
    </row>
    <row r="51" spans="1:7" ht="15.75" customHeight="1">
      <c r="A51" s="64" t="s">
        <v>91</v>
      </c>
      <c r="B51" s="84" t="s">
        <v>96</v>
      </c>
      <c r="C51" s="85"/>
      <c r="D51" s="85"/>
      <c r="E51" s="85"/>
      <c r="F51" s="85"/>
      <c r="G51" s="86"/>
    </row>
    <row r="52" ht="15.75">
      <c r="A52" s="4"/>
    </row>
    <row r="53" spans="1:7" ht="15.75">
      <c r="A53" s="76" t="s">
        <v>29</v>
      </c>
      <c r="B53" s="82" t="s">
        <v>22</v>
      </c>
      <c r="C53" s="82"/>
      <c r="D53" s="82"/>
      <c r="E53" s="82"/>
      <c r="F53" s="82"/>
      <c r="G53" s="82"/>
    </row>
    <row r="54" spans="1:6" ht="15.75">
      <c r="A54" s="76"/>
      <c r="B54" s="1"/>
      <c r="C54" s="42"/>
      <c r="F54" s="42" t="s">
        <v>173</v>
      </c>
    </row>
    <row r="55" spans="1:6" ht="47.25">
      <c r="A55" s="40" t="s">
        <v>171</v>
      </c>
      <c r="B55" s="10" t="s">
        <v>24</v>
      </c>
      <c r="C55" s="10" t="s">
        <v>25</v>
      </c>
      <c r="D55" s="80" t="s">
        <v>26</v>
      </c>
      <c r="E55" s="81"/>
      <c r="F55" s="10" t="s">
        <v>28</v>
      </c>
    </row>
    <row r="56" spans="1:6" ht="15.75">
      <c r="A56" s="10">
        <v>1</v>
      </c>
      <c r="B56" s="10">
        <v>2</v>
      </c>
      <c r="C56" s="10">
        <v>3</v>
      </c>
      <c r="D56" s="80">
        <v>4</v>
      </c>
      <c r="E56" s="81"/>
      <c r="F56" s="10">
        <v>5</v>
      </c>
    </row>
    <row r="57" spans="1:6" ht="192" customHeight="1">
      <c r="A57" s="30" t="s">
        <v>7</v>
      </c>
      <c r="B57" s="30" t="s">
        <v>97</v>
      </c>
      <c r="C57" s="32">
        <f>180000-107068.65</f>
        <v>72931.35</v>
      </c>
      <c r="D57" s="94">
        <v>0</v>
      </c>
      <c r="E57" s="95"/>
      <c r="F57" s="32">
        <f>C57+D57</f>
        <v>72931.35</v>
      </c>
    </row>
    <row r="58" spans="1:6" ht="107.25" customHeight="1">
      <c r="A58" s="64" t="s">
        <v>9</v>
      </c>
      <c r="B58" s="30" t="s">
        <v>98</v>
      </c>
      <c r="C58" s="32">
        <f>100000+80000</f>
        <v>180000</v>
      </c>
      <c r="D58" s="94">
        <v>0</v>
      </c>
      <c r="E58" s="95"/>
      <c r="F58" s="32">
        <f aca="true" t="shared" si="0" ref="F58:F68">C58+D58</f>
        <v>180000</v>
      </c>
    </row>
    <row r="59" spans="1:6" ht="123.75" customHeight="1">
      <c r="A59" s="64" t="s">
        <v>10</v>
      </c>
      <c r="B59" s="30" t="s">
        <v>99</v>
      </c>
      <c r="C59" s="32">
        <f>80000+30000-26085.3</f>
        <v>83914.7</v>
      </c>
      <c r="D59" s="94">
        <v>0</v>
      </c>
      <c r="E59" s="95"/>
      <c r="F59" s="32">
        <f t="shared" si="0"/>
        <v>83914.7</v>
      </c>
    </row>
    <row r="60" spans="1:6" ht="201" customHeight="1">
      <c r="A60" s="64" t="s">
        <v>12</v>
      </c>
      <c r="B60" s="30" t="s">
        <v>100</v>
      </c>
      <c r="C60" s="32">
        <f>80000+30000-56230.56</f>
        <v>53769.44</v>
      </c>
      <c r="D60" s="94">
        <v>0</v>
      </c>
      <c r="E60" s="95"/>
      <c r="F60" s="32">
        <f t="shared" si="0"/>
        <v>53769.44</v>
      </c>
    </row>
    <row r="61" spans="1:6" ht="252" customHeight="1">
      <c r="A61" s="64" t="s">
        <v>13</v>
      </c>
      <c r="B61" s="30" t="s">
        <v>101</v>
      </c>
      <c r="C61" s="32">
        <f>300000-110000+90000-80962.9</f>
        <v>199037.1</v>
      </c>
      <c r="D61" s="94">
        <v>0</v>
      </c>
      <c r="E61" s="95"/>
      <c r="F61" s="32">
        <f t="shared" si="0"/>
        <v>199037.1</v>
      </c>
    </row>
    <row r="62" spans="1:6" ht="63">
      <c r="A62" s="64" t="s">
        <v>15</v>
      </c>
      <c r="B62" s="30" t="s">
        <v>102</v>
      </c>
      <c r="C62" s="32">
        <f>40000+30000-840</f>
        <v>69160</v>
      </c>
      <c r="D62" s="94">
        <v>0</v>
      </c>
      <c r="E62" s="95"/>
      <c r="F62" s="32">
        <f t="shared" si="0"/>
        <v>69160</v>
      </c>
    </row>
    <row r="63" spans="1:6" ht="190.5" customHeight="1">
      <c r="A63" s="64" t="s">
        <v>17</v>
      </c>
      <c r="B63" s="30" t="s">
        <v>103</v>
      </c>
      <c r="C63" s="32">
        <f>80000+50000-18835.95</f>
        <v>111164.05</v>
      </c>
      <c r="D63" s="94">
        <v>0</v>
      </c>
      <c r="E63" s="95"/>
      <c r="F63" s="32">
        <f t="shared" si="0"/>
        <v>111164.05</v>
      </c>
    </row>
    <row r="64" spans="1:6" ht="136.5" customHeight="1">
      <c r="A64" s="64" t="s">
        <v>21</v>
      </c>
      <c r="B64" s="30" t="s">
        <v>104</v>
      </c>
      <c r="C64" s="32">
        <f>30000-4310</f>
        <v>25690</v>
      </c>
      <c r="D64" s="94">
        <v>0</v>
      </c>
      <c r="E64" s="95"/>
      <c r="F64" s="32">
        <f t="shared" si="0"/>
        <v>25690</v>
      </c>
    </row>
    <row r="65" spans="1:6" ht="89.25" customHeight="1">
      <c r="A65" s="64" t="s">
        <v>29</v>
      </c>
      <c r="B65" s="30" t="s">
        <v>105</v>
      </c>
      <c r="C65" s="32">
        <f>100000+70000-56468.75-20000</f>
        <v>93531.25</v>
      </c>
      <c r="D65" s="94">
        <v>0</v>
      </c>
      <c r="E65" s="95"/>
      <c r="F65" s="32">
        <f t="shared" si="0"/>
        <v>93531.25</v>
      </c>
    </row>
    <row r="66" spans="1:6" ht="378">
      <c r="A66" s="64" t="s">
        <v>32</v>
      </c>
      <c r="B66" s="30" t="s">
        <v>106</v>
      </c>
      <c r="C66" s="32">
        <f>100000+30000-210-43014</f>
        <v>86776</v>
      </c>
      <c r="D66" s="94">
        <v>0</v>
      </c>
      <c r="E66" s="95"/>
      <c r="F66" s="32">
        <f>C66+D66</f>
        <v>86776</v>
      </c>
    </row>
    <row r="67" spans="1:6" ht="63">
      <c r="A67" s="64" t="s">
        <v>90</v>
      </c>
      <c r="B67" s="31" t="s">
        <v>107</v>
      </c>
      <c r="C67" s="32">
        <f>70000+20000-260.5</f>
        <v>89739.5</v>
      </c>
      <c r="D67" s="94">
        <v>0</v>
      </c>
      <c r="E67" s="95"/>
      <c r="F67" s="32">
        <f t="shared" si="0"/>
        <v>89739.5</v>
      </c>
    </row>
    <row r="68" spans="1:6" ht="110.25">
      <c r="A68" s="64" t="s">
        <v>91</v>
      </c>
      <c r="B68" s="31" t="s">
        <v>108</v>
      </c>
      <c r="C68" s="32">
        <f>160000-71160-80000</f>
        <v>8840</v>
      </c>
      <c r="D68" s="94">
        <v>0</v>
      </c>
      <c r="E68" s="95"/>
      <c r="F68" s="32">
        <f t="shared" si="0"/>
        <v>8840</v>
      </c>
    </row>
    <row r="69" spans="1:6" ht="15.75">
      <c r="A69" s="93" t="s">
        <v>28</v>
      </c>
      <c r="B69" s="93"/>
      <c r="C69" s="32">
        <f>SUM(C57:C68)</f>
        <v>1074553.3900000001</v>
      </c>
      <c r="D69" s="94">
        <f>SUM(D57:D68)</f>
        <v>0</v>
      </c>
      <c r="E69" s="95"/>
      <c r="F69" s="32">
        <f>SUM(F57:F68)</f>
        <v>1074553.3900000001</v>
      </c>
    </row>
    <row r="70" ht="15.75">
      <c r="A70" s="4"/>
    </row>
    <row r="71" ht="15.75">
      <c r="A71" s="4"/>
    </row>
    <row r="72" spans="1:7" ht="15.75">
      <c r="A72" s="76" t="s">
        <v>32</v>
      </c>
      <c r="B72" s="82" t="s">
        <v>30</v>
      </c>
      <c r="C72" s="82"/>
      <c r="D72" s="82"/>
      <c r="E72" s="82"/>
      <c r="F72" s="82"/>
      <c r="G72" s="82"/>
    </row>
    <row r="73" spans="1:5" ht="15.75">
      <c r="A73" s="76"/>
      <c r="B73" s="1"/>
      <c r="E73" s="5" t="s">
        <v>173</v>
      </c>
    </row>
    <row r="74" ht="15.75">
      <c r="A74" s="4"/>
    </row>
    <row r="75" ht="15.75">
      <c r="A75" s="4"/>
    </row>
    <row r="76" spans="1:5" ht="63">
      <c r="A76" s="40" t="s">
        <v>171</v>
      </c>
      <c r="B76" s="10" t="s">
        <v>31</v>
      </c>
      <c r="C76" s="10" t="s">
        <v>25</v>
      </c>
      <c r="D76" s="10" t="s">
        <v>26</v>
      </c>
      <c r="E76" s="10" t="s">
        <v>28</v>
      </c>
    </row>
    <row r="77" spans="1:5" ht="15.75">
      <c r="A77" s="45">
        <v>1</v>
      </c>
      <c r="B77" s="10">
        <v>2</v>
      </c>
      <c r="C77" s="10">
        <v>3</v>
      </c>
      <c r="D77" s="10">
        <v>4</v>
      </c>
      <c r="E77" s="10">
        <v>5</v>
      </c>
    </row>
    <row r="78" spans="1:5" ht="134.25" customHeight="1">
      <c r="A78" s="44" t="s">
        <v>7</v>
      </c>
      <c r="B78" s="11" t="s">
        <v>179</v>
      </c>
      <c r="C78" s="32">
        <f>1560000+70000+80000-146935.2-488511.41</f>
        <v>1074553.3900000001</v>
      </c>
      <c r="D78" s="32">
        <v>0</v>
      </c>
      <c r="E78" s="32">
        <f>C78+D78</f>
        <v>1074553.3900000001</v>
      </c>
    </row>
    <row r="79" spans="1:5" ht="15.75">
      <c r="A79" s="43"/>
      <c r="B79" s="11"/>
      <c r="C79" s="32"/>
      <c r="D79" s="32"/>
      <c r="E79" s="32"/>
    </row>
    <row r="80" spans="1:5" ht="15.75">
      <c r="A80" s="43"/>
      <c r="B80" s="11" t="s">
        <v>28</v>
      </c>
      <c r="C80" s="32">
        <f>C78</f>
        <v>1074553.3900000001</v>
      </c>
      <c r="D80" s="32">
        <f>D78</f>
        <v>0</v>
      </c>
      <c r="E80" s="32">
        <f>E78</f>
        <v>1074553.3900000001</v>
      </c>
    </row>
    <row r="81" ht="15.75">
      <c r="A81" s="4"/>
    </row>
    <row r="82" ht="15.75">
      <c r="A82" s="4"/>
    </row>
    <row r="83" spans="1:7" ht="15.75">
      <c r="A83" s="39" t="s">
        <v>90</v>
      </c>
      <c r="B83" s="82" t="s">
        <v>33</v>
      </c>
      <c r="C83" s="82"/>
      <c r="D83" s="82"/>
      <c r="E83" s="82"/>
      <c r="F83" s="82"/>
      <c r="G83" s="82"/>
    </row>
    <row r="84" ht="15.75">
      <c r="A84" s="4"/>
    </row>
    <row r="85" ht="15.75">
      <c r="A85" s="4"/>
    </row>
    <row r="86" spans="1:7" ht="46.5" customHeight="1">
      <c r="A86" s="40" t="s">
        <v>171</v>
      </c>
      <c r="B86" s="10" t="s">
        <v>34</v>
      </c>
      <c r="C86" s="10" t="s">
        <v>35</v>
      </c>
      <c r="D86" s="10" t="s">
        <v>36</v>
      </c>
      <c r="E86" s="10" t="s">
        <v>25</v>
      </c>
      <c r="F86" s="10" t="s">
        <v>26</v>
      </c>
      <c r="G86" s="10" t="s">
        <v>28</v>
      </c>
    </row>
    <row r="87" spans="1:7" ht="15.75">
      <c r="A87" s="10">
        <v>1</v>
      </c>
      <c r="B87" s="10">
        <v>2</v>
      </c>
      <c r="C87" s="10">
        <v>3</v>
      </c>
      <c r="D87" s="10">
        <v>4</v>
      </c>
      <c r="E87" s="10">
        <v>5</v>
      </c>
      <c r="F87" s="10">
        <v>6</v>
      </c>
      <c r="G87" s="10">
        <v>7</v>
      </c>
    </row>
    <row r="88" spans="1:7" ht="15.75">
      <c r="A88" s="35" t="s">
        <v>7</v>
      </c>
      <c r="B88" s="96" t="s">
        <v>83</v>
      </c>
      <c r="C88" s="97"/>
      <c r="D88" s="97"/>
      <c r="E88" s="97"/>
      <c r="F88" s="97"/>
      <c r="G88" s="98"/>
    </row>
    <row r="89" spans="1:7" ht="15.75">
      <c r="A89" s="40" t="s">
        <v>7</v>
      </c>
      <c r="B89" s="11" t="s">
        <v>37</v>
      </c>
      <c r="C89" s="10"/>
      <c r="D89" s="10"/>
      <c r="E89" s="10"/>
      <c r="F89" s="10"/>
      <c r="G89" s="10"/>
    </row>
    <row r="90" spans="1:7" ht="126">
      <c r="A90" s="31" t="s">
        <v>109</v>
      </c>
      <c r="B90" s="11" t="s">
        <v>115</v>
      </c>
      <c r="C90" s="31" t="s">
        <v>116</v>
      </c>
      <c r="D90" s="64" t="s">
        <v>198</v>
      </c>
      <c r="E90" s="67">
        <v>72931.35</v>
      </c>
      <c r="F90" s="67">
        <v>0</v>
      </c>
      <c r="G90" s="67">
        <f>E90+F90</f>
        <v>72931.35</v>
      </c>
    </row>
    <row r="91" spans="1:7" ht="15.75">
      <c r="A91" s="40" t="s">
        <v>9</v>
      </c>
      <c r="B91" s="11" t="s">
        <v>38</v>
      </c>
      <c r="C91" s="10"/>
      <c r="D91" s="10"/>
      <c r="E91" s="10"/>
      <c r="F91" s="10"/>
      <c r="G91" s="10"/>
    </row>
    <row r="92" spans="1:7" ht="31.5">
      <c r="A92" s="31" t="s">
        <v>110</v>
      </c>
      <c r="B92" s="11" t="s">
        <v>118</v>
      </c>
      <c r="C92" s="31" t="s">
        <v>120</v>
      </c>
      <c r="D92" s="31" t="s">
        <v>122</v>
      </c>
      <c r="E92" s="54">
        <v>7</v>
      </c>
      <c r="F92" s="54">
        <v>0</v>
      </c>
      <c r="G92" s="54">
        <f>E92</f>
        <v>7</v>
      </c>
    </row>
    <row r="93" spans="1:7" ht="78.75">
      <c r="A93" s="31" t="s">
        <v>111</v>
      </c>
      <c r="B93" s="11" t="s">
        <v>119</v>
      </c>
      <c r="C93" s="31" t="s">
        <v>121</v>
      </c>
      <c r="D93" s="31" t="s">
        <v>123</v>
      </c>
      <c r="E93" s="54">
        <v>7</v>
      </c>
      <c r="F93" s="54">
        <v>0</v>
      </c>
      <c r="G93" s="54">
        <f>E93</f>
        <v>7</v>
      </c>
    </row>
    <row r="94" spans="1:7" ht="15.75">
      <c r="A94" s="40" t="s">
        <v>10</v>
      </c>
      <c r="B94" s="11" t="s">
        <v>39</v>
      </c>
      <c r="C94" s="10"/>
      <c r="D94" s="10"/>
      <c r="E94" s="10"/>
      <c r="F94" s="10"/>
      <c r="G94" s="10"/>
    </row>
    <row r="95" spans="1:7" ht="47.25">
      <c r="A95" s="31" t="s">
        <v>112</v>
      </c>
      <c r="B95" s="11" t="s">
        <v>124</v>
      </c>
      <c r="C95" s="31" t="s">
        <v>116</v>
      </c>
      <c r="D95" s="31" t="s">
        <v>125</v>
      </c>
      <c r="E95" s="32">
        <v>10418.77</v>
      </c>
      <c r="F95" s="32">
        <v>0</v>
      </c>
      <c r="G95" s="32">
        <f>E95+F95</f>
        <v>10418.77</v>
      </c>
    </row>
    <row r="96" spans="1:7" ht="15.75">
      <c r="A96" s="40" t="s">
        <v>12</v>
      </c>
      <c r="B96" s="11" t="s">
        <v>40</v>
      </c>
      <c r="C96" s="10"/>
      <c r="D96" s="10"/>
      <c r="E96" s="10"/>
      <c r="F96" s="10"/>
      <c r="G96" s="10"/>
    </row>
    <row r="97" spans="1:7" ht="78.75">
      <c r="A97" s="31" t="s">
        <v>113</v>
      </c>
      <c r="B97" s="11" t="s">
        <v>204</v>
      </c>
      <c r="C97" s="31" t="s">
        <v>126</v>
      </c>
      <c r="D97" s="31" t="s">
        <v>127</v>
      </c>
      <c r="E97" s="52">
        <v>-30</v>
      </c>
      <c r="F97" s="52">
        <v>0</v>
      </c>
      <c r="G97" s="52">
        <v>10</v>
      </c>
    </row>
    <row r="98" spans="1:7" ht="34.5" customHeight="1">
      <c r="A98" s="35" t="s">
        <v>9</v>
      </c>
      <c r="B98" s="99" t="s">
        <v>84</v>
      </c>
      <c r="C98" s="100"/>
      <c r="D98" s="100"/>
      <c r="E98" s="100"/>
      <c r="F98" s="100"/>
      <c r="G98" s="101"/>
    </row>
    <row r="99" spans="1:7" ht="15.75">
      <c r="A99" s="40" t="s">
        <v>7</v>
      </c>
      <c r="B99" s="11" t="s">
        <v>37</v>
      </c>
      <c r="C99" s="31"/>
      <c r="D99" s="31"/>
      <c r="E99" s="31"/>
      <c r="F99" s="31"/>
      <c r="G99" s="31"/>
    </row>
    <row r="100" spans="1:7" ht="157.5">
      <c r="A100" s="31" t="s">
        <v>109</v>
      </c>
      <c r="B100" s="11" t="s">
        <v>130</v>
      </c>
      <c r="C100" s="31" t="s">
        <v>116</v>
      </c>
      <c r="D100" s="31" t="s">
        <v>117</v>
      </c>
      <c r="E100" s="67">
        <f>100000+80000</f>
        <v>180000</v>
      </c>
      <c r="F100" s="67">
        <v>0</v>
      </c>
      <c r="G100" s="67">
        <f>E100+F100</f>
        <v>180000</v>
      </c>
    </row>
    <row r="101" spans="1:7" ht="15.75">
      <c r="A101" s="40" t="s">
        <v>9</v>
      </c>
      <c r="B101" s="11" t="s">
        <v>38</v>
      </c>
      <c r="C101" s="31"/>
      <c r="D101" s="31"/>
      <c r="E101" s="54"/>
      <c r="F101" s="54"/>
      <c r="G101" s="54"/>
    </row>
    <row r="102" spans="1:7" ht="110.25">
      <c r="A102" s="31" t="s">
        <v>110</v>
      </c>
      <c r="B102" s="11" t="s">
        <v>180</v>
      </c>
      <c r="C102" s="31" t="s">
        <v>121</v>
      </c>
      <c r="D102" s="31" t="s">
        <v>133</v>
      </c>
      <c r="E102" s="54">
        <v>58</v>
      </c>
      <c r="F102" s="54">
        <v>0</v>
      </c>
      <c r="G102" s="54">
        <f>E102+F102</f>
        <v>58</v>
      </c>
    </row>
    <row r="103" spans="1:7" ht="15.75">
      <c r="A103" s="40" t="s">
        <v>10</v>
      </c>
      <c r="B103" s="11" t="s">
        <v>39</v>
      </c>
      <c r="C103" s="31"/>
      <c r="D103" s="31"/>
      <c r="E103" s="31"/>
      <c r="F103" s="31"/>
      <c r="G103" s="31"/>
    </row>
    <row r="104" spans="1:7" ht="47.25">
      <c r="A104" s="31" t="s">
        <v>112</v>
      </c>
      <c r="B104" s="11" t="s">
        <v>131</v>
      </c>
      <c r="C104" s="31" t="s">
        <v>116</v>
      </c>
      <c r="D104" s="31" t="s">
        <v>125</v>
      </c>
      <c r="E104" s="32">
        <v>3103.45</v>
      </c>
      <c r="F104" s="32">
        <v>0</v>
      </c>
      <c r="G104" s="32">
        <f>E104+F104</f>
        <v>3103.45</v>
      </c>
    </row>
    <row r="105" spans="1:7" ht="15.75">
      <c r="A105" s="40" t="s">
        <v>12</v>
      </c>
      <c r="B105" s="11" t="s">
        <v>40</v>
      </c>
      <c r="C105" s="31"/>
      <c r="D105" s="31"/>
      <c r="E105" s="31"/>
      <c r="F105" s="31"/>
      <c r="G105" s="31"/>
    </row>
    <row r="106" spans="1:7" ht="94.5">
      <c r="A106" s="31" t="s">
        <v>113</v>
      </c>
      <c r="B106" s="11" t="s">
        <v>132</v>
      </c>
      <c r="C106" s="31" t="s">
        <v>128</v>
      </c>
      <c r="D106" s="31" t="s">
        <v>129</v>
      </c>
      <c r="E106" s="54">
        <v>6</v>
      </c>
      <c r="F106" s="54">
        <v>0</v>
      </c>
      <c r="G106" s="54">
        <f>E106</f>
        <v>6</v>
      </c>
    </row>
    <row r="107" spans="1:7" ht="15.75">
      <c r="A107" s="35" t="s">
        <v>10</v>
      </c>
      <c r="B107" s="99" t="s">
        <v>85</v>
      </c>
      <c r="C107" s="100"/>
      <c r="D107" s="100"/>
      <c r="E107" s="100"/>
      <c r="F107" s="100"/>
      <c r="G107" s="101"/>
    </row>
    <row r="108" spans="1:7" ht="15.75">
      <c r="A108" s="40" t="s">
        <v>7</v>
      </c>
      <c r="B108" s="11" t="s">
        <v>37</v>
      </c>
      <c r="C108" s="31"/>
      <c r="D108" s="31"/>
      <c r="E108" s="31"/>
      <c r="F108" s="31"/>
      <c r="G108" s="31"/>
    </row>
    <row r="109" spans="1:7" ht="63">
      <c r="A109" s="31" t="s">
        <v>109</v>
      </c>
      <c r="B109" s="11" t="s">
        <v>168</v>
      </c>
      <c r="C109" s="31" t="s">
        <v>116</v>
      </c>
      <c r="D109" s="64" t="s">
        <v>198</v>
      </c>
      <c r="E109" s="67">
        <v>83914.7</v>
      </c>
      <c r="F109" s="67">
        <v>0</v>
      </c>
      <c r="G109" s="67">
        <f>E109</f>
        <v>83914.7</v>
      </c>
    </row>
    <row r="110" spans="1:7" ht="15.75">
      <c r="A110" s="40" t="s">
        <v>9</v>
      </c>
      <c r="B110" s="11" t="s">
        <v>38</v>
      </c>
      <c r="C110" s="31"/>
      <c r="D110" s="31"/>
      <c r="E110" s="54"/>
      <c r="F110" s="54"/>
      <c r="G110" s="54"/>
    </row>
    <row r="111" spans="1:7" ht="31.5">
      <c r="A111" s="31" t="s">
        <v>110</v>
      </c>
      <c r="B111" s="11" t="s">
        <v>134</v>
      </c>
      <c r="C111" s="31" t="s">
        <v>121</v>
      </c>
      <c r="D111" s="31" t="s">
        <v>133</v>
      </c>
      <c r="E111" s="54">
        <v>15</v>
      </c>
      <c r="F111" s="54">
        <v>0</v>
      </c>
      <c r="G111" s="54">
        <f>E111+F111</f>
        <v>15</v>
      </c>
    </row>
    <row r="112" spans="1:7" ht="15.75">
      <c r="A112" s="40" t="s">
        <v>10</v>
      </c>
      <c r="B112" s="11" t="s">
        <v>39</v>
      </c>
      <c r="C112" s="31"/>
      <c r="D112" s="31"/>
      <c r="E112" s="31"/>
      <c r="F112" s="31"/>
      <c r="G112" s="31"/>
    </row>
    <row r="113" spans="1:7" ht="47.25">
      <c r="A113" s="31" t="s">
        <v>112</v>
      </c>
      <c r="B113" s="11" t="s">
        <v>135</v>
      </c>
      <c r="C113" s="31" t="s">
        <v>116</v>
      </c>
      <c r="D113" s="31" t="s">
        <v>125</v>
      </c>
      <c r="E113" s="32">
        <v>5594.31</v>
      </c>
      <c r="F113" s="32">
        <v>0</v>
      </c>
      <c r="G113" s="32">
        <f>E113+F113</f>
        <v>5594.31</v>
      </c>
    </row>
    <row r="114" spans="1:7" ht="15.75">
      <c r="A114" s="40" t="s">
        <v>12</v>
      </c>
      <c r="B114" s="11" t="s">
        <v>40</v>
      </c>
      <c r="C114" s="31"/>
      <c r="D114" s="31"/>
      <c r="E114" s="31"/>
      <c r="F114" s="31"/>
      <c r="G114" s="31"/>
    </row>
    <row r="115" spans="1:7" ht="94.5">
      <c r="A115" s="31" t="s">
        <v>113</v>
      </c>
      <c r="B115" s="11" t="s">
        <v>132</v>
      </c>
      <c r="C115" s="31" t="s">
        <v>128</v>
      </c>
      <c r="D115" s="31" t="s">
        <v>129</v>
      </c>
      <c r="E115" s="54">
        <v>6</v>
      </c>
      <c r="F115" s="54">
        <v>0</v>
      </c>
      <c r="G115" s="54">
        <f>E115</f>
        <v>6</v>
      </c>
    </row>
    <row r="116" spans="1:7" s="36" customFormat="1" ht="15.75">
      <c r="A116" s="35" t="s">
        <v>12</v>
      </c>
      <c r="B116" s="99" t="s">
        <v>86</v>
      </c>
      <c r="C116" s="100"/>
      <c r="D116" s="100"/>
      <c r="E116" s="100"/>
      <c r="F116" s="100"/>
      <c r="G116" s="101"/>
    </row>
    <row r="117" spans="1:7" ht="15.75">
      <c r="A117" s="40" t="s">
        <v>7</v>
      </c>
      <c r="B117" s="11" t="s">
        <v>37</v>
      </c>
      <c r="C117" s="31"/>
      <c r="D117" s="31"/>
      <c r="E117" s="31"/>
      <c r="F117" s="31"/>
      <c r="G117" s="31"/>
    </row>
    <row r="118" spans="1:7" ht="63">
      <c r="A118" s="31" t="s">
        <v>109</v>
      </c>
      <c r="B118" s="11" t="s">
        <v>136</v>
      </c>
      <c r="C118" s="31" t="s">
        <v>116</v>
      </c>
      <c r="D118" s="64" t="s">
        <v>198</v>
      </c>
      <c r="E118" s="67">
        <v>53769.44</v>
      </c>
      <c r="F118" s="67">
        <v>0</v>
      </c>
      <c r="G118" s="67">
        <f>E118+F118</f>
        <v>53769.44</v>
      </c>
    </row>
    <row r="119" spans="1:7" ht="15.75">
      <c r="A119" s="40" t="s">
        <v>9</v>
      </c>
      <c r="B119" s="11" t="s">
        <v>38</v>
      </c>
      <c r="C119" s="31"/>
      <c r="D119" s="31"/>
      <c r="E119" s="54"/>
      <c r="F119" s="54"/>
      <c r="G119" s="54"/>
    </row>
    <row r="120" spans="1:7" ht="47.25">
      <c r="A120" s="31" t="s">
        <v>110</v>
      </c>
      <c r="B120" s="11" t="s">
        <v>137</v>
      </c>
      <c r="C120" s="31" t="s">
        <v>121</v>
      </c>
      <c r="D120" s="31" t="s">
        <v>133</v>
      </c>
      <c r="E120" s="54">
        <v>14</v>
      </c>
      <c r="F120" s="54">
        <v>0</v>
      </c>
      <c r="G120" s="54">
        <f>E120</f>
        <v>14</v>
      </c>
    </row>
    <row r="121" spans="1:7" ht="15.75">
      <c r="A121" s="40" t="s">
        <v>10</v>
      </c>
      <c r="B121" s="11" t="s">
        <v>39</v>
      </c>
      <c r="C121" s="31"/>
      <c r="D121" s="31"/>
      <c r="E121" s="31"/>
      <c r="F121" s="31"/>
      <c r="G121" s="31"/>
    </row>
    <row r="122" spans="1:7" ht="63">
      <c r="A122" s="31" t="s">
        <v>112</v>
      </c>
      <c r="B122" s="11" t="s">
        <v>138</v>
      </c>
      <c r="C122" s="31" t="s">
        <v>116</v>
      </c>
      <c r="D122" s="31" t="s">
        <v>125</v>
      </c>
      <c r="E122" s="32">
        <v>3840.67</v>
      </c>
      <c r="F122" s="32">
        <v>0</v>
      </c>
      <c r="G122" s="32">
        <f>E122</f>
        <v>3840.67</v>
      </c>
    </row>
    <row r="123" spans="1:7" ht="15.75">
      <c r="A123" s="40" t="s">
        <v>12</v>
      </c>
      <c r="B123" s="11" t="s">
        <v>40</v>
      </c>
      <c r="C123" s="31"/>
      <c r="D123" s="31"/>
      <c r="E123" s="31"/>
      <c r="F123" s="31"/>
      <c r="G123" s="31"/>
    </row>
    <row r="124" spans="1:7" ht="94.5">
      <c r="A124" s="31" t="s">
        <v>113</v>
      </c>
      <c r="B124" s="11" t="s">
        <v>132</v>
      </c>
      <c r="C124" s="31" t="s">
        <v>128</v>
      </c>
      <c r="D124" s="31" t="s">
        <v>129</v>
      </c>
      <c r="E124" s="54">
        <v>6</v>
      </c>
      <c r="F124" s="54">
        <v>0</v>
      </c>
      <c r="G124" s="54">
        <f>E124+F124</f>
        <v>6</v>
      </c>
    </row>
    <row r="125" spans="1:7" ht="41.25" customHeight="1">
      <c r="A125" s="35" t="s">
        <v>13</v>
      </c>
      <c r="B125" s="99" t="s">
        <v>87</v>
      </c>
      <c r="C125" s="100"/>
      <c r="D125" s="100"/>
      <c r="E125" s="100"/>
      <c r="F125" s="100"/>
      <c r="G125" s="101"/>
    </row>
    <row r="126" spans="1:7" ht="15.75">
      <c r="A126" s="40" t="s">
        <v>7</v>
      </c>
      <c r="B126" s="11" t="s">
        <v>37</v>
      </c>
      <c r="C126" s="31"/>
      <c r="D126" s="31"/>
      <c r="E126" s="31"/>
      <c r="F126" s="31"/>
      <c r="G126" s="31"/>
    </row>
    <row r="127" spans="1:7" ht="78.75">
      <c r="A127" s="31" t="s">
        <v>109</v>
      </c>
      <c r="B127" s="11" t="s">
        <v>139</v>
      </c>
      <c r="C127" s="31" t="s">
        <v>116</v>
      </c>
      <c r="D127" s="64" t="s">
        <v>199</v>
      </c>
      <c r="E127" s="67">
        <v>199037.1</v>
      </c>
      <c r="F127" s="67">
        <v>0</v>
      </c>
      <c r="G127" s="67">
        <f>E127+F127</f>
        <v>199037.1</v>
      </c>
    </row>
    <row r="128" spans="1:7" ht="15.75">
      <c r="A128" s="40" t="s">
        <v>9</v>
      </c>
      <c r="B128" s="11" t="s">
        <v>38</v>
      </c>
      <c r="C128" s="31"/>
      <c r="D128" s="31"/>
      <c r="E128" s="54"/>
      <c r="F128" s="54"/>
      <c r="G128" s="54"/>
    </row>
    <row r="129" spans="1:7" ht="47.25">
      <c r="A129" s="31" t="s">
        <v>110</v>
      </c>
      <c r="B129" s="11" t="s">
        <v>140</v>
      </c>
      <c r="C129" s="53" t="s">
        <v>142</v>
      </c>
      <c r="D129" s="31" t="s">
        <v>133</v>
      </c>
      <c r="E129" s="112">
        <v>35307.5</v>
      </c>
      <c r="F129" s="112">
        <v>0</v>
      </c>
      <c r="G129" s="112">
        <f>E129+F129</f>
        <v>35307.5</v>
      </c>
    </row>
    <row r="130" spans="1:7" ht="15.75">
      <c r="A130" s="40" t="s">
        <v>10</v>
      </c>
      <c r="B130" s="11" t="s">
        <v>39</v>
      </c>
      <c r="C130" s="31"/>
      <c r="D130" s="31"/>
      <c r="E130" s="31"/>
      <c r="F130" s="31"/>
      <c r="G130" s="31"/>
    </row>
    <row r="131" spans="1:7" ht="31.5">
      <c r="A131" s="31" t="s">
        <v>112</v>
      </c>
      <c r="B131" s="11" t="s">
        <v>141</v>
      </c>
      <c r="C131" s="31" t="s">
        <v>116</v>
      </c>
      <c r="D131" s="31" t="s">
        <v>125</v>
      </c>
      <c r="E131" s="65">
        <v>5.64</v>
      </c>
      <c r="F131" s="65">
        <v>0</v>
      </c>
      <c r="G131" s="65">
        <f>E131+F131</f>
        <v>5.64</v>
      </c>
    </row>
    <row r="132" spans="1:7" ht="15.75">
      <c r="A132" s="40" t="s">
        <v>12</v>
      </c>
      <c r="B132" s="11" t="s">
        <v>40</v>
      </c>
      <c r="C132" s="31"/>
      <c r="D132" s="31"/>
      <c r="E132" s="31"/>
      <c r="F132" s="31"/>
      <c r="G132" s="31"/>
    </row>
    <row r="133" spans="1:7" ht="94.5">
      <c r="A133" s="31" t="s">
        <v>113</v>
      </c>
      <c r="B133" s="11" t="s">
        <v>132</v>
      </c>
      <c r="C133" s="31" t="s">
        <v>128</v>
      </c>
      <c r="D133" s="31" t="s">
        <v>129</v>
      </c>
      <c r="E133" s="54">
        <v>6</v>
      </c>
      <c r="F133" s="54">
        <v>0</v>
      </c>
      <c r="G133" s="54">
        <f>E133+F133</f>
        <v>6</v>
      </c>
    </row>
    <row r="134" spans="1:7" ht="15.75">
      <c r="A134" s="35" t="s">
        <v>15</v>
      </c>
      <c r="B134" s="99" t="s">
        <v>88</v>
      </c>
      <c r="C134" s="100"/>
      <c r="D134" s="100"/>
      <c r="E134" s="100"/>
      <c r="F134" s="100"/>
      <c r="G134" s="101"/>
    </row>
    <row r="135" spans="1:7" ht="15.75">
      <c r="A135" s="40" t="s">
        <v>7</v>
      </c>
      <c r="B135" s="11" t="s">
        <v>37</v>
      </c>
      <c r="C135" s="31"/>
      <c r="D135" s="31"/>
      <c r="E135" s="31"/>
      <c r="F135" s="31"/>
      <c r="G135" s="31"/>
    </row>
    <row r="136" spans="1:7" ht="126">
      <c r="A136" s="31" t="s">
        <v>109</v>
      </c>
      <c r="B136" s="11" t="s">
        <v>143</v>
      </c>
      <c r="C136" s="31" t="s">
        <v>116</v>
      </c>
      <c r="D136" s="64" t="s">
        <v>198</v>
      </c>
      <c r="E136" s="67">
        <v>69160</v>
      </c>
      <c r="F136" s="67">
        <v>0</v>
      </c>
      <c r="G136" s="67">
        <f>E136+F136</f>
        <v>69160</v>
      </c>
    </row>
    <row r="137" spans="1:7" ht="15.75">
      <c r="A137" s="40" t="s">
        <v>9</v>
      </c>
      <c r="B137" s="11" t="s">
        <v>38</v>
      </c>
      <c r="C137" s="31"/>
      <c r="D137" s="31"/>
      <c r="E137" s="54"/>
      <c r="F137" s="54"/>
      <c r="G137" s="54"/>
    </row>
    <row r="138" spans="1:7" ht="47.25">
      <c r="A138" s="31" t="s">
        <v>110</v>
      </c>
      <c r="B138" s="11" t="s">
        <v>144</v>
      </c>
      <c r="C138" s="31" t="s">
        <v>121</v>
      </c>
      <c r="D138" s="31" t="s">
        <v>133</v>
      </c>
      <c r="E138" s="54">
        <v>23</v>
      </c>
      <c r="F138" s="54">
        <v>0</v>
      </c>
      <c r="G138" s="54">
        <f>E138+F138</f>
        <v>23</v>
      </c>
    </row>
    <row r="139" spans="1:7" ht="15.75">
      <c r="A139" s="40" t="s">
        <v>10</v>
      </c>
      <c r="B139" s="11" t="s">
        <v>39</v>
      </c>
      <c r="C139" s="31"/>
      <c r="D139" s="31"/>
      <c r="E139" s="31"/>
      <c r="F139" s="31"/>
      <c r="G139" s="31"/>
    </row>
    <row r="140" spans="1:7" ht="47.25">
      <c r="A140" s="31" t="s">
        <v>112</v>
      </c>
      <c r="B140" s="11" t="s">
        <v>145</v>
      </c>
      <c r="C140" s="31" t="s">
        <v>116</v>
      </c>
      <c r="D140" s="31" t="s">
        <v>125</v>
      </c>
      <c r="E140" s="32">
        <v>3006.96</v>
      </c>
      <c r="F140" s="32">
        <v>0</v>
      </c>
      <c r="G140" s="32">
        <f>E140+F140</f>
        <v>3006.96</v>
      </c>
    </row>
    <row r="141" spans="1:7" ht="15.75">
      <c r="A141" s="40" t="s">
        <v>12</v>
      </c>
      <c r="B141" s="11" t="s">
        <v>40</v>
      </c>
      <c r="C141" s="31"/>
      <c r="D141" s="31"/>
      <c r="E141" s="31"/>
      <c r="F141" s="31"/>
      <c r="G141" s="31"/>
    </row>
    <row r="142" spans="1:7" ht="63">
      <c r="A142" s="31" t="s">
        <v>113</v>
      </c>
      <c r="B142" s="11" t="s">
        <v>146</v>
      </c>
      <c r="C142" s="53" t="s">
        <v>126</v>
      </c>
      <c r="D142" s="31" t="s">
        <v>147</v>
      </c>
      <c r="E142" s="52">
        <v>5</v>
      </c>
      <c r="F142" s="52">
        <v>0</v>
      </c>
      <c r="G142" s="52">
        <v>5</v>
      </c>
    </row>
    <row r="143" spans="1:7" ht="15.75">
      <c r="A143" s="35" t="s">
        <v>17</v>
      </c>
      <c r="B143" s="99" t="s">
        <v>89</v>
      </c>
      <c r="C143" s="100"/>
      <c r="D143" s="100"/>
      <c r="E143" s="100"/>
      <c r="F143" s="100"/>
      <c r="G143" s="101"/>
    </row>
    <row r="144" spans="1:7" ht="15.75">
      <c r="A144" s="40" t="s">
        <v>7</v>
      </c>
      <c r="B144" s="11" t="s">
        <v>37</v>
      </c>
      <c r="C144" s="31"/>
      <c r="D144" s="31"/>
      <c r="E144" s="31"/>
      <c r="F144" s="31"/>
      <c r="G144" s="31"/>
    </row>
    <row r="145" spans="1:7" ht="63">
      <c r="A145" s="31" t="s">
        <v>109</v>
      </c>
      <c r="B145" s="11" t="s">
        <v>148</v>
      </c>
      <c r="C145" s="31" t="s">
        <v>116</v>
      </c>
      <c r="D145" s="64" t="s">
        <v>198</v>
      </c>
      <c r="E145" s="67">
        <v>111164.05</v>
      </c>
      <c r="F145" s="67">
        <v>0</v>
      </c>
      <c r="G145" s="67">
        <f>E145</f>
        <v>111164.05</v>
      </c>
    </row>
    <row r="146" spans="1:7" ht="15.75">
      <c r="A146" s="40" t="s">
        <v>9</v>
      </c>
      <c r="B146" s="11" t="s">
        <v>38</v>
      </c>
      <c r="C146" s="31"/>
      <c r="D146" s="31"/>
      <c r="E146" s="67"/>
      <c r="F146" s="67"/>
      <c r="G146" s="67"/>
    </row>
    <row r="147" spans="1:7" ht="110.25">
      <c r="A147" s="31" t="s">
        <v>110</v>
      </c>
      <c r="B147" s="11" t="s">
        <v>201</v>
      </c>
      <c r="C147" s="53" t="s">
        <v>151</v>
      </c>
      <c r="D147" s="31" t="s">
        <v>133</v>
      </c>
      <c r="E147" s="111">
        <v>42009</v>
      </c>
      <c r="F147" s="111">
        <v>0</v>
      </c>
      <c r="G147" s="111">
        <f>E147+F147</f>
        <v>42009</v>
      </c>
    </row>
    <row r="148" spans="1:7" ht="15.75">
      <c r="A148" s="40" t="s">
        <v>10</v>
      </c>
      <c r="B148" s="11" t="s">
        <v>39</v>
      </c>
      <c r="C148" s="31"/>
      <c r="D148" s="31"/>
      <c r="E148" s="32"/>
      <c r="F148" s="32"/>
      <c r="G148" s="32"/>
    </row>
    <row r="149" spans="1:7" ht="78.75">
      <c r="A149" s="31" t="s">
        <v>112</v>
      </c>
      <c r="B149" s="11" t="s">
        <v>149</v>
      </c>
      <c r="C149" s="31" t="s">
        <v>116</v>
      </c>
      <c r="D149" s="31" t="s">
        <v>125</v>
      </c>
      <c r="E149" s="32">
        <v>2.65</v>
      </c>
      <c r="F149" s="32">
        <v>0</v>
      </c>
      <c r="G149" s="32">
        <f>E149+F149</f>
        <v>2.65</v>
      </c>
    </row>
    <row r="150" spans="1:7" ht="15.75">
      <c r="A150" s="40" t="s">
        <v>12</v>
      </c>
      <c r="B150" s="11" t="s">
        <v>40</v>
      </c>
      <c r="C150" s="31"/>
      <c r="D150" s="31"/>
      <c r="E150" s="31"/>
      <c r="F150" s="31"/>
      <c r="G150" s="31"/>
    </row>
    <row r="151" spans="1:7" ht="78.75">
      <c r="A151" s="31" t="s">
        <v>113</v>
      </c>
      <c r="B151" s="11" t="s">
        <v>150</v>
      </c>
      <c r="C151" s="37" t="s">
        <v>126</v>
      </c>
      <c r="D151" s="37" t="s">
        <v>127</v>
      </c>
      <c r="E151" s="52">
        <v>100</v>
      </c>
      <c r="F151" s="52">
        <v>0</v>
      </c>
      <c r="G151" s="52">
        <v>100</v>
      </c>
    </row>
    <row r="152" spans="1:7" ht="15.75">
      <c r="A152" s="35" t="s">
        <v>21</v>
      </c>
      <c r="B152" s="99" t="s">
        <v>92</v>
      </c>
      <c r="C152" s="100"/>
      <c r="D152" s="100"/>
      <c r="E152" s="100"/>
      <c r="F152" s="100"/>
      <c r="G152" s="101"/>
    </row>
    <row r="153" spans="1:7" ht="15.75">
      <c r="A153" s="40" t="s">
        <v>7</v>
      </c>
      <c r="B153" s="11" t="s">
        <v>37</v>
      </c>
      <c r="C153" s="31"/>
      <c r="D153" s="31"/>
      <c r="E153" s="31"/>
      <c r="F153" s="31"/>
      <c r="G153" s="31"/>
    </row>
    <row r="154" spans="1:7" ht="63">
      <c r="A154" s="31" t="s">
        <v>109</v>
      </c>
      <c r="B154" s="11" t="s">
        <v>152</v>
      </c>
      <c r="C154" s="31" t="s">
        <v>116</v>
      </c>
      <c r="D154" s="64" t="s">
        <v>198</v>
      </c>
      <c r="E154" s="67">
        <v>25690</v>
      </c>
      <c r="F154" s="67">
        <v>0</v>
      </c>
      <c r="G154" s="67">
        <f>E154</f>
        <v>25690</v>
      </c>
    </row>
    <row r="155" spans="1:7" ht="15.75">
      <c r="A155" s="40" t="s">
        <v>9</v>
      </c>
      <c r="B155" s="11" t="s">
        <v>38</v>
      </c>
      <c r="C155" s="31"/>
      <c r="D155" s="31"/>
      <c r="E155" s="54"/>
      <c r="F155" s="54"/>
      <c r="G155" s="54"/>
    </row>
    <row r="156" spans="1:7" ht="47.25">
      <c r="A156" s="31" t="s">
        <v>110</v>
      </c>
      <c r="B156" s="11" t="s">
        <v>153</v>
      </c>
      <c r="C156" s="31" t="s">
        <v>121</v>
      </c>
      <c r="D156" s="31" t="s">
        <v>133</v>
      </c>
      <c r="E156" s="54">
        <v>95</v>
      </c>
      <c r="F156" s="54">
        <v>0</v>
      </c>
      <c r="G156" s="54">
        <f>E156+F156</f>
        <v>95</v>
      </c>
    </row>
    <row r="157" spans="1:7" ht="20.25" customHeight="1">
      <c r="A157" s="40" t="s">
        <v>10</v>
      </c>
      <c r="B157" s="11" t="s">
        <v>39</v>
      </c>
      <c r="C157" s="31"/>
      <c r="D157" s="31"/>
      <c r="E157" s="31"/>
      <c r="F157" s="31"/>
      <c r="G157" s="31"/>
    </row>
    <row r="158" spans="1:7" ht="63">
      <c r="A158" s="31" t="s">
        <v>112</v>
      </c>
      <c r="B158" s="11" t="s">
        <v>181</v>
      </c>
      <c r="C158" s="31" t="s">
        <v>116</v>
      </c>
      <c r="D158" s="31" t="s">
        <v>125</v>
      </c>
      <c r="E158" s="66">
        <v>270.42</v>
      </c>
      <c r="F158" s="66">
        <v>0</v>
      </c>
      <c r="G158" s="66">
        <f>E158+F158</f>
        <v>270.42</v>
      </c>
    </row>
    <row r="159" spans="1:7" ht="15.75">
      <c r="A159" s="40" t="s">
        <v>12</v>
      </c>
      <c r="B159" s="11" t="s">
        <v>40</v>
      </c>
      <c r="C159" s="31"/>
      <c r="D159" s="31"/>
      <c r="E159" s="31"/>
      <c r="F159" s="31"/>
      <c r="G159" s="31"/>
    </row>
    <row r="160" spans="1:7" ht="63">
      <c r="A160" s="31" t="s">
        <v>113</v>
      </c>
      <c r="B160" s="55" t="s">
        <v>186</v>
      </c>
      <c r="C160" s="37" t="s">
        <v>126</v>
      </c>
      <c r="D160" s="37" t="s">
        <v>127</v>
      </c>
      <c r="E160" s="52">
        <v>100</v>
      </c>
      <c r="F160" s="52">
        <v>0</v>
      </c>
      <c r="G160" s="52">
        <v>100</v>
      </c>
    </row>
    <row r="161" spans="1:7" ht="15.75">
      <c r="A161" s="35" t="s">
        <v>29</v>
      </c>
      <c r="B161" s="99" t="s">
        <v>93</v>
      </c>
      <c r="C161" s="100"/>
      <c r="D161" s="100"/>
      <c r="E161" s="100"/>
      <c r="F161" s="100"/>
      <c r="G161" s="101"/>
    </row>
    <row r="162" spans="1:7" ht="15.75">
      <c r="A162" s="40" t="s">
        <v>7</v>
      </c>
      <c r="B162" s="11" t="s">
        <v>37</v>
      </c>
      <c r="C162" s="31"/>
      <c r="D162" s="31"/>
      <c r="E162" s="31"/>
      <c r="F162" s="31"/>
      <c r="G162" s="31"/>
    </row>
    <row r="163" spans="1:7" ht="63">
      <c r="A163" s="31" t="s">
        <v>109</v>
      </c>
      <c r="B163" s="11" t="s">
        <v>148</v>
      </c>
      <c r="C163" s="31" t="s">
        <v>116</v>
      </c>
      <c r="D163" s="64" t="s">
        <v>200</v>
      </c>
      <c r="E163" s="67">
        <v>93531.25</v>
      </c>
      <c r="F163" s="67">
        <v>0</v>
      </c>
      <c r="G163" s="67">
        <f>E163+F163</f>
        <v>93531.25</v>
      </c>
    </row>
    <row r="164" spans="1:7" ht="15.75">
      <c r="A164" s="40" t="s">
        <v>9</v>
      </c>
      <c r="B164" s="11" t="s">
        <v>38</v>
      </c>
      <c r="C164" s="31"/>
      <c r="D164" s="31"/>
      <c r="E164" s="54"/>
      <c r="F164" s="54"/>
      <c r="G164" s="54"/>
    </row>
    <row r="165" spans="1:7" ht="78.75">
      <c r="A165" s="31" t="s">
        <v>110</v>
      </c>
      <c r="B165" s="11" t="s">
        <v>182</v>
      </c>
      <c r="C165" s="31" t="s">
        <v>121</v>
      </c>
      <c r="D165" s="31" t="s">
        <v>133</v>
      </c>
      <c r="E165" s="54">
        <v>239</v>
      </c>
      <c r="F165" s="54">
        <v>0</v>
      </c>
      <c r="G165" s="54">
        <f>E165+F165</f>
        <v>239</v>
      </c>
    </row>
    <row r="166" spans="1:7" ht="15.75">
      <c r="A166" s="40" t="s">
        <v>10</v>
      </c>
      <c r="B166" s="11" t="s">
        <v>39</v>
      </c>
      <c r="C166" s="31"/>
      <c r="D166" s="31"/>
      <c r="E166" s="31"/>
      <c r="F166" s="31"/>
      <c r="G166" s="31"/>
    </row>
    <row r="167" spans="1:7" ht="63">
      <c r="A167" s="31" t="s">
        <v>112</v>
      </c>
      <c r="B167" s="11" t="s">
        <v>154</v>
      </c>
      <c r="C167" s="31" t="s">
        <v>116</v>
      </c>
      <c r="D167" s="31" t="s">
        <v>125</v>
      </c>
      <c r="E167" s="66">
        <v>391.34</v>
      </c>
      <c r="F167" s="66">
        <v>0</v>
      </c>
      <c r="G167" s="66">
        <f>E167+F167</f>
        <v>391.34</v>
      </c>
    </row>
    <row r="168" spans="1:7" ht="15.75">
      <c r="A168" s="40" t="s">
        <v>12</v>
      </c>
      <c r="B168" s="11" t="s">
        <v>40</v>
      </c>
      <c r="C168" s="31"/>
      <c r="D168" s="31"/>
      <c r="E168" s="31"/>
      <c r="F168" s="31"/>
      <c r="G168" s="31"/>
    </row>
    <row r="169" spans="1:7" ht="78.75">
      <c r="A169" s="31" t="s">
        <v>113</v>
      </c>
      <c r="B169" s="11" t="s">
        <v>155</v>
      </c>
      <c r="C169" s="37" t="s">
        <v>126</v>
      </c>
      <c r="D169" s="37" t="s">
        <v>127</v>
      </c>
      <c r="E169" s="52">
        <v>100</v>
      </c>
      <c r="F169" s="52">
        <v>0</v>
      </c>
      <c r="G169" s="52">
        <v>100</v>
      </c>
    </row>
    <row r="170" spans="1:7" ht="15.75">
      <c r="A170" s="35" t="s">
        <v>32</v>
      </c>
      <c r="B170" s="99" t="s">
        <v>94</v>
      </c>
      <c r="C170" s="100"/>
      <c r="D170" s="100"/>
      <c r="E170" s="100"/>
      <c r="F170" s="100"/>
      <c r="G170" s="101"/>
    </row>
    <row r="171" spans="1:7" ht="15.75">
      <c r="A171" s="40" t="s">
        <v>7</v>
      </c>
      <c r="B171" s="11" t="s">
        <v>37</v>
      </c>
      <c r="C171" s="31"/>
      <c r="D171" s="31"/>
      <c r="E171" s="31"/>
      <c r="F171" s="31"/>
      <c r="G171" s="31"/>
    </row>
    <row r="172" spans="1:7" ht="63">
      <c r="A172" s="31" t="s">
        <v>109</v>
      </c>
      <c r="B172" s="11" t="s">
        <v>156</v>
      </c>
      <c r="C172" s="31" t="s">
        <v>116</v>
      </c>
      <c r="D172" s="64" t="s">
        <v>200</v>
      </c>
      <c r="E172" s="67">
        <v>86776</v>
      </c>
      <c r="F172" s="67">
        <v>0</v>
      </c>
      <c r="G172" s="67">
        <f>E172+F172</f>
        <v>86776</v>
      </c>
    </row>
    <row r="173" spans="1:7" ht="15.75">
      <c r="A173" s="40" t="s">
        <v>9</v>
      </c>
      <c r="B173" s="11" t="s">
        <v>38</v>
      </c>
      <c r="C173" s="31"/>
      <c r="D173" s="31"/>
      <c r="E173" s="31"/>
      <c r="F173" s="31"/>
      <c r="G173" s="31"/>
    </row>
    <row r="174" spans="1:7" ht="78.75">
      <c r="A174" s="31" t="s">
        <v>110</v>
      </c>
      <c r="B174" s="11" t="s">
        <v>157</v>
      </c>
      <c r="C174" s="31" t="s">
        <v>121</v>
      </c>
      <c r="D174" s="37" t="s">
        <v>122</v>
      </c>
      <c r="E174" s="54">
        <v>5</v>
      </c>
      <c r="F174" s="54">
        <v>0</v>
      </c>
      <c r="G174" s="54">
        <f>E174</f>
        <v>5</v>
      </c>
    </row>
    <row r="175" spans="1:7" ht="15.75">
      <c r="A175" s="40" t="s">
        <v>10</v>
      </c>
      <c r="B175" s="11" t="s">
        <v>39</v>
      </c>
      <c r="C175" s="31"/>
      <c r="D175" s="31"/>
      <c r="E175" s="31"/>
      <c r="F175" s="31"/>
      <c r="G175" s="31"/>
    </row>
    <row r="176" spans="1:7" ht="47.25">
      <c r="A176" s="31" t="s">
        <v>112</v>
      </c>
      <c r="B176" s="11" t="s">
        <v>158</v>
      </c>
      <c r="C176" s="31" t="s">
        <v>116</v>
      </c>
      <c r="D176" s="31" t="s">
        <v>125</v>
      </c>
      <c r="E176" s="32">
        <v>17355.2</v>
      </c>
      <c r="F176" s="32">
        <v>0</v>
      </c>
      <c r="G176" s="32">
        <f>E176+F176</f>
        <v>17355.2</v>
      </c>
    </row>
    <row r="177" spans="1:7" ht="15.75">
      <c r="A177" s="40" t="s">
        <v>12</v>
      </c>
      <c r="B177" s="11" t="s">
        <v>40</v>
      </c>
      <c r="C177" s="31"/>
      <c r="D177" s="31"/>
      <c r="E177" s="31"/>
      <c r="F177" s="31"/>
      <c r="G177" s="31"/>
    </row>
    <row r="178" spans="1:7" ht="47.25">
      <c r="A178" s="31" t="s">
        <v>113</v>
      </c>
      <c r="B178" s="11" t="s">
        <v>159</v>
      </c>
      <c r="C178" s="31" t="s">
        <v>126</v>
      </c>
      <c r="D178" s="31" t="s">
        <v>160</v>
      </c>
      <c r="E178" s="52">
        <v>70</v>
      </c>
      <c r="F178" s="52">
        <v>0</v>
      </c>
      <c r="G178" s="52">
        <v>70</v>
      </c>
    </row>
    <row r="179" spans="1:7" ht="15.75">
      <c r="A179" s="35" t="s">
        <v>90</v>
      </c>
      <c r="B179" s="99" t="s">
        <v>95</v>
      </c>
      <c r="C179" s="100"/>
      <c r="D179" s="100"/>
      <c r="E179" s="100"/>
      <c r="F179" s="100"/>
      <c r="G179" s="101"/>
    </row>
    <row r="180" spans="1:7" ht="15.75">
      <c r="A180" s="40" t="s">
        <v>7</v>
      </c>
      <c r="B180" s="11" t="s">
        <v>37</v>
      </c>
      <c r="C180" s="31"/>
      <c r="D180" s="31"/>
      <c r="E180" s="31"/>
      <c r="F180" s="31"/>
      <c r="G180" s="31"/>
    </row>
    <row r="181" spans="1:7" ht="63">
      <c r="A181" s="31" t="s">
        <v>109</v>
      </c>
      <c r="B181" s="11" t="s">
        <v>161</v>
      </c>
      <c r="C181" s="31" t="s">
        <v>116</v>
      </c>
      <c r="D181" s="64" t="s">
        <v>200</v>
      </c>
      <c r="E181" s="67">
        <v>89739.5</v>
      </c>
      <c r="F181" s="67">
        <v>0</v>
      </c>
      <c r="G181" s="67">
        <f>E181+F181</f>
        <v>89739.5</v>
      </c>
    </row>
    <row r="182" spans="1:7" ht="15.75">
      <c r="A182" s="40" t="s">
        <v>9</v>
      </c>
      <c r="B182" s="11" t="s">
        <v>38</v>
      </c>
      <c r="C182" s="31"/>
      <c r="D182" s="31"/>
      <c r="E182" s="54"/>
      <c r="F182" s="54"/>
      <c r="G182" s="54"/>
    </row>
    <row r="183" spans="1:7" ht="78.75">
      <c r="A183" s="31" t="s">
        <v>110</v>
      </c>
      <c r="B183" s="11" t="s">
        <v>183</v>
      </c>
      <c r="C183" s="31" t="s">
        <v>121</v>
      </c>
      <c r="D183" s="31" t="s">
        <v>133</v>
      </c>
      <c r="E183" s="111">
        <v>1211</v>
      </c>
      <c r="F183" s="111">
        <v>0</v>
      </c>
      <c r="G183" s="111">
        <f>E183+F183</f>
        <v>1211</v>
      </c>
    </row>
    <row r="184" spans="1:7" ht="15.75">
      <c r="A184" s="40" t="s">
        <v>10</v>
      </c>
      <c r="B184" s="11" t="s">
        <v>39</v>
      </c>
      <c r="C184" s="31"/>
      <c r="D184" s="31"/>
      <c r="E184" s="54"/>
      <c r="F184" s="54"/>
      <c r="G184" s="54"/>
    </row>
    <row r="185" spans="1:7" ht="47.25">
      <c r="A185" s="31" t="s">
        <v>112</v>
      </c>
      <c r="B185" s="11" t="s">
        <v>184</v>
      </c>
      <c r="C185" s="31" t="s">
        <v>116</v>
      </c>
      <c r="D185" s="31" t="s">
        <v>125</v>
      </c>
      <c r="E185" s="65">
        <v>74.1</v>
      </c>
      <c r="F185" s="65">
        <v>0</v>
      </c>
      <c r="G185" s="65">
        <f>E185+F185</f>
        <v>74.1</v>
      </c>
    </row>
    <row r="186" spans="1:7" ht="15.75">
      <c r="A186" s="40" t="s">
        <v>12</v>
      </c>
      <c r="B186" s="11" t="s">
        <v>40</v>
      </c>
      <c r="C186" s="31"/>
      <c r="D186" s="31"/>
      <c r="E186" s="54"/>
      <c r="F186" s="54"/>
      <c r="G186" s="54"/>
    </row>
    <row r="187" spans="1:7" ht="47.25">
      <c r="A187" s="31" t="s">
        <v>113</v>
      </c>
      <c r="B187" s="11" t="s">
        <v>185</v>
      </c>
      <c r="C187" s="37" t="s">
        <v>126</v>
      </c>
      <c r="D187" s="37" t="s">
        <v>127</v>
      </c>
      <c r="E187" s="52">
        <v>100</v>
      </c>
      <c r="F187" s="52">
        <v>0</v>
      </c>
      <c r="G187" s="52">
        <v>100</v>
      </c>
    </row>
    <row r="188" spans="1:7" ht="15.75">
      <c r="A188" s="35" t="s">
        <v>91</v>
      </c>
      <c r="B188" s="99" t="s">
        <v>96</v>
      </c>
      <c r="C188" s="100"/>
      <c r="D188" s="100"/>
      <c r="E188" s="100"/>
      <c r="F188" s="100"/>
      <c r="G188" s="101"/>
    </row>
    <row r="189" spans="1:7" ht="15.75">
      <c r="A189" s="40" t="s">
        <v>7</v>
      </c>
      <c r="B189" s="11" t="s">
        <v>37</v>
      </c>
      <c r="C189" s="31"/>
      <c r="D189" s="31"/>
      <c r="E189" s="31"/>
      <c r="F189" s="31"/>
      <c r="G189" s="31"/>
    </row>
    <row r="190" spans="1:7" ht="63">
      <c r="A190" s="31" t="s">
        <v>109</v>
      </c>
      <c r="B190" s="11" t="s">
        <v>162</v>
      </c>
      <c r="C190" s="31" t="s">
        <v>116</v>
      </c>
      <c r="D190" s="64" t="s">
        <v>199</v>
      </c>
      <c r="E190" s="67">
        <v>8840</v>
      </c>
      <c r="F190" s="67">
        <v>0</v>
      </c>
      <c r="G190" s="67">
        <f>E190</f>
        <v>8840</v>
      </c>
    </row>
    <row r="191" spans="1:7" ht="15.75">
      <c r="A191" s="40" t="s">
        <v>9</v>
      </c>
      <c r="B191" s="11" t="s">
        <v>38</v>
      </c>
      <c r="C191" s="31"/>
      <c r="D191" s="31"/>
      <c r="E191" s="31"/>
      <c r="F191" s="31"/>
      <c r="G191" s="31"/>
    </row>
    <row r="192" spans="1:7" ht="78.75">
      <c r="A192" s="31" t="s">
        <v>110</v>
      </c>
      <c r="B192" s="11" t="s">
        <v>163</v>
      </c>
      <c r="C192" s="37" t="s">
        <v>121</v>
      </c>
      <c r="D192" s="37" t="s">
        <v>133</v>
      </c>
      <c r="E192" s="54">
        <v>1</v>
      </c>
      <c r="F192" s="54">
        <v>0</v>
      </c>
      <c r="G192" s="54">
        <f>E192+F192</f>
        <v>1</v>
      </c>
    </row>
    <row r="193" spans="1:7" ht="15.75">
      <c r="A193" s="40" t="s">
        <v>10</v>
      </c>
      <c r="B193" s="11" t="s">
        <v>39</v>
      </c>
      <c r="C193" s="31"/>
      <c r="D193" s="31"/>
      <c r="E193" s="54"/>
      <c r="F193" s="54"/>
      <c r="G193" s="54"/>
    </row>
    <row r="194" spans="1:7" ht="31.5">
      <c r="A194" s="31" t="s">
        <v>112</v>
      </c>
      <c r="B194" s="38" t="s">
        <v>165</v>
      </c>
      <c r="C194" s="37" t="s">
        <v>116</v>
      </c>
      <c r="D194" s="37" t="s">
        <v>125</v>
      </c>
      <c r="E194" s="67">
        <v>8840</v>
      </c>
      <c r="F194" s="67">
        <v>0</v>
      </c>
      <c r="G194" s="67">
        <f>E194+F194</f>
        <v>8840</v>
      </c>
    </row>
    <row r="195" spans="1:7" ht="15.75">
      <c r="A195" s="40" t="s">
        <v>12</v>
      </c>
      <c r="B195" s="11" t="s">
        <v>40</v>
      </c>
      <c r="C195" s="31"/>
      <c r="D195" s="31"/>
      <c r="E195" s="54"/>
      <c r="F195" s="54"/>
      <c r="G195" s="54"/>
    </row>
    <row r="196" spans="1:7" ht="63">
      <c r="A196" s="31" t="s">
        <v>113</v>
      </c>
      <c r="B196" s="38" t="s">
        <v>166</v>
      </c>
      <c r="C196" s="37" t="s">
        <v>126</v>
      </c>
      <c r="D196" s="37" t="s">
        <v>164</v>
      </c>
      <c r="E196" s="52">
        <v>3.8</v>
      </c>
      <c r="F196" s="52">
        <v>0</v>
      </c>
      <c r="G196" s="52">
        <f>E196</f>
        <v>3.8</v>
      </c>
    </row>
    <row r="197" spans="1:7" ht="15.75">
      <c r="A197" s="33"/>
      <c r="B197" s="33"/>
      <c r="C197" s="34"/>
      <c r="D197" s="34"/>
      <c r="E197" s="34"/>
      <c r="F197" s="34"/>
      <c r="G197" s="34"/>
    </row>
    <row r="198" spans="1:7" ht="15.75" customHeight="1">
      <c r="A198" s="68" t="s">
        <v>202</v>
      </c>
      <c r="B198" s="68"/>
      <c r="C198" s="68"/>
      <c r="D198" s="46"/>
      <c r="E198" s="47"/>
      <c r="F198" s="69" t="s">
        <v>203</v>
      </c>
      <c r="G198" s="69"/>
    </row>
    <row r="199" spans="1:7" ht="15.75">
      <c r="A199" s="48"/>
      <c r="B199" s="41"/>
      <c r="C199" s="49"/>
      <c r="D199" s="50" t="s">
        <v>43</v>
      </c>
      <c r="E199" s="49"/>
      <c r="F199" s="72" t="s">
        <v>44</v>
      </c>
      <c r="G199" s="72"/>
    </row>
    <row r="200" spans="1:7" ht="15.75">
      <c r="A200" s="70" t="s">
        <v>45</v>
      </c>
      <c r="B200" s="70"/>
      <c r="C200" s="41"/>
      <c r="D200" s="41"/>
      <c r="E200" s="49"/>
      <c r="F200" s="49"/>
      <c r="G200" s="49"/>
    </row>
    <row r="201" spans="1:7" ht="15.75" customHeight="1">
      <c r="A201" s="70" t="s">
        <v>174</v>
      </c>
      <c r="B201" s="70"/>
      <c r="C201" s="71"/>
      <c r="D201" s="41"/>
      <c r="E201" s="49"/>
      <c r="F201" s="49"/>
      <c r="G201" s="49"/>
    </row>
    <row r="202" spans="1:7" ht="15.75">
      <c r="A202" s="70" t="s">
        <v>175</v>
      </c>
      <c r="B202" s="70"/>
      <c r="C202" s="71"/>
      <c r="D202" s="46"/>
      <c r="E202" s="47"/>
      <c r="F202" s="69" t="s">
        <v>114</v>
      </c>
      <c r="G202" s="69"/>
    </row>
    <row r="203" spans="1:7" ht="15.75" customHeight="1">
      <c r="A203" s="73" t="s">
        <v>176</v>
      </c>
      <c r="B203" s="74"/>
      <c r="C203" s="41"/>
      <c r="D203" s="50" t="s">
        <v>43</v>
      </c>
      <c r="E203" s="49"/>
      <c r="F203" s="72" t="s">
        <v>44</v>
      </c>
      <c r="G203" s="72"/>
    </row>
    <row r="204" spans="1:7" ht="32.25" customHeight="1">
      <c r="A204" s="49"/>
      <c r="B204" s="49"/>
      <c r="C204" s="49"/>
      <c r="D204" s="49"/>
      <c r="E204" s="49"/>
      <c r="F204" s="49"/>
      <c r="G204" s="49"/>
    </row>
    <row r="205" spans="1:7" ht="15.75">
      <c r="A205" s="51" t="s">
        <v>177</v>
      </c>
      <c r="B205" s="49"/>
      <c r="C205" s="49"/>
      <c r="D205" s="49"/>
      <c r="E205" s="49"/>
      <c r="F205" s="49"/>
      <c r="G205" s="49"/>
    </row>
  </sheetData>
  <sheetProtection/>
  <mergeCells count="83">
    <mergeCell ref="D59:E59"/>
    <mergeCell ref="D58:E58"/>
    <mergeCell ref="D57:E57"/>
    <mergeCell ref="D65:E65"/>
    <mergeCell ref="D66:E66"/>
    <mergeCell ref="D63:E63"/>
    <mergeCell ref="D62:E62"/>
    <mergeCell ref="D61:E61"/>
    <mergeCell ref="D60:E60"/>
    <mergeCell ref="E8:G8"/>
    <mergeCell ref="B170:G170"/>
    <mergeCell ref="B179:G179"/>
    <mergeCell ref="B188:G188"/>
    <mergeCell ref="B125:G125"/>
    <mergeCell ref="B134:G134"/>
    <mergeCell ref="B143:G143"/>
    <mergeCell ref="B47:G47"/>
    <mergeCell ref="B152:G152"/>
    <mergeCell ref="B161:G161"/>
    <mergeCell ref="B88:G88"/>
    <mergeCell ref="B98:G98"/>
    <mergeCell ref="B107:G107"/>
    <mergeCell ref="B116:G116"/>
    <mergeCell ref="A24:A25"/>
    <mergeCell ref="C24:C25"/>
    <mergeCell ref="A26:A27"/>
    <mergeCell ref="B40:G40"/>
    <mergeCell ref="B50:G50"/>
    <mergeCell ref="B29:G29"/>
    <mergeCell ref="A72:A73"/>
    <mergeCell ref="B37:D37"/>
    <mergeCell ref="A53:A54"/>
    <mergeCell ref="A69:B69"/>
    <mergeCell ref="B36:G36"/>
    <mergeCell ref="B39:G39"/>
    <mergeCell ref="D69:E69"/>
    <mergeCell ref="D68:E68"/>
    <mergeCell ref="D67:E67"/>
    <mergeCell ref="D64:E64"/>
    <mergeCell ref="B31:G31"/>
    <mergeCell ref="B44:G44"/>
    <mergeCell ref="E10:G10"/>
    <mergeCell ref="E13:G13"/>
    <mergeCell ref="E14:G14"/>
    <mergeCell ref="E15:G15"/>
    <mergeCell ref="A18:G18"/>
    <mergeCell ref="A19:G19"/>
    <mergeCell ref="E12:G12"/>
    <mergeCell ref="C22:C23"/>
    <mergeCell ref="B48:G48"/>
    <mergeCell ref="B41:G41"/>
    <mergeCell ref="B49:G49"/>
    <mergeCell ref="B53:G53"/>
    <mergeCell ref="B42:G42"/>
    <mergeCell ref="B43:G43"/>
    <mergeCell ref="B72:G72"/>
    <mergeCell ref="B83:G83"/>
    <mergeCell ref="D24:G24"/>
    <mergeCell ref="D25:G25"/>
    <mergeCell ref="D27:G27"/>
    <mergeCell ref="D26:G26"/>
    <mergeCell ref="B28:G28"/>
    <mergeCell ref="B45:G45"/>
    <mergeCell ref="B51:G51"/>
    <mergeCell ref="D56:E56"/>
    <mergeCell ref="D23:G23"/>
    <mergeCell ref="A22:A23"/>
    <mergeCell ref="F199:G199"/>
    <mergeCell ref="B46:G46"/>
    <mergeCell ref="B32:G32"/>
    <mergeCell ref="B33:G33"/>
    <mergeCell ref="B34:G34"/>
    <mergeCell ref="B35:G35"/>
    <mergeCell ref="D22:G22"/>
    <mergeCell ref="D55:E55"/>
    <mergeCell ref="A198:C198"/>
    <mergeCell ref="F198:G198"/>
    <mergeCell ref="A200:B200"/>
    <mergeCell ref="A202:C202"/>
    <mergeCell ref="F203:G203"/>
    <mergeCell ref="F202:G202"/>
    <mergeCell ref="A201:C201"/>
    <mergeCell ref="A203:B203"/>
  </mergeCells>
  <printOptions horizontalCentered="1"/>
  <pageMargins left="0.1968503937007874" right="0.15748031496062992" top="0.5118110236220472" bottom="0.2755905511811024" header="0.31496062992125984" footer="0.31496062992125984"/>
  <pageSetup horizontalDpi="600" verticalDpi="600" orientation="landscape" paperSize="9" scale="91" r:id="rId1"/>
  <rowBreaks count="6" manualBreakCount="6">
    <brk id="29" max="255" man="1"/>
    <brk id="52" max="255" man="1"/>
    <brk id="59" max="255" man="1"/>
    <brk id="62" max="6" man="1"/>
    <brk id="65" max="255" man="1"/>
    <brk id="70" max="255" man="1"/>
  </rowBreaks>
</worksheet>
</file>

<file path=xl/worksheets/sheet2.xml><?xml version="1.0" encoding="utf-8"?>
<worksheet xmlns="http://schemas.openxmlformats.org/spreadsheetml/2006/main" xmlns:r="http://schemas.openxmlformats.org/officeDocument/2006/relationships">
  <dimension ref="A1:M74"/>
  <sheetViews>
    <sheetView zoomScalePageLayoutView="0" workbookViewId="0" topLeftCell="A1">
      <selection activeCell="K15" sqref="K15"/>
    </sheetView>
  </sheetViews>
  <sheetFormatPr defaultColWidth="13.7109375" defaultRowHeight="15"/>
  <cols>
    <col min="1" max="1" width="5.8515625" style="0" customWidth="1"/>
  </cols>
  <sheetData>
    <row r="1" spans="1:13" ht="15.75">
      <c r="A1" s="90" t="s">
        <v>50</v>
      </c>
      <c r="B1" s="90"/>
      <c r="C1" s="90"/>
      <c r="D1" s="90"/>
      <c r="E1" s="90"/>
      <c r="F1" s="90"/>
      <c r="G1" s="90"/>
      <c r="H1" s="90"/>
      <c r="I1" s="90"/>
      <c r="J1" s="90"/>
      <c r="K1" s="90"/>
      <c r="L1" s="90"/>
      <c r="M1" s="90"/>
    </row>
    <row r="2" spans="1:13" ht="15.75">
      <c r="A2" s="90" t="s">
        <v>78</v>
      </c>
      <c r="B2" s="90"/>
      <c r="C2" s="90"/>
      <c r="D2" s="90"/>
      <c r="E2" s="90"/>
      <c r="F2" s="90"/>
      <c r="G2" s="90"/>
      <c r="H2" s="90"/>
      <c r="I2" s="90"/>
      <c r="J2" s="90"/>
      <c r="K2" s="90"/>
      <c r="L2" s="90"/>
      <c r="M2" s="90"/>
    </row>
    <row r="3" spans="1:13" ht="15.75">
      <c r="A3" s="76" t="s">
        <v>7</v>
      </c>
      <c r="B3" s="27">
        <v>200000</v>
      </c>
      <c r="C3" s="1"/>
      <c r="E3" s="103" t="s">
        <v>71</v>
      </c>
      <c r="F3" s="104"/>
      <c r="G3" s="104"/>
      <c r="H3" s="104"/>
      <c r="I3" s="104"/>
      <c r="J3" s="104"/>
      <c r="K3" s="104"/>
      <c r="L3" s="104"/>
      <c r="M3" s="104"/>
    </row>
    <row r="4" spans="1:13" ht="15" customHeight="1">
      <c r="A4" s="76"/>
      <c r="B4" s="8" t="s">
        <v>8</v>
      </c>
      <c r="C4" s="1"/>
      <c r="E4" s="75" t="s">
        <v>48</v>
      </c>
      <c r="F4" s="75"/>
      <c r="G4" s="75"/>
      <c r="H4" s="75"/>
      <c r="I4" s="75"/>
      <c r="J4" s="75"/>
      <c r="K4" s="75"/>
      <c r="L4" s="75"/>
      <c r="M4" s="75"/>
    </row>
    <row r="5" spans="1:13" ht="15.75">
      <c r="A5" s="76" t="s">
        <v>9</v>
      </c>
      <c r="B5" s="27">
        <v>210000</v>
      </c>
      <c r="C5" s="1"/>
      <c r="E5" s="103" t="s">
        <v>79</v>
      </c>
      <c r="F5" s="103"/>
      <c r="G5" s="103"/>
      <c r="H5" s="103"/>
      <c r="I5" s="103"/>
      <c r="J5" s="103"/>
      <c r="K5" s="103"/>
      <c r="L5" s="103"/>
      <c r="M5" s="103"/>
    </row>
    <row r="6" spans="1:13" ht="15" customHeight="1">
      <c r="A6" s="76"/>
      <c r="B6" s="8" t="s">
        <v>8</v>
      </c>
      <c r="C6" s="1"/>
      <c r="E6" s="105" t="s">
        <v>47</v>
      </c>
      <c r="F6" s="105"/>
      <c r="G6" s="105"/>
      <c r="H6" s="105"/>
      <c r="I6" s="105"/>
      <c r="J6" s="105"/>
      <c r="K6" s="105"/>
      <c r="L6" s="105"/>
      <c r="M6" s="105"/>
    </row>
    <row r="7" spans="1:13" ht="15.75">
      <c r="A7" s="76" t="s">
        <v>10</v>
      </c>
      <c r="B7" s="7">
        <v>216080</v>
      </c>
      <c r="C7" s="7"/>
      <c r="E7" s="103" t="s">
        <v>74</v>
      </c>
      <c r="F7" s="103"/>
      <c r="G7" s="103"/>
      <c r="H7" s="103"/>
      <c r="I7" s="103"/>
      <c r="J7" s="103"/>
      <c r="K7" s="103"/>
      <c r="L7" s="103"/>
      <c r="M7" s="103"/>
    </row>
    <row r="8" spans="1:13" ht="15" customHeight="1">
      <c r="A8" s="76"/>
      <c r="B8" s="9" t="s">
        <v>8</v>
      </c>
      <c r="C8" s="9" t="s">
        <v>11</v>
      </c>
      <c r="E8" s="75" t="s">
        <v>49</v>
      </c>
      <c r="F8" s="75"/>
      <c r="G8" s="75"/>
      <c r="H8" s="75"/>
      <c r="I8" s="75"/>
      <c r="J8" s="75"/>
      <c r="K8" s="75"/>
      <c r="L8" s="75"/>
      <c r="M8" s="75"/>
    </row>
    <row r="9" spans="1:4" ht="15.75">
      <c r="A9" s="76" t="s">
        <v>12</v>
      </c>
      <c r="B9" s="92" t="s">
        <v>51</v>
      </c>
      <c r="C9" s="92"/>
      <c r="D9" s="92"/>
    </row>
    <row r="10" spans="1:4" ht="15.75">
      <c r="A10" s="76"/>
      <c r="B10" s="92" t="s">
        <v>23</v>
      </c>
      <c r="C10" s="92"/>
      <c r="D10" s="92"/>
    </row>
    <row r="11" ht="15.75">
      <c r="A11" s="4"/>
    </row>
    <row r="12" ht="15.75">
      <c r="A12" s="4"/>
    </row>
    <row r="14" spans="2:10" ht="15.75">
      <c r="B14" s="93" t="s">
        <v>52</v>
      </c>
      <c r="C14" s="93"/>
      <c r="D14" s="93"/>
      <c r="E14" s="93" t="s">
        <v>53</v>
      </c>
      <c r="F14" s="93"/>
      <c r="G14" s="93"/>
      <c r="H14" s="93" t="s">
        <v>54</v>
      </c>
      <c r="I14" s="93"/>
      <c r="J14" s="93"/>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10">
        <v>104652</v>
      </c>
      <c r="C17" s="10">
        <v>19540</v>
      </c>
      <c r="D17" s="10">
        <f>SUM(B17:C17)</f>
        <v>124192</v>
      </c>
      <c r="E17" s="10">
        <v>104652</v>
      </c>
      <c r="F17" s="10">
        <v>19540</v>
      </c>
      <c r="G17" s="10">
        <f>SUM(E17:F17)</f>
        <v>124192</v>
      </c>
      <c r="H17" s="10">
        <v>0</v>
      </c>
      <c r="I17" s="10">
        <v>0</v>
      </c>
      <c r="J17" s="10">
        <v>0</v>
      </c>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76" t="s">
        <v>13</v>
      </c>
      <c r="B22" s="82" t="s">
        <v>22</v>
      </c>
      <c r="C22" s="82"/>
      <c r="D22" s="82"/>
      <c r="E22" s="82"/>
      <c r="F22" s="82"/>
      <c r="G22" s="82"/>
      <c r="H22" s="82"/>
      <c r="I22" s="82"/>
      <c r="J22" s="82"/>
      <c r="K22" s="82"/>
      <c r="L22" s="82"/>
      <c r="M22" s="82"/>
    </row>
    <row r="23" spans="1:2" ht="15.75">
      <c r="A23" s="76"/>
      <c r="B23" s="1" t="s">
        <v>23</v>
      </c>
    </row>
    <row r="24" ht="15.75">
      <c r="A24" s="4"/>
    </row>
    <row r="25" spans="1:11" ht="79.5" customHeight="1">
      <c r="A25" s="93" t="s">
        <v>67</v>
      </c>
      <c r="B25" s="93" t="s">
        <v>66</v>
      </c>
      <c r="C25" s="93" t="s">
        <v>52</v>
      </c>
      <c r="D25" s="93"/>
      <c r="E25" s="93"/>
      <c r="F25" s="93" t="s">
        <v>53</v>
      </c>
      <c r="G25" s="93"/>
      <c r="H25" s="93"/>
      <c r="I25" s="93" t="s">
        <v>54</v>
      </c>
      <c r="J25" s="93"/>
      <c r="K25" s="93"/>
    </row>
    <row r="26" spans="1:11" ht="31.5">
      <c r="A26" s="93"/>
      <c r="B26" s="93"/>
      <c r="C26" s="10"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15.75">
      <c r="A28" s="10"/>
      <c r="B28" s="11"/>
      <c r="C28" s="10"/>
      <c r="D28" s="10"/>
      <c r="E28" s="10"/>
      <c r="F28" s="10"/>
      <c r="G28" s="10"/>
      <c r="H28" s="10"/>
      <c r="I28" s="10"/>
      <c r="J28" s="10"/>
      <c r="K28" s="10"/>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15.75">
      <c r="A32" s="93" t="s">
        <v>58</v>
      </c>
      <c r="B32" s="93"/>
      <c r="C32" s="93"/>
      <c r="D32" s="93"/>
      <c r="E32" s="93"/>
      <c r="F32" s="93"/>
      <c r="G32" s="93"/>
      <c r="H32" s="93"/>
      <c r="I32" s="93"/>
      <c r="J32" s="93"/>
      <c r="K32" s="93"/>
    </row>
    <row r="33" ht="15.75">
      <c r="A33" s="4"/>
    </row>
    <row r="34" ht="15.75">
      <c r="A34" s="4"/>
    </row>
    <row r="35" spans="1:13" ht="15.75">
      <c r="A35" s="76" t="s">
        <v>15</v>
      </c>
      <c r="B35" s="82" t="s">
        <v>59</v>
      </c>
      <c r="C35" s="82"/>
      <c r="D35" s="82"/>
      <c r="E35" s="82"/>
      <c r="F35" s="82"/>
      <c r="G35" s="82"/>
      <c r="H35" s="82"/>
      <c r="I35" s="82"/>
      <c r="J35" s="82"/>
      <c r="K35" s="82"/>
      <c r="L35" s="82"/>
      <c r="M35" s="82"/>
    </row>
    <row r="36" spans="1:2" ht="15.75">
      <c r="A36" s="76"/>
      <c r="B36" s="1" t="s">
        <v>23</v>
      </c>
    </row>
    <row r="37" ht="15.75">
      <c r="A37" s="4"/>
    </row>
    <row r="38" ht="15.75">
      <c r="A38" s="4"/>
    </row>
    <row r="39" spans="2:11" ht="15.75">
      <c r="B39" s="93" t="s">
        <v>31</v>
      </c>
      <c r="C39" s="93" t="s">
        <v>52</v>
      </c>
      <c r="D39" s="93"/>
      <c r="E39" s="93"/>
      <c r="F39" s="93" t="s">
        <v>53</v>
      </c>
      <c r="G39" s="93"/>
      <c r="H39" s="93"/>
      <c r="I39" s="93" t="s">
        <v>54</v>
      </c>
      <c r="J39" s="93"/>
      <c r="K39" s="93"/>
    </row>
    <row r="40" spans="2:11" ht="41.25" customHeight="1">
      <c r="B40" s="93"/>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15.75">
      <c r="B42" s="11"/>
      <c r="C42" s="10"/>
      <c r="D42" s="10"/>
      <c r="E42" s="10"/>
      <c r="F42" s="10"/>
      <c r="G42" s="10"/>
      <c r="H42" s="10"/>
      <c r="I42" s="10"/>
      <c r="J42" s="10"/>
      <c r="K42" s="10"/>
    </row>
    <row r="43" spans="2:11" ht="15.75">
      <c r="B43" s="11"/>
      <c r="C43" s="10"/>
      <c r="D43" s="10"/>
      <c r="E43" s="10"/>
      <c r="F43" s="10"/>
      <c r="G43" s="10"/>
      <c r="H43" s="10"/>
      <c r="I43" s="10"/>
      <c r="J43" s="10"/>
      <c r="K43" s="10"/>
    </row>
    <row r="44" spans="2:11" ht="15.75">
      <c r="B44" s="11" t="s">
        <v>28</v>
      </c>
      <c r="C44" s="10"/>
      <c r="D44" s="10"/>
      <c r="E44" s="10"/>
      <c r="F44" s="10"/>
      <c r="G44" s="10"/>
      <c r="H44" s="10"/>
      <c r="I44" s="10"/>
      <c r="J44" s="10"/>
      <c r="K44" s="10"/>
    </row>
    <row r="45" spans="2:11" ht="15.75">
      <c r="B45" s="93" t="s">
        <v>58</v>
      </c>
      <c r="C45" s="93"/>
      <c r="D45" s="93"/>
      <c r="E45" s="93"/>
      <c r="F45" s="93"/>
      <c r="G45" s="93"/>
      <c r="H45" s="93"/>
      <c r="I45" s="93"/>
      <c r="J45" s="93"/>
      <c r="K45" s="93"/>
    </row>
    <row r="46" ht="15.75">
      <c r="A46" s="4"/>
    </row>
    <row r="47" ht="15.75">
      <c r="A47" s="4"/>
    </row>
    <row r="48" spans="1:13" ht="15.75">
      <c r="A48" s="3" t="s">
        <v>17</v>
      </c>
      <c r="B48" s="82" t="s">
        <v>60</v>
      </c>
      <c r="C48" s="82"/>
      <c r="D48" s="82"/>
      <c r="E48" s="82"/>
      <c r="F48" s="82"/>
      <c r="G48" s="82"/>
      <c r="H48" s="82"/>
      <c r="I48" s="82"/>
      <c r="J48" s="82"/>
      <c r="K48" s="82"/>
      <c r="L48" s="82"/>
      <c r="M48" s="82"/>
    </row>
    <row r="49" ht="15.75">
      <c r="A49" s="4"/>
    </row>
    <row r="50" ht="15.75">
      <c r="A50" s="4"/>
    </row>
    <row r="51" spans="1:13" ht="31.5" customHeight="1">
      <c r="A51" s="93" t="s">
        <v>68</v>
      </c>
      <c r="B51" s="93" t="s">
        <v>61</v>
      </c>
      <c r="C51" s="93" t="s">
        <v>35</v>
      </c>
      <c r="D51" s="93" t="s">
        <v>36</v>
      </c>
      <c r="E51" s="93" t="s">
        <v>52</v>
      </c>
      <c r="F51" s="93"/>
      <c r="G51" s="93"/>
      <c r="H51" s="93" t="s">
        <v>62</v>
      </c>
      <c r="I51" s="93"/>
      <c r="J51" s="93"/>
      <c r="K51" s="93" t="s">
        <v>54</v>
      </c>
      <c r="L51" s="93"/>
      <c r="M51" s="93"/>
    </row>
    <row r="52" spans="1:13" ht="15.75" customHeight="1">
      <c r="A52" s="93"/>
      <c r="B52" s="93"/>
      <c r="C52" s="93"/>
      <c r="D52" s="93"/>
      <c r="E52" s="93"/>
      <c r="F52" s="93"/>
      <c r="G52" s="93"/>
      <c r="H52" s="93"/>
      <c r="I52" s="93"/>
      <c r="J52" s="93"/>
      <c r="K52" s="93"/>
      <c r="L52" s="93"/>
      <c r="M52" s="93"/>
    </row>
    <row r="53" spans="1:13" ht="31.5">
      <c r="A53" s="93"/>
      <c r="B53" s="93"/>
      <c r="C53" s="93"/>
      <c r="D53" s="93"/>
      <c r="E53" s="10" t="s">
        <v>55</v>
      </c>
      <c r="F53" s="10" t="s">
        <v>56</v>
      </c>
      <c r="G53" s="10" t="s">
        <v>57</v>
      </c>
      <c r="H53" s="10" t="s">
        <v>55</v>
      </c>
      <c r="I53" s="10" t="s">
        <v>56</v>
      </c>
      <c r="J53" s="10" t="s">
        <v>57</v>
      </c>
      <c r="K53" s="10" t="s">
        <v>55</v>
      </c>
      <c r="L53" s="10" t="s">
        <v>56</v>
      </c>
      <c r="M53" s="10"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15.75">
      <c r="A56" s="10"/>
      <c r="B56" s="14" t="s">
        <v>63</v>
      </c>
      <c r="C56" s="11"/>
      <c r="D56" s="11"/>
      <c r="E56" s="11"/>
      <c r="F56" s="11"/>
      <c r="G56" s="11"/>
      <c r="H56" s="11"/>
      <c r="I56" s="11"/>
      <c r="J56" s="11"/>
      <c r="K56" s="11"/>
      <c r="L56" s="11"/>
      <c r="M56" s="11"/>
    </row>
    <row r="57" spans="1:13" ht="15.75">
      <c r="A57" s="93" t="s">
        <v>64</v>
      </c>
      <c r="B57" s="93"/>
      <c r="C57" s="93"/>
      <c r="D57" s="93"/>
      <c r="E57" s="93"/>
      <c r="F57" s="93"/>
      <c r="G57" s="93"/>
      <c r="H57" s="93"/>
      <c r="I57" s="93"/>
      <c r="J57" s="93"/>
      <c r="K57" s="93"/>
      <c r="L57" s="93"/>
      <c r="M57" s="93"/>
    </row>
    <row r="58" spans="1:13" ht="15.75">
      <c r="A58" s="10">
        <v>2</v>
      </c>
      <c r="B58" s="11" t="s">
        <v>38</v>
      </c>
      <c r="C58" s="11"/>
      <c r="D58" s="11"/>
      <c r="E58" s="11"/>
      <c r="F58" s="11"/>
      <c r="G58" s="11"/>
      <c r="H58" s="11"/>
      <c r="I58" s="11"/>
      <c r="J58" s="11"/>
      <c r="K58" s="11"/>
      <c r="L58" s="11"/>
      <c r="M58" s="11"/>
    </row>
    <row r="59" spans="1:13" ht="15.75">
      <c r="A59" s="10"/>
      <c r="B59" s="14" t="s">
        <v>63</v>
      </c>
      <c r="C59" s="11"/>
      <c r="D59" s="11"/>
      <c r="E59" s="11"/>
      <c r="F59" s="11"/>
      <c r="G59" s="11"/>
      <c r="H59" s="11"/>
      <c r="I59" s="11"/>
      <c r="J59" s="11"/>
      <c r="K59" s="11"/>
      <c r="L59" s="11"/>
      <c r="M59" s="11"/>
    </row>
    <row r="60" spans="1:13" ht="15.75">
      <c r="A60" s="93" t="s">
        <v>64</v>
      </c>
      <c r="B60" s="93"/>
      <c r="C60" s="93"/>
      <c r="D60" s="93"/>
      <c r="E60" s="93"/>
      <c r="F60" s="93"/>
      <c r="G60" s="93"/>
      <c r="H60" s="93"/>
      <c r="I60" s="93"/>
      <c r="J60" s="93"/>
      <c r="K60" s="93"/>
      <c r="L60" s="93"/>
      <c r="M60" s="93"/>
    </row>
    <row r="61" spans="1:13" ht="15.75">
      <c r="A61" s="10">
        <v>3</v>
      </c>
      <c r="B61" s="11" t="s">
        <v>39</v>
      </c>
      <c r="C61" s="11"/>
      <c r="D61" s="11"/>
      <c r="E61" s="11"/>
      <c r="F61" s="11"/>
      <c r="G61" s="11"/>
      <c r="H61" s="11"/>
      <c r="I61" s="11"/>
      <c r="J61" s="11"/>
      <c r="K61" s="11"/>
      <c r="L61" s="11"/>
      <c r="M61" s="11"/>
    </row>
    <row r="62" spans="1:13" ht="15.75">
      <c r="A62" s="10"/>
      <c r="B62" s="14" t="s">
        <v>63</v>
      </c>
      <c r="C62" s="11"/>
      <c r="D62" s="11"/>
      <c r="E62" s="11"/>
      <c r="F62" s="11"/>
      <c r="G62" s="11"/>
      <c r="H62" s="11"/>
      <c r="I62" s="11"/>
      <c r="J62" s="11"/>
      <c r="K62" s="11"/>
      <c r="L62" s="11"/>
      <c r="M62" s="11"/>
    </row>
    <row r="63" spans="1:13" ht="15.75">
      <c r="A63" s="93" t="s">
        <v>64</v>
      </c>
      <c r="B63" s="93"/>
      <c r="C63" s="93"/>
      <c r="D63" s="93"/>
      <c r="E63" s="93"/>
      <c r="F63" s="93"/>
      <c r="G63" s="93"/>
      <c r="H63" s="93"/>
      <c r="I63" s="93"/>
      <c r="J63" s="93"/>
      <c r="K63" s="93"/>
      <c r="L63" s="93"/>
      <c r="M63" s="93"/>
    </row>
    <row r="64" spans="1:13" ht="15.75">
      <c r="A64" s="10">
        <v>4</v>
      </c>
      <c r="B64" s="11" t="s">
        <v>40</v>
      </c>
      <c r="C64" s="11"/>
      <c r="D64" s="11"/>
      <c r="E64" s="11"/>
      <c r="F64" s="11"/>
      <c r="G64" s="11"/>
      <c r="H64" s="11"/>
      <c r="I64" s="11"/>
      <c r="J64" s="11"/>
      <c r="K64" s="11"/>
      <c r="L64" s="11"/>
      <c r="M64" s="11"/>
    </row>
    <row r="65" spans="1:13" ht="15.75">
      <c r="A65" s="10"/>
      <c r="B65" s="14" t="s">
        <v>63</v>
      </c>
      <c r="C65" s="11"/>
      <c r="D65" s="11"/>
      <c r="E65" s="11"/>
      <c r="F65" s="11"/>
      <c r="G65" s="11"/>
      <c r="H65" s="11"/>
      <c r="I65" s="11"/>
      <c r="J65" s="11"/>
      <c r="K65" s="11"/>
      <c r="L65" s="11"/>
      <c r="M65" s="11"/>
    </row>
    <row r="66" spans="1:13" ht="15.75">
      <c r="A66" s="93" t="s">
        <v>64</v>
      </c>
      <c r="B66" s="93"/>
      <c r="C66" s="93"/>
      <c r="D66" s="93"/>
      <c r="E66" s="93"/>
      <c r="F66" s="93"/>
      <c r="G66" s="93"/>
      <c r="H66" s="93"/>
      <c r="I66" s="93"/>
      <c r="J66" s="93"/>
      <c r="K66" s="93"/>
      <c r="L66" s="93"/>
      <c r="M66" s="93"/>
    </row>
    <row r="67" spans="1:13" ht="15.75">
      <c r="A67" s="93" t="s">
        <v>65</v>
      </c>
      <c r="B67" s="93"/>
      <c r="C67" s="93"/>
      <c r="D67" s="93"/>
      <c r="E67" s="93"/>
      <c r="F67" s="93"/>
      <c r="G67" s="93"/>
      <c r="H67" s="93"/>
      <c r="I67" s="93"/>
      <c r="J67" s="93"/>
      <c r="K67" s="93"/>
      <c r="L67" s="93"/>
      <c r="M67" s="93"/>
    </row>
    <row r="68" ht="15.75">
      <c r="A68" s="4"/>
    </row>
    <row r="69" ht="15.75">
      <c r="A69" s="4"/>
    </row>
    <row r="70" spans="1:13" ht="15.75">
      <c r="A70" s="82" t="s">
        <v>69</v>
      </c>
      <c r="B70" s="82"/>
      <c r="C70" s="82"/>
      <c r="D70" s="82"/>
      <c r="E70" s="82"/>
      <c r="F70" s="82"/>
      <c r="G70" s="82"/>
      <c r="H70" s="16"/>
      <c r="J70" s="102"/>
      <c r="K70" s="102"/>
      <c r="L70" s="102"/>
      <c r="M70" s="102"/>
    </row>
    <row r="71" spans="1:13" ht="15.75">
      <c r="A71" s="1"/>
      <c r="B71" s="3"/>
      <c r="C71" s="3"/>
      <c r="D71" s="1"/>
      <c r="H71" s="15" t="s">
        <v>43</v>
      </c>
      <c r="J71" s="83" t="s">
        <v>44</v>
      </c>
      <c r="K71" s="83"/>
      <c r="L71" s="83"/>
      <c r="M71" s="83"/>
    </row>
    <row r="72" spans="1:4" ht="15" customHeight="1">
      <c r="A72" s="2"/>
      <c r="D72" s="1"/>
    </row>
    <row r="73" spans="1:13" ht="15.75">
      <c r="A73" s="82" t="s">
        <v>70</v>
      </c>
      <c r="B73" s="82"/>
      <c r="C73" s="82"/>
      <c r="D73" s="82"/>
      <c r="E73" s="82"/>
      <c r="F73" s="82"/>
      <c r="G73" s="82"/>
      <c r="H73" s="16"/>
      <c r="J73" s="102"/>
      <c r="K73" s="102"/>
      <c r="L73" s="102"/>
      <c r="M73" s="102"/>
    </row>
    <row r="74" spans="1:13" ht="15.75" customHeight="1">
      <c r="A74" s="1"/>
      <c r="B74" s="1"/>
      <c r="C74" s="1"/>
      <c r="D74" s="1"/>
      <c r="E74" s="1"/>
      <c r="F74" s="1"/>
      <c r="G74" s="1"/>
      <c r="H74" s="15" t="s">
        <v>43</v>
      </c>
      <c r="J74" s="83" t="s">
        <v>44</v>
      </c>
      <c r="K74" s="83"/>
      <c r="L74" s="83"/>
      <c r="M74" s="83"/>
    </row>
  </sheetData>
  <sheetProtection/>
  <mergeCells count="51">
    <mergeCell ref="A3:A4"/>
    <mergeCell ref="A5:A6"/>
    <mergeCell ref="A7:A8"/>
    <mergeCell ref="A9:A10"/>
    <mergeCell ref="B9:D9"/>
    <mergeCell ref="B10:D10"/>
    <mergeCell ref="A22:A23"/>
    <mergeCell ref="C25:E25"/>
    <mergeCell ref="F25:H25"/>
    <mergeCell ref="I25:K25"/>
    <mergeCell ref="B22:M22"/>
    <mergeCell ref="A25:A26"/>
    <mergeCell ref="B25:B26"/>
    <mergeCell ref="B39:B40"/>
    <mergeCell ref="C39:E39"/>
    <mergeCell ref="F39:H39"/>
    <mergeCell ref="I39:K39"/>
    <mergeCell ref="B35:M35"/>
    <mergeCell ref="B14:D14"/>
    <mergeCell ref="E14:G14"/>
    <mergeCell ref="H14:J14"/>
    <mergeCell ref="A66:M66"/>
    <mergeCell ref="A67:M67"/>
    <mergeCell ref="D51:D53"/>
    <mergeCell ref="C51:C53"/>
    <mergeCell ref="B51:B53"/>
    <mergeCell ref="A51:A53"/>
    <mergeCell ref="E51:G52"/>
    <mergeCell ref="H51:J52"/>
    <mergeCell ref="A1:M1"/>
    <mergeCell ref="A2:M2"/>
    <mergeCell ref="K51:M52"/>
    <mergeCell ref="A57:M57"/>
    <mergeCell ref="A60:M60"/>
    <mergeCell ref="A63:M63"/>
    <mergeCell ref="B45:K45"/>
    <mergeCell ref="B48:M48"/>
    <mergeCell ref="A32:K32"/>
    <mergeCell ref="A35:A36"/>
    <mergeCell ref="E3:M3"/>
    <mergeCell ref="E4:M4"/>
    <mergeCell ref="E5:M5"/>
    <mergeCell ref="E6:M6"/>
    <mergeCell ref="E7:M7"/>
    <mergeCell ref="E8:M8"/>
    <mergeCell ref="J70:M70"/>
    <mergeCell ref="J71:M71"/>
    <mergeCell ref="A70:G70"/>
    <mergeCell ref="J73:M73"/>
    <mergeCell ref="J74:M74"/>
    <mergeCell ref="A73:G73"/>
  </mergeCells>
  <printOptions/>
  <pageMargins left="0.19" right="0.18" top="0.53" bottom="0.31" header="0.3" footer="0.3"/>
  <pageSetup horizontalDpi="600" verticalDpi="600" orientation="landscape" paperSize="9" scale="82"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3">
      <selection activeCell="B19" sqref="B19"/>
    </sheetView>
  </sheetViews>
  <sheetFormatPr defaultColWidth="21.57421875" defaultRowHeight="15"/>
  <cols>
    <col min="1" max="1" width="6.57421875" style="5" customWidth="1"/>
    <col min="2" max="16384" width="21.57421875" style="5" customWidth="1"/>
  </cols>
  <sheetData>
    <row r="1" spans="1:5" ht="15.75">
      <c r="A1" s="17"/>
      <c r="E1" s="17" t="s">
        <v>0</v>
      </c>
    </row>
    <row r="2" spans="1:7" ht="15.75">
      <c r="A2" s="17"/>
      <c r="E2" s="108" t="s">
        <v>1</v>
      </c>
      <c r="F2" s="108"/>
      <c r="G2" s="108"/>
    </row>
    <row r="3" spans="1:7" ht="15.75">
      <c r="A3" s="17"/>
      <c r="B3" s="17"/>
      <c r="E3" s="109" t="s">
        <v>71</v>
      </c>
      <c r="F3" s="109"/>
      <c r="G3" s="109"/>
    </row>
    <row r="4" spans="1:7" ht="15" customHeight="1">
      <c r="A4" s="17"/>
      <c r="E4" s="83" t="s">
        <v>2</v>
      </c>
      <c r="F4" s="83"/>
      <c r="G4" s="83"/>
    </row>
    <row r="5" spans="1:5" ht="15.75">
      <c r="A5" s="17"/>
      <c r="E5" s="17" t="s">
        <v>3</v>
      </c>
    </row>
    <row r="6" spans="1:7" ht="15.75">
      <c r="A6" s="17"/>
      <c r="B6" s="17"/>
      <c r="E6" s="109" t="s">
        <v>72</v>
      </c>
      <c r="F6" s="109"/>
      <c r="G6" s="109"/>
    </row>
    <row r="7" spans="1:7" ht="15" customHeight="1">
      <c r="A7" s="17"/>
      <c r="E7" s="83" t="s">
        <v>4</v>
      </c>
      <c r="F7" s="83"/>
      <c r="G7" s="83"/>
    </row>
    <row r="8" spans="1:7" ht="15.75">
      <c r="A8" s="17"/>
      <c r="E8" s="82" t="s">
        <v>5</v>
      </c>
      <c r="F8" s="82"/>
      <c r="G8" s="82"/>
    </row>
    <row r="11" spans="1:7" ht="15.75">
      <c r="A11" s="90" t="s">
        <v>6</v>
      </c>
      <c r="B11" s="90"/>
      <c r="C11" s="90"/>
      <c r="D11" s="90"/>
      <c r="E11" s="90"/>
      <c r="F11" s="90"/>
      <c r="G11" s="90"/>
    </row>
    <row r="12" spans="1:7" ht="15.75">
      <c r="A12" s="90" t="s">
        <v>73</v>
      </c>
      <c r="B12" s="90"/>
      <c r="C12" s="90"/>
      <c r="D12" s="90"/>
      <c r="E12" s="90"/>
      <c r="F12" s="90"/>
      <c r="G12" s="90"/>
    </row>
    <row r="15" spans="1:7" ht="15.75">
      <c r="A15" s="76" t="s">
        <v>7</v>
      </c>
      <c r="B15" s="19">
        <v>200000</v>
      </c>
      <c r="C15" s="76"/>
      <c r="D15" s="79" t="s">
        <v>71</v>
      </c>
      <c r="E15" s="79"/>
      <c r="F15" s="79"/>
      <c r="G15" s="79"/>
    </row>
    <row r="16" spans="1:7" ht="15">
      <c r="A16" s="76"/>
      <c r="B16" s="18" t="s">
        <v>8</v>
      </c>
      <c r="C16" s="76"/>
      <c r="D16" s="75" t="s">
        <v>48</v>
      </c>
      <c r="E16" s="75"/>
      <c r="F16" s="75"/>
      <c r="G16" s="75"/>
    </row>
    <row r="17" spans="1:7" ht="15.75">
      <c r="A17" s="76" t="s">
        <v>9</v>
      </c>
      <c r="B17" s="19">
        <v>210000</v>
      </c>
      <c r="C17" s="76"/>
      <c r="D17" s="79" t="s">
        <v>71</v>
      </c>
      <c r="E17" s="79"/>
      <c r="F17" s="79"/>
      <c r="G17" s="79"/>
    </row>
    <row r="18" spans="1:7" ht="15">
      <c r="A18" s="76"/>
      <c r="B18" s="18" t="s">
        <v>8</v>
      </c>
      <c r="C18" s="76"/>
      <c r="D18" s="83" t="s">
        <v>47</v>
      </c>
      <c r="E18" s="83"/>
      <c r="F18" s="83"/>
      <c r="G18" s="83"/>
    </row>
    <row r="19" spans="1:7" ht="33.75" customHeight="1">
      <c r="A19" s="76" t="s">
        <v>10</v>
      </c>
      <c r="B19" s="22" t="s">
        <v>77</v>
      </c>
      <c r="C19" s="19"/>
      <c r="D19" s="107" t="s">
        <v>76</v>
      </c>
      <c r="E19" s="107"/>
      <c r="F19" s="107"/>
      <c r="G19" s="107"/>
    </row>
    <row r="20" spans="1:7" ht="15">
      <c r="A20" s="76"/>
      <c r="B20" s="9" t="s">
        <v>8</v>
      </c>
      <c r="C20" s="9" t="s">
        <v>11</v>
      </c>
      <c r="D20" s="75" t="s">
        <v>49</v>
      </c>
      <c r="E20" s="75"/>
      <c r="F20" s="75"/>
      <c r="G20" s="75"/>
    </row>
    <row r="21" spans="1:7" ht="42" customHeight="1">
      <c r="A21" s="20" t="s">
        <v>12</v>
      </c>
      <c r="B21" s="82" t="s">
        <v>75</v>
      </c>
      <c r="C21" s="82"/>
      <c r="D21" s="82"/>
      <c r="E21" s="82"/>
      <c r="F21" s="82"/>
      <c r="G21" s="82"/>
    </row>
    <row r="22" spans="1:7" ht="15.75">
      <c r="A22" s="20" t="s">
        <v>13</v>
      </c>
      <c r="B22" s="82" t="s">
        <v>14</v>
      </c>
      <c r="C22" s="82"/>
      <c r="D22" s="82"/>
      <c r="E22" s="82"/>
      <c r="F22" s="82"/>
      <c r="G22" s="82"/>
    </row>
    <row r="23" spans="1:7" ht="15.75">
      <c r="A23" s="20" t="s">
        <v>15</v>
      </c>
      <c r="B23" s="82" t="s">
        <v>16</v>
      </c>
      <c r="C23" s="82"/>
      <c r="D23" s="82"/>
      <c r="E23" s="82"/>
      <c r="F23" s="82"/>
      <c r="G23" s="82"/>
    </row>
    <row r="24" spans="1:4" ht="31.5" customHeight="1">
      <c r="A24" s="20" t="s">
        <v>17</v>
      </c>
      <c r="B24" s="92" t="s">
        <v>18</v>
      </c>
      <c r="C24" s="92"/>
      <c r="D24" s="92"/>
    </row>
    <row r="25" ht="15.75">
      <c r="A25" s="4"/>
    </row>
    <row r="26" ht="15.75">
      <c r="A26" s="4"/>
    </row>
    <row r="27" spans="1:7" ht="15.75">
      <c r="A27" s="21" t="s">
        <v>19</v>
      </c>
      <c r="B27" s="93" t="s">
        <v>20</v>
      </c>
      <c r="C27" s="93"/>
      <c r="D27" s="93"/>
      <c r="E27" s="93"/>
      <c r="F27" s="93"/>
      <c r="G27" s="93"/>
    </row>
    <row r="28" spans="1:7" ht="15.75">
      <c r="A28" s="21"/>
      <c r="B28" s="93"/>
      <c r="C28" s="93"/>
      <c r="D28" s="93"/>
      <c r="E28" s="93"/>
      <c r="F28" s="93"/>
      <c r="G28" s="93"/>
    </row>
    <row r="29" spans="1:7" ht="15.75">
      <c r="A29" s="21"/>
      <c r="B29" s="93"/>
      <c r="C29" s="93"/>
      <c r="D29" s="93"/>
      <c r="E29" s="93"/>
      <c r="F29" s="93"/>
      <c r="G29" s="93"/>
    </row>
    <row r="30" spans="1:7" ht="15.75">
      <c r="A30" s="21"/>
      <c r="B30" s="93"/>
      <c r="C30" s="93"/>
      <c r="D30" s="93"/>
      <c r="E30" s="93"/>
      <c r="F30" s="93"/>
      <c r="G30" s="93"/>
    </row>
    <row r="31" ht="15.75">
      <c r="A31" s="4"/>
    </row>
    <row r="32" ht="15.75">
      <c r="A32" s="4"/>
    </row>
    <row r="33" spans="1:7" ht="15.75">
      <c r="A33" s="76" t="s">
        <v>21</v>
      </c>
      <c r="B33" s="82" t="s">
        <v>22</v>
      </c>
      <c r="C33" s="82"/>
      <c r="D33" s="82"/>
      <c r="E33" s="82"/>
      <c r="F33" s="82"/>
      <c r="G33" s="82"/>
    </row>
    <row r="34" spans="1:2" ht="15.75">
      <c r="A34" s="76"/>
      <c r="B34" s="17" t="s">
        <v>23</v>
      </c>
    </row>
    <row r="35" ht="15.75">
      <c r="A35" s="4"/>
    </row>
    <row r="36" ht="15.75">
      <c r="A36" s="4"/>
    </row>
    <row r="37" spans="1:6" ht="47.25">
      <c r="A37" s="21" t="s">
        <v>19</v>
      </c>
      <c r="B37" s="21" t="s">
        <v>24</v>
      </c>
      <c r="C37" s="21" t="s">
        <v>25</v>
      </c>
      <c r="D37" s="21" t="s">
        <v>26</v>
      </c>
      <c r="E37" s="21" t="s">
        <v>27</v>
      </c>
      <c r="F37" s="21" t="s">
        <v>28</v>
      </c>
    </row>
    <row r="38" spans="1:6" ht="15.75">
      <c r="A38" s="21">
        <v>1</v>
      </c>
      <c r="B38" s="21">
        <v>2</v>
      </c>
      <c r="C38" s="21">
        <v>3</v>
      </c>
      <c r="D38" s="21">
        <v>4</v>
      </c>
      <c r="E38" s="21">
        <v>5</v>
      </c>
      <c r="F38" s="21">
        <v>6</v>
      </c>
    </row>
    <row r="39" spans="1:6" ht="15.75">
      <c r="A39" s="21"/>
      <c r="B39" s="21"/>
      <c r="C39" s="21"/>
      <c r="D39" s="21"/>
      <c r="E39" s="21"/>
      <c r="F39" s="21"/>
    </row>
    <row r="40" spans="1:6" ht="15.75">
      <c r="A40" s="21"/>
      <c r="B40" s="21"/>
      <c r="C40" s="21"/>
      <c r="D40" s="21"/>
      <c r="E40" s="21"/>
      <c r="F40" s="21"/>
    </row>
    <row r="41" spans="1:6" ht="15.75">
      <c r="A41" s="93" t="s">
        <v>28</v>
      </c>
      <c r="B41" s="93"/>
      <c r="C41" s="21"/>
      <c r="D41" s="21"/>
      <c r="E41" s="21"/>
      <c r="F41" s="21"/>
    </row>
    <row r="42" ht="15.75">
      <c r="A42" s="4"/>
    </row>
    <row r="43" ht="15.75">
      <c r="A43" s="4"/>
    </row>
    <row r="44" spans="1:7" ht="15.75">
      <c r="A44" s="76" t="s">
        <v>29</v>
      </c>
      <c r="B44" s="82" t="s">
        <v>30</v>
      </c>
      <c r="C44" s="82"/>
      <c r="D44" s="82"/>
      <c r="E44" s="82"/>
      <c r="F44" s="82"/>
      <c r="G44" s="82"/>
    </row>
    <row r="45" spans="1:2" ht="15.75">
      <c r="A45" s="76"/>
      <c r="B45" s="17" t="s">
        <v>23</v>
      </c>
    </row>
    <row r="46" ht="15.75">
      <c r="A46" s="4"/>
    </row>
    <row r="47" ht="15.75">
      <c r="A47" s="4"/>
    </row>
    <row r="48" spans="2:5" ht="63">
      <c r="B48" s="21" t="s">
        <v>31</v>
      </c>
      <c r="C48" s="21" t="s">
        <v>25</v>
      </c>
      <c r="D48" s="21" t="s">
        <v>26</v>
      </c>
      <c r="E48" s="21" t="s">
        <v>28</v>
      </c>
    </row>
    <row r="49" spans="2:5" ht="15.75">
      <c r="B49" s="21">
        <v>1</v>
      </c>
      <c r="C49" s="21">
        <v>2</v>
      </c>
      <c r="D49" s="21">
        <v>3</v>
      </c>
      <c r="E49" s="21">
        <v>4</v>
      </c>
    </row>
    <row r="50" spans="2:5" ht="15.75">
      <c r="B50" s="11"/>
      <c r="C50" s="11"/>
      <c r="D50" s="11"/>
      <c r="E50" s="11"/>
    </row>
    <row r="51" spans="2:5" ht="15.75">
      <c r="B51" s="11"/>
      <c r="C51" s="11"/>
      <c r="D51" s="11"/>
      <c r="E51" s="11"/>
    </row>
    <row r="52" spans="2:5" ht="15.75">
      <c r="B52" s="11" t="s">
        <v>28</v>
      </c>
      <c r="C52" s="11"/>
      <c r="D52" s="11"/>
      <c r="E52" s="11"/>
    </row>
    <row r="53" ht="15.75">
      <c r="A53" s="4"/>
    </row>
    <row r="54" ht="15.75">
      <c r="A54" s="4"/>
    </row>
    <row r="55" spans="1:7" ht="15.75">
      <c r="A55" s="20" t="s">
        <v>32</v>
      </c>
      <c r="B55" s="82" t="s">
        <v>33</v>
      </c>
      <c r="C55" s="82"/>
      <c r="D55" s="82"/>
      <c r="E55" s="82"/>
      <c r="F55" s="82"/>
      <c r="G55" s="82"/>
    </row>
    <row r="56" ht="15.75">
      <c r="A56" s="4"/>
    </row>
    <row r="57" ht="15.75">
      <c r="A57" s="4"/>
    </row>
    <row r="58" spans="1:7" ht="46.5" customHeight="1">
      <c r="A58" s="21" t="s">
        <v>19</v>
      </c>
      <c r="B58" s="21" t="s">
        <v>34</v>
      </c>
      <c r="C58" s="21" t="s">
        <v>35</v>
      </c>
      <c r="D58" s="21" t="s">
        <v>36</v>
      </c>
      <c r="E58" s="21" t="s">
        <v>25</v>
      </c>
      <c r="F58" s="21" t="s">
        <v>26</v>
      </c>
      <c r="G58" s="21" t="s">
        <v>28</v>
      </c>
    </row>
    <row r="59" spans="1:7" ht="15.75">
      <c r="A59" s="21">
        <v>1</v>
      </c>
      <c r="B59" s="21">
        <v>2</v>
      </c>
      <c r="C59" s="21">
        <v>3</v>
      </c>
      <c r="D59" s="21">
        <v>4</v>
      </c>
      <c r="E59" s="21">
        <v>5</v>
      </c>
      <c r="F59" s="21">
        <v>6</v>
      </c>
      <c r="G59" s="21">
        <v>7</v>
      </c>
    </row>
    <row r="60" spans="1:7" ht="15.75">
      <c r="A60" s="21">
        <v>1</v>
      </c>
      <c r="B60" s="11" t="s">
        <v>37</v>
      </c>
      <c r="C60" s="21"/>
      <c r="D60" s="21"/>
      <c r="E60" s="21"/>
      <c r="F60" s="21"/>
      <c r="G60" s="21"/>
    </row>
    <row r="61" spans="1:7" ht="15.75">
      <c r="A61" s="21"/>
      <c r="B61" s="11"/>
      <c r="C61" s="21"/>
      <c r="D61" s="21"/>
      <c r="E61" s="21"/>
      <c r="F61" s="21"/>
      <c r="G61" s="21"/>
    </row>
    <row r="62" spans="1:7" ht="15.75">
      <c r="A62" s="21">
        <v>2</v>
      </c>
      <c r="B62" s="11" t="s">
        <v>38</v>
      </c>
      <c r="C62" s="21"/>
      <c r="D62" s="21"/>
      <c r="E62" s="21"/>
      <c r="F62" s="21"/>
      <c r="G62" s="21"/>
    </row>
    <row r="63" spans="1:7" ht="15.75">
      <c r="A63" s="11"/>
      <c r="B63" s="11"/>
      <c r="C63" s="21"/>
      <c r="D63" s="21"/>
      <c r="E63" s="21"/>
      <c r="F63" s="21"/>
      <c r="G63" s="21"/>
    </row>
    <row r="64" spans="1:7" ht="15.75">
      <c r="A64" s="21">
        <v>3</v>
      </c>
      <c r="B64" s="11" t="s">
        <v>39</v>
      </c>
      <c r="C64" s="21"/>
      <c r="D64" s="21"/>
      <c r="E64" s="21"/>
      <c r="F64" s="21"/>
      <c r="G64" s="21"/>
    </row>
    <row r="65" spans="1:7" ht="15.75">
      <c r="A65" s="21"/>
      <c r="B65" s="11"/>
      <c r="C65" s="21"/>
      <c r="D65" s="21"/>
      <c r="E65" s="21"/>
      <c r="F65" s="21"/>
      <c r="G65" s="21"/>
    </row>
    <row r="66" spans="1:7" ht="15.75">
      <c r="A66" s="21">
        <v>4</v>
      </c>
      <c r="B66" s="11" t="s">
        <v>40</v>
      </c>
      <c r="C66" s="21"/>
      <c r="D66" s="21"/>
      <c r="E66" s="21"/>
      <c r="F66" s="21"/>
      <c r="G66" s="21"/>
    </row>
    <row r="67" spans="1:7" ht="15.75">
      <c r="A67" s="11"/>
      <c r="B67" s="11"/>
      <c r="C67" s="21"/>
      <c r="D67" s="21"/>
      <c r="E67" s="21"/>
      <c r="F67" s="21"/>
      <c r="G67" s="21"/>
    </row>
    <row r="68" ht="15.75">
      <c r="A68" s="4"/>
    </row>
    <row r="69" ht="15.75">
      <c r="A69" s="4"/>
    </row>
    <row r="70" spans="1:4" ht="15.75">
      <c r="A70" s="92" t="s">
        <v>41</v>
      </c>
      <c r="B70" s="92"/>
      <c r="C70" s="92"/>
      <c r="D70" s="17"/>
    </row>
    <row r="71" spans="1:7" ht="15.75">
      <c r="A71" s="92" t="s">
        <v>42</v>
      </c>
      <c r="B71" s="92"/>
      <c r="C71" s="92"/>
      <c r="D71" s="13"/>
      <c r="E71" s="12"/>
      <c r="F71" s="106"/>
      <c r="G71" s="106"/>
    </row>
    <row r="72" spans="1:7" ht="15.75">
      <c r="A72" s="6"/>
      <c r="B72" s="20"/>
      <c r="D72" s="18" t="s">
        <v>43</v>
      </c>
      <c r="F72" s="83" t="s">
        <v>44</v>
      </c>
      <c r="G72" s="83"/>
    </row>
    <row r="73" spans="1:4" ht="15.75">
      <c r="A73" s="82" t="s">
        <v>45</v>
      </c>
      <c r="B73" s="82"/>
      <c r="C73" s="20"/>
      <c r="D73" s="20"/>
    </row>
    <row r="74" spans="1:7" ht="15.75" customHeight="1">
      <c r="A74" s="82" t="s">
        <v>46</v>
      </c>
      <c r="B74" s="82"/>
      <c r="C74" s="20"/>
      <c r="D74" s="13"/>
      <c r="E74" s="12"/>
      <c r="F74" s="106"/>
      <c r="G74" s="106"/>
    </row>
    <row r="75" spans="1:7" ht="15.75">
      <c r="A75" s="17"/>
      <c r="B75" s="20"/>
      <c r="C75" s="20"/>
      <c r="D75" s="18" t="s">
        <v>43</v>
      </c>
      <c r="F75" s="83" t="s">
        <v>44</v>
      </c>
      <c r="G75" s="83"/>
    </row>
  </sheetData>
  <sheetProtection/>
  <mergeCells count="41">
    <mergeCell ref="E2:G2"/>
    <mergeCell ref="E3:G3"/>
    <mergeCell ref="E4:G4"/>
    <mergeCell ref="E6:G6"/>
    <mergeCell ref="E7:G7"/>
    <mergeCell ref="E8:G8"/>
    <mergeCell ref="A11:G11"/>
    <mergeCell ref="A12:G12"/>
    <mergeCell ref="A15:A16"/>
    <mergeCell ref="C15:C16"/>
    <mergeCell ref="D15:G15"/>
    <mergeCell ref="D16:G16"/>
    <mergeCell ref="A17:A18"/>
    <mergeCell ref="C17:C18"/>
    <mergeCell ref="D17:G17"/>
    <mergeCell ref="D18:G18"/>
    <mergeCell ref="A19:A20"/>
    <mergeCell ref="D19:G19"/>
    <mergeCell ref="D20:G20"/>
    <mergeCell ref="B21:G21"/>
    <mergeCell ref="B22:G22"/>
    <mergeCell ref="B23:G23"/>
    <mergeCell ref="B24:D24"/>
    <mergeCell ref="B27:G27"/>
    <mergeCell ref="B28:G28"/>
    <mergeCell ref="B29:G29"/>
    <mergeCell ref="B30:G30"/>
    <mergeCell ref="A33:A34"/>
    <mergeCell ref="B33:G33"/>
    <mergeCell ref="A41:B41"/>
    <mergeCell ref="A44:A45"/>
    <mergeCell ref="B44:G44"/>
    <mergeCell ref="A74:B74"/>
    <mergeCell ref="F74:G74"/>
    <mergeCell ref="F75:G75"/>
    <mergeCell ref="B55:G55"/>
    <mergeCell ref="A70:C70"/>
    <mergeCell ref="A71:C71"/>
    <mergeCell ref="F71:G71"/>
    <mergeCell ref="F72:G72"/>
    <mergeCell ref="A73:B73"/>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9">
      <selection activeCell="J17" sqref="J17"/>
    </sheetView>
  </sheetViews>
  <sheetFormatPr defaultColWidth="13.7109375" defaultRowHeight="15"/>
  <cols>
    <col min="1" max="1" width="5.8515625" style="0" customWidth="1"/>
  </cols>
  <sheetData>
    <row r="1" spans="1:13" ht="15.75">
      <c r="A1" s="90" t="s">
        <v>50</v>
      </c>
      <c r="B1" s="90"/>
      <c r="C1" s="90"/>
      <c r="D1" s="90"/>
      <c r="E1" s="90"/>
      <c r="F1" s="90"/>
      <c r="G1" s="90"/>
      <c r="H1" s="90"/>
      <c r="I1" s="90"/>
      <c r="J1" s="90"/>
      <c r="K1" s="90"/>
      <c r="L1" s="90"/>
      <c r="M1" s="90"/>
    </row>
    <row r="2" spans="1:13" ht="15.75">
      <c r="A2" s="90" t="s">
        <v>78</v>
      </c>
      <c r="B2" s="90"/>
      <c r="C2" s="90"/>
      <c r="D2" s="90"/>
      <c r="E2" s="90"/>
      <c r="F2" s="90"/>
      <c r="G2" s="90"/>
      <c r="H2" s="90"/>
      <c r="I2" s="90"/>
      <c r="J2" s="90"/>
      <c r="K2" s="90"/>
      <c r="L2" s="90"/>
      <c r="M2" s="90"/>
    </row>
    <row r="3" spans="1:13" ht="15.75">
      <c r="A3" s="76" t="s">
        <v>7</v>
      </c>
      <c r="B3" s="27">
        <v>200000</v>
      </c>
      <c r="C3" s="25"/>
      <c r="E3" s="103" t="s">
        <v>71</v>
      </c>
      <c r="F3" s="103"/>
      <c r="G3" s="103"/>
      <c r="H3" s="103"/>
      <c r="I3" s="103"/>
      <c r="J3" s="103"/>
      <c r="K3" s="103"/>
      <c r="L3" s="103"/>
      <c r="M3" s="103"/>
    </row>
    <row r="4" spans="1:13" ht="15" customHeight="1">
      <c r="A4" s="76"/>
      <c r="B4" s="24" t="s">
        <v>8</v>
      </c>
      <c r="C4" s="25"/>
      <c r="E4" s="75" t="s">
        <v>48</v>
      </c>
      <c r="F4" s="75"/>
      <c r="G4" s="75"/>
      <c r="H4" s="75"/>
      <c r="I4" s="75"/>
      <c r="J4" s="75"/>
      <c r="K4" s="75"/>
      <c r="L4" s="75"/>
      <c r="M4" s="75"/>
    </row>
    <row r="5" spans="1:13" ht="15.75">
      <c r="A5" s="76" t="s">
        <v>9</v>
      </c>
      <c r="B5" s="27">
        <v>210000</v>
      </c>
      <c r="C5" s="25"/>
      <c r="E5" s="103" t="s">
        <v>79</v>
      </c>
      <c r="F5" s="103"/>
      <c r="G5" s="103"/>
      <c r="H5" s="103"/>
      <c r="I5" s="103"/>
      <c r="J5" s="103"/>
      <c r="K5" s="103"/>
      <c r="L5" s="103"/>
      <c r="M5" s="103"/>
    </row>
    <row r="6" spans="1:13" ht="15" customHeight="1">
      <c r="A6" s="76"/>
      <c r="B6" s="24" t="s">
        <v>8</v>
      </c>
      <c r="C6" s="25"/>
      <c r="E6" s="105" t="s">
        <v>47</v>
      </c>
      <c r="F6" s="105"/>
      <c r="G6" s="105"/>
      <c r="H6" s="105"/>
      <c r="I6" s="105"/>
      <c r="J6" s="105"/>
      <c r="K6" s="105"/>
      <c r="L6" s="105"/>
      <c r="M6" s="105"/>
    </row>
    <row r="7" spans="1:13" ht="36" customHeight="1">
      <c r="A7" s="76" t="s">
        <v>10</v>
      </c>
      <c r="B7" s="27">
        <v>218820</v>
      </c>
      <c r="C7" s="27"/>
      <c r="E7" s="110" t="s">
        <v>76</v>
      </c>
      <c r="F7" s="110"/>
      <c r="G7" s="110"/>
      <c r="H7" s="110"/>
      <c r="I7" s="110"/>
      <c r="J7" s="110"/>
      <c r="K7" s="110"/>
      <c r="L7" s="110"/>
      <c r="M7" s="110"/>
    </row>
    <row r="8" spans="1:13" ht="15" customHeight="1">
      <c r="A8" s="76"/>
      <c r="B8" s="9" t="s">
        <v>8</v>
      </c>
      <c r="C8" s="9" t="s">
        <v>11</v>
      </c>
      <c r="E8" s="75" t="s">
        <v>49</v>
      </c>
      <c r="F8" s="75"/>
      <c r="G8" s="75"/>
      <c r="H8" s="75"/>
      <c r="I8" s="75"/>
      <c r="J8" s="75"/>
      <c r="K8" s="75"/>
      <c r="L8" s="75"/>
      <c r="M8" s="75"/>
    </row>
    <row r="9" spans="1:4" ht="15.75">
      <c r="A9" s="76" t="s">
        <v>12</v>
      </c>
      <c r="B9" s="92" t="s">
        <v>51</v>
      </c>
      <c r="C9" s="92"/>
      <c r="D9" s="92"/>
    </row>
    <row r="10" spans="1:4" ht="15.75">
      <c r="A10" s="76"/>
      <c r="B10" s="92" t="s">
        <v>23</v>
      </c>
      <c r="C10" s="92"/>
      <c r="D10" s="92"/>
    </row>
    <row r="11" ht="15.75">
      <c r="A11" s="4"/>
    </row>
    <row r="12" ht="15.75">
      <c r="A12" s="4"/>
    </row>
    <row r="14" spans="2:10" ht="15.75">
      <c r="B14" s="93" t="s">
        <v>52</v>
      </c>
      <c r="C14" s="93"/>
      <c r="D14" s="93"/>
      <c r="E14" s="93" t="s">
        <v>53</v>
      </c>
      <c r="F14" s="93"/>
      <c r="G14" s="93"/>
      <c r="H14" s="93" t="s">
        <v>54</v>
      </c>
      <c r="I14" s="93"/>
      <c r="J14" s="93"/>
    </row>
    <row r="15" spans="2:10" ht="31.5">
      <c r="B15" s="26" t="s">
        <v>55</v>
      </c>
      <c r="C15" s="26" t="s">
        <v>56</v>
      </c>
      <c r="D15" s="26" t="s">
        <v>57</v>
      </c>
      <c r="E15" s="26" t="s">
        <v>55</v>
      </c>
      <c r="F15" s="26" t="s">
        <v>56</v>
      </c>
      <c r="G15" s="26" t="s">
        <v>57</v>
      </c>
      <c r="H15" s="26" t="s">
        <v>55</v>
      </c>
      <c r="I15" s="26" t="s">
        <v>56</v>
      </c>
      <c r="J15" s="26" t="s">
        <v>57</v>
      </c>
    </row>
    <row r="16" spans="2:10" ht="15.75">
      <c r="B16" s="26">
        <v>1</v>
      </c>
      <c r="C16" s="26">
        <v>2</v>
      </c>
      <c r="D16" s="26">
        <v>3</v>
      </c>
      <c r="E16" s="26">
        <v>4</v>
      </c>
      <c r="F16" s="26">
        <v>5</v>
      </c>
      <c r="G16" s="26">
        <v>6</v>
      </c>
      <c r="H16" s="26">
        <v>7</v>
      </c>
      <c r="I16" s="26">
        <v>8</v>
      </c>
      <c r="J16" s="26">
        <v>9</v>
      </c>
    </row>
    <row r="17" spans="2:10" ht="15.75">
      <c r="B17" s="26">
        <v>1744202</v>
      </c>
      <c r="C17" s="26">
        <v>325659</v>
      </c>
      <c r="D17" s="26">
        <f>SUM(B17:C17)</f>
        <v>2069861</v>
      </c>
      <c r="E17" s="26">
        <v>1744202</v>
      </c>
      <c r="F17" s="26">
        <v>325659</v>
      </c>
      <c r="G17" s="26">
        <f>SUM(E17:F17)</f>
        <v>2069861</v>
      </c>
      <c r="H17" s="26">
        <v>0</v>
      </c>
      <c r="I17" s="26">
        <v>0</v>
      </c>
      <c r="J17" s="26">
        <v>0</v>
      </c>
    </row>
    <row r="18" spans="2:10" ht="15.75">
      <c r="B18" s="26"/>
      <c r="C18" s="26"/>
      <c r="D18" s="26"/>
      <c r="E18" s="26"/>
      <c r="F18" s="26"/>
      <c r="G18" s="26"/>
      <c r="H18" s="26"/>
      <c r="I18" s="26"/>
      <c r="J18" s="26"/>
    </row>
    <row r="19" spans="2:10" ht="15.75">
      <c r="B19" s="26"/>
      <c r="C19" s="26"/>
      <c r="D19" s="26"/>
      <c r="E19" s="26"/>
      <c r="F19" s="26"/>
      <c r="G19" s="26"/>
      <c r="H19" s="26"/>
      <c r="I19" s="26"/>
      <c r="J19" s="26"/>
    </row>
    <row r="20" spans="1:10" ht="15.75">
      <c r="A20" s="4"/>
      <c r="B20" s="26"/>
      <c r="C20" s="26"/>
      <c r="D20" s="26"/>
      <c r="E20" s="26"/>
      <c r="F20" s="26"/>
      <c r="G20" s="26"/>
      <c r="H20" s="26"/>
      <c r="I20" s="26"/>
      <c r="J20" s="26"/>
    </row>
    <row r="21" ht="15.75">
      <c r="A21" s="4"/>
    </row>
    <row r="22" spans="1:13" ht="15.75">
      <c r="A22" s="76" t="s">
        <v>13</v>
      </c>
      <c r="B22" s="82" t="s">
        <v>22</v>
      </c>
      <c r="C22" s="82"/>
      <c r="D22" s="82"/>
      <c r="E22" s="82"/>
      <c r="F22" s="82"/>
      <c r="G22" s="82"/>
      <c r="H22" s="82"/>
      <c r="I22" s="82"/>
      <c r="J22" s="82"/>
      <c r="K22" s="82"/>
      <c r="L22" s="82"/>
      <c r="M22" s="82"/>
    </row>
    <row r="23" spans="1:2" ht="15.75">
      <c r="A23" s="76"/>
      <c r="B23" s="25" t="s">
        <v>23</v>
      </c>
    </row>
    <row r="24" ht="15.75">
      <c r="A24" s="4"/>
    </row>
    <row r="25" spans="1:11" ht="79.5" customHeight="1">
      <c r="A25" s="93" t="s">
        <v>67</v>
      </c>
      <c r="B25" s="93" t="s">
        <v>66</v>
      </c>
      <c r="C25" s="93" t="s">
        <v>52</v>
      </c>
      <c r="D25" s="93"/>
      <c r="E25" s="93"/>
      <c r="F25" s="93" t="s">
        <v>53</v>
      </c>
      <c r="G25" s="93"/>
      <c r="H25" s="93"/>
      <c r="I25" s="93" t="s">
        <v>54</v>
      </c>
      <c r="J25" s="93"/>
      <c r="K25" s="93"/>
    </row>
    <row r="26" spans="1:11" ht="31.5">
      <c r="A26" s="93"/>
      <c r="B26" s="93"/>
      <c r="C26" s="26" t="s">
        <v>55</v>
      </c>
      <c r="D26" s="26" t="s">
        <v>56</v>
      </c>
      <c r="E26" s="26" t="s">
        <v>57</v>
      </c>
      <c r="F26" s="26" t="s">
        <v>55</v>
      </c>
      <c r="G26" s="26" t="s">
        <v>56</v>
      </c>
      <c r="H26" s="26" t="s">
        <v>57</v>
      </c>
      <c r="I26" s="26" t="s">
        <v>55</v>
      </c>
      <c r="J26" s="26" t="s">
        <v>56</v>
      </c>
      <c r="K26" s="26" t="s">
        <v>57</v>
      </c>
    </row>
    <row r="27" spans="1:11" ht="15.75">
      <c r="A27" s="26">
        <v>1</v>
      </c>
      <c r="B27" s="26">
        <v>2</v>
      </c>
      <c r="C27" s="26">
        <v>3</v>
      </c>
      <c r="D27" s="26">
        <v>4</v>
      </c>
      <c r="E27" s="26">
        <v>5</v>
      </c>
      <c r="F27" s="26">
        <v>6</v>
      </c>
      <c r="G27" s="26">
        <v>7</v>
      </c>
      <c r="H27" s="26">
        <v>8</v>
      </c>
      <c r="I27" s="26">
        <v>9</v>
      </c>
      <c r="J27" s="26">
        <v>10</v>
      </c>
      <c r="K27" s="26">
        <v>11</v>
      </c>
    </row>
    <row r="28" spans="1:11" ht="15.75">
      <c r="A28" s="26"/>
      <c r="B28" s="11"/>
      <c r="C28" s="26"/>
      <c r="D28" s="26"/>
      <c r="E28" s="26"/>
      <c r="F28" s="26"/>
      <c r="G28" s="26"/>
      <c r="H28" s="26"/>
      <c r="I28" s="26"/>
      <c r="J28" s="26"/>
      <c r="K28" s="26"/>
    </row>
    <row r="29" spans="1:11" ht="15.75">
      <c r="A29" s="26"/>
      <c r="B29" s="11"/>
      <c r="C29" s="26"/>
      <c r="D29" s="26"/>
      <c r="E29" s="26"/>
      <c r="F29" s="26"/>
      <c r="G29" s="26"/>
      <c r="H29" s="26"/>
      <c r="I29" s="26"/>
      <c r="J29" s="26"/>
      <c r="K29" s="26"/>
    </row>
    <row r="30" spans="1:11" ht="15.75">
      <c r="A30" s="26"/>
      <c r="B30" s="11"/>
      <c r="C30" s="26"/>
      <c r="D30" s="26"/>
      <c r="E30" s="26"/>
      <c r="F30" s="26"/>
      <c r="G30" s="26"/>
      <c r="H30" s="26"/>
      <c r="I30" s="26"/>
      <c r="J30" s="26"/>
      <c r="K30" s="26"/>
    </row>
    <row r="31" spans="1:11" ht="15.75">
      <c r="A31" s="26"/>
      <c r="B31" s="11" t="s">
        <v>28</v>
      </c>
      <c r="C31" s="26"/>
      <c r="D31" s="26"/>
      <c r="E31" s="26"/>
      <c r="F31" s="26"/>
      <c r="G31" s="26"/>
      <c r="H31" s="26"/>
      <c r="I31" s="26"/>
      <c r="J31" s="26"/>
      <c r="K31" s="26"/>
    </row>
    <row r="32" spans="1:11" ht="15.75">
      <c r="A32" s="93" t="s">
        <v>58</v>
      </c>
      <c r="B32" s="93"/>
      <c r="C32" s="93"/>
      <c r="D32" s="93"/>
      <c r="E32" s="93"/>
      <c r="F32" s="93"/>
      <c r="G32" s="93"/>
      <c r="H32" s="93"/>
      <c r="I32" s="93"/>
      <c r="J32" s="93"/>
      <c r="K32" s="93"/>
    </row>
    <row r="33" ht="15.75">
      <c r="A33" s="4"/>
    </row>
    <row r="34" ht="15.75">
      <c r="A34" s="4"/>
    </row>
    <row r="35" spans="1:13" ht="15.75">
      <c r="A35" s="76" t="s">
        <v>15</v>
      </c>
      <c r="B35" s="82" t="s">
        <v>59</v>
      </c>
      <c r="C35" s="82"/>
      <c r="D35" s="82"/>
      <c r="E35" s="82"/>
      <c r="F35" s="82"/>
      <c r="G35" s="82"/>
      <c r="H35" s="82"/>
      <c r="I35" s="82"/>
      <c r="J35" s="82"/>
      <c r="K35" s="82"/>
      <c r="L35" s="82"/>
      <c r="M35" s="82"/>
    </row>
    <row r="36" spans="1:2" ht="15.75">
      <c r="A36" s="76"/>
      <c r="B36" s="25" t="s">
        <v>23</v>
      </c>
    </row>
    <row r="37" ht="15.75">
      <c r="A37" s="4"/>
    </row>
    <row r="38" ht="15.75">
      <c r="A38" s="4"/>
    </row>
    <row r="39" spans="2:11" ht="15.75">
      <c r="B39" s="93" t="s">
        <v>31</v>
      </c>
      <c r="C39" s="93" t="s">
        <v>52</v>
      </c>
      <c r="D39" s="93"/>
      <c r="E39" s="93"/>
      <c r="F39" s="93" t="s">
        <v>53</v>
      </c>
      <c r="G39" s="93"/>
      <c r="H39" s="93"/>
      <c r="I39" s="93" t="s">
        <v>54</v>
      </c>
      <c r="J39" s="93"/>
      <c r="K39" s="93"/>
    </row>
    <row r="40" spans="2:11" ht="41.25" customHeight="1">
      <c r="B40" s="93"/>
      <c r="C40" s="26" t="s">
        <v>55</v>
      </c>
      <c r="D40" s="26" t="s">
        <v>56</v>
      </c>
      <c r="E40" s="26" t="s">
        <v>57</v>
      </c>
      <c r="F40" s="26" t="s">
        <v>55</v>
      </c>
      <c r="G40" s="26" t="s">
        <v>56</v>
      </c>
      <c r="H40" s="26" t="s">
        <v>57</v>
      </c>
      <c r="I40" s="26" t="s">
        <v>55</v>
      </c>
      <c r="J40" s="26" t="s">
        <v>56</v>
      </c>
      <c r="K40" s="26" t="s">
        <v>57</v>
      </c>
    </row>
    <row r="41" spans="2:11" ht="15.75">
      <c r="B41" s="26">
        <v>1</v>
      </c>
      <c r="C41" s="26">
        <v>2</v>
      </c>
      <c r="D41" s="26">
        <v>3</v>
      </c>
      <c r="E41" s="26">
        <v>4</v>
      </c>
      <c r="F41" s="26">
        <v>5</v>
      </c>
      <c r="G41" s="26">
        <v>6</v>
      </c>
      <c r="H41" s="26">
        <v>7</v>
      </c>
      <c r="I41" s="26">
        <v>8</v>
      </c>
      <c r="J41" s="26">
        <v>9</v>
      </c>
      <c r="K41" s="26">
        <v>10</v>
      </c>
    </row>
    <row r="42" spans="2:11" ht="15.75">
      <c r="B42" s="11"/>
      <c r="C42" s="26"/>
      <c r="D42" s="26"/>
      <c r="E42" s="26"/>
      <c r="F42" s="26"/>
      <c r="G42" s="26"/>
      <c r="H42" s="26"/>
      <c r="I42" s="26"/>
      <c r="J42" s="26"/>
      <c r="K42" s="26"/>
    </row>
    <row r="43" spans="2:11" ht="15.75">
      <c r="B43" s="11"/>
      <c r="C43" s="26"/>
      <c r="D43" s="26"/>
      <c r="E43" s="26"/>
      <c r="F43" s="26"/>
      <c r="G43" s="26"/>
      <c r="H43" s="26"/>
      <c r="I43" s="26"/>
      <c r="J43" s="26"/>
      <c r="K43" s="26"/>
    </row>
    <row r="44" spans="2:11" ht="15.75">
      <c r="B44" s="11" t="s">
        <v>28</v>
      </c>
      <c r="C44" s="26"/>
      <c r="D44" s="26"/>
      <c r="E44" s="26"/>
      <c r="F44" s="26"/>
      <c r="G44" s="26"/>
      <c r="H44" s="26"/>
      <c r="I44" s="26"/>
      <c r="J44" s="26"/>
      <c r="K44" s="26"/>
    </row>
    <row r="45" spans="2:11" ht="15.75">
      <c r="B45" s="93" t="s">
        <v>58</v>
      </c>
      <c r="C45" s="93"/>
      <c r="D45" s="93"/>
      <c r="E45" s="93"/>
      <c r="F45" s="93"/>
      <c r="G45" s="93"/>
      <c r="H45" s="93"/>
      <c r="I45" s="93"/>
      <c r="J45" s="93"/>
      <c r="K45" s="93"/>
    </row>
    <row r="46" ht="15.75">
      <c r="A46" s="4"/>
    </row>
    <row r="47" ht="15.75">
      <c r="A47" s="4"/>
    </row>
    <row r="48" spans="1:13" ht="15.75">
      <c r="A48" s="23" t="s">
        <v>17</v>
      </c>
      <c r="B48" s="82" t="s">
        <v>60</v>
      </c>
      <c r="C48" s="82"/>
      <c r="D48" s="82"/>
      <c r="E48" s="82"/>
      <c r="F48" s="82"/>
      <c r="G48" s="82"/>
      <c r="H48" s="82"/>
      <c r="I48" s="82"/>
      <c r="J48" s="82"/>
      <c r="K48" s="82"/>
      <c r="L48" s="82"/>
      <c r="M48" s="82"/>
    </row>
    <row r="49" ht="15.75">
      <c r="A49" s="4"/>
    </row>
    <row r="50" ht="15.75">
      <c r="A50" s="4"/>
    </row>
    <row r="51" spans="1:13" ht="31.5" customHeight="1">
      <c r="A51" s="93" t="s">
        <v>68</v>
      </c>
      <c r="B51" s="93" t="s">
        <v>61</v>
      </c>
      <c r="C51" s="93" t="s">
        <v>35</v>
      </c>
      <c r="D51" s="93" t="s">
        <v>36</v>
      </c>
      <c r="E51" s="93" t="s">
        <v>52</v>
      </c>
      <c r="F51" s="93"/>
      <c r="G51" s="93"/>
      <c r="H51" s="93" t="s">
        <v>62</v>
      </c>
      <c r="I51" s="93"/>
      <c r="J51" s="93"/>
      <c r="K51" s="93" t="s">
        <v>54</v>
      </c>
      <c r="L51" s="93"/>
      <c r="M51" s="93"/>
    </row>
    <row r="52" spans="1:13" ht="15.75" customHeight="1">
      <c r="A52" s="93"/>
      <c r="B52" s="93"/>
      <c r="C52" s="93"/>
      <c r="D52" s="93"/>
      <c r="E52" s="93"/>
      <c r="F52" s="93"/>
      <c r="G52" s="93"/>
      <c r="H52" s="93"/>
      <c r="I52" s="93"/>
      <c r="J52" s="93"/>
      <c r="K52" s="93"/>
      <c r="L52" s="93"/>
      <c r="M52" s="93"/>
    </row>
    <row r="53" spans="1:13" ht="31.5">
      <c r="A53" s="93"/>
      <c r="B53" s="93"/>
      <c r="C53" s="93"/>
      <c r="D53" s="93"/>
      <c r="E53" s="26" t="s">
        <v>55</v>
      </c>
      <c r="F53" s="26" t="s">
        <v>56</v>
      </c>
      <c r="G53" s="26" t="s">
        <v>57</v>
      </c>
      <c r="H53" s="26" t="s">
        <v>55</v>
      </c>
      <c r="I53" s="26" t="s">
        <v>56</v>
      </c>
      <c r="J53" s="26" t="s">
        <v>57</v>
      </c>
      <c r="K53" s="26" t="s">
        <v>55</v>
      </c>
      <c r="L53" s="26" t="s">
        <v>56</v>
      </c>
      <c r="M53" s="26" t="s">
        <v>57</v>
      </c>
    </row>
    <row r="54" spans="1:13" ht="15.75">
      <c r="A54" s="26">
        <v>1</v>
      </c>
      <c r="B54" s="26">
        <v>2</v>
      </c>
      <c r="C54" s="26">
        <v>3</v>
      </c>
      <c r="D54" s="26">
        <v>4</v>
      </c>
      <c r="E54" s="26">
        <v>5</v>
      </c>
      <c r="F54" s="26">
        <v>6</v>
      </c>
      <c r="G54" s="26">
        <v>7</v>
      </c>
      <c r="H54" s="26">
        <v>8</v>
      </c>
      <c r="I54" s="26">
        <v>9</v>
      </c>
      <c r="J54" s="26">
        <v>10</v>
      </c>
      <c r="K54" s="26">
        <v>11</v>
      </c>
      <c r="L54" s="26">
        <v>12</v>
      </c>
      <c r="M54" s="26">
        <v>13</v>
      </c>
    </row>
    <row r="55" spans="1:13" ht="15.75">
      <c r="A55" s="26">
        <v>1</v>
      </c>
      <c r="B55" s="11" t="s">
        <v>37</v>
      </c>
      <c r="C55" s="11"/>
      <c r="D55" s="11"/>
      <c r="E55" s="11"/>
      <c r="F55" s="11"/>
      <c r="G55" s="11"/>
      <c r="H55" s="11"/>
      <c r="I55" s="11"/>
      <c r="J55" s="11"/>
      <c r="K55" s="11"/>
      <c r="L55" s="11"/>
      <c r="M55" s="11"/>
    </row>
    <row r="56" spans="1:13" ht="15.75">
      <c r="A56" s="26"/>
      <c r="B56" s="14" t="s">
        <v>63</v>
      </c>
      <c r="C56" s="11"/>
      <c r="D56" s="11"/>
      <c r="E56" s="11"/>
      <c r="F56" s="11"/>
      <c r="G56" s="11"/>
      <c r="H56" s="11"/>
      <c r="I56" s="11"/>
      <c r="J56" s="11"/>
      <c r="K56" s="11"/>
      <c r="L56" s="11"/>
      <c r="M56" s="11"/>
    </row>
    <row r="57" spans="1:13" ht="15.75">
      <c r="A57" s="93" t="s">
        <v>64</v>
      </c>
      <c r="B57" s="93"/>
      <c r="C57" s="93"/>
      <c r="D57" s="93"/>
      <c r="E57" s="93"/>
      <c r="F57" s="93"/>
      <c r="G57" s="93"/>
      <c r="H57" s="93"/>
      <c r="I57" s="93"/>
      <c r="J57" s="93"/>
      <c r="K57" s="93"/>
      <c r="L57" s="93"/>
      <c r="M57" s="93"/>
    </row>
    <row r="58" spans="1:13" ht="15.75">
      <c r="A58" s="26">
        <v>2</v>
      </c>
      <c r="B58" s="11" t="s">
        <v>38</v>
      </c>
      <c r="C58" s="11"/>
      <c r="D58" s="11"/>
      <c r="E58" s="11"/>
      <c r="F58" s="11"/>
      <c r="G58" s="11"/>
      <c r="H58" s="11"/>
      <c r="I58" s="11"/>
      <c r="J58" s="11"/>
      <c r="K58" s="11"/>
      <c r="L58" s="11"/>
      <c r="M58" s="11"/>
    </row>
    <row r="59" spans="1:13" ht="15.75">
      <c r="A59" s="26"/>
      <c r="B59" s="14" t="s">
        <v>63</v>
      </c>
      <c r="C59" s="11"/>
      <c r="D59" s="11"/>
      <c r="E59" s="11"/>
      <c r="F59" s="11"/>
      <c r="G59" s="11"/>
      <c r="H59" s="11"/>
      <c r="I59" s="11"/>
      <c r="J59" s="11"/>
      <c r="K59" s="11"/>
      <c r="L59" s="11"/>
      <c r="M59" s="11"/>
    </row>
    <row r="60" spans="1:13" ht="15.75">
      <c r="A60" s="93" t="s">
        <v>64</v>
      </c>
      <c r="B60" s="93"/>
      <c r="C60" s="93"/>
      <c r="D60" s="93"/>
      <c r="E60" s="93"/>
      <c r="F60" s="93"/>
      <c r="G60" s="93"/>
      <c r="H60" s="93"/>
      <c r="I60" s="93"/>
      <c r="J60" s="93"/>
      <c r="K60" s="93"/>
      <c r="L60" s="93"/>
      <c r="M60" s="93"/>
    </row>
    <row r="61" spans="1:13" ht="15.75">
      <c r="A61" s="26">
        <v>3</v>
      </c>
      <c r="B61" s="11" t="s">
        <v>39</v>
      </c>
      <c r="C61" s="11"/>
      <c r="D61" s="11"/>
      <c r="E61" s="11"/>
      <c r="F61" s="11"/>
      <c r="G61" s="11"/>
      <c r="H61" s="11"/>
      <c r="I61" s="11"/>
      <c r="J61" s="11"/>
      <c r="K61" s="11"/>
      <c r="L61" s="11"/>
      <c r="M61" s="11"/>
    </row>
    <row r="62" spans="1:13" ht="15.75">
      <c r="A62" s="26"/>
      <c r="B62" s="14" t="s">
        <v>63</v>
      </c>
      <c r="C62" s="11"/>
      <c r="D62" s="11"/>
      <c r="E62" s="11"/>
      <c r="F62" s="11"/>
      <c r="G62" s="11"/>
      <c r="H62" s="11"/>
      <c r="I62" s="11"/>
      <c r="J62" s="11"/>
      <c r="K62" s="11"/>
      <c r="L62" s="11"/>
      <c r="M62" s="11"/>
    </row>
    <row r="63" spans="1:13" ht="15.75">
      <c r="A63" s="93" t="s">
        <v>64</v>
      </c>
      <c r="B63" s="93"/>
      <c r="C63" s="93"/>
      <c r="D63" s="93"/>
      <c r="E63" s="93"/>
      <c r="F63" s="93"/>
      <c r="G63" s="93"/>
      <c r="H63" s="93"/>
      <c r="I63" s="93"/>
      <c r="J63" s="93"/>
      <c r="K63" s="93"/>
      <c r="L63" s="93"/>
      <c r="M63" s="93"/>
    </row>
    <row r="64" spans="1:13" ht="15.75">
      <c r="A64" s="26">
        <v>4</v>
      </c>
      <c r="B64" s="11" t="s">
        <v>40</v>
      </c>
      <c r="C64" s="11"/>
      <c r="D64" s="11"/>
      <c r="E64" s="11"/>
      <c r="F64" s="11"/>
      <c r="G64" s="11"/>
      <c r="H64" s="11"/>
      <c r="I64" s="11"/>
      <c r="J64" s="11"/>
      <c r="K64" s="11"/>
      <c r="L64" s="11"/>
      <c r="M64" s="11"/>
    </row>
    <row r="65" spans="1:13" ht="15.75">
      <c r="A65" s="26"/>
      <c r="B65" s="14" t="s">
        <v>63</v>
      </c>
      <c r="C65" s="11"/>
      <c r="D65" s="11"/>
      <c r="E65" s="11"/>
      <c r="F65" s="11"/>
      <c r="G65" s="11"/>
      <c r="H65" s="11"/>
      <c r="I65" s="11"/>
      <c r="J65" s="11"/>
      <c r="K65" s="11"/>
      <c r="L65" s="11"/>
      <c r="M65" s="11"/>
    </row>
    <row r="66" spans="1:13" ht="15.75">
      <c r="A66" s="93" t="s">
        <v>64</v>
      </c>
      <c r="B66" s="93"/>
      <c r="C66" s="93"/>
      <c r="D66" s="93"/>
      <c r="E66" s="93"/>
      <c r="F66" s="93"/>
      <c r="G66" s="93"/>
      <c r="H66" s="93"/>
      <c r="I66" s="93"/>
      <c r="J66" s="93"/>
      <c r="K66" s="93"/>
      <c r="L66" s="93"/>
      <c r="M66" s="93"/>
    </row>
    <row r="67" spans="1:13" ht="15.75">
      <c r="A67" s="93" t="s">
        <v>65</v>
      </c>
      <c r="B67" s="93"/>
      <c r="C67" s="93"/>
      <c r="D67" s="93"/>
      <c r="E67" s="93"/>
      <c r="F67" s="93"/>
      <c r="G67" s="93"/>
      <c r="H67" s="93"/>
      <c r="I67" s="93"/>
      <c r="J67" s="93"/>
      <c r="K67" s="93"/>
      <c r="L67" s="93"/>
      <c r="M67" s="93"/>
    </row>
    <row r="68" ht="15.75">
      <c r="A68" s="4"/>
    </row>
    <row r="69" ht="15.75">
      <c r="A69" s="4"/>
    </row>
    <row r="70" spans="1:13" ht="15.75">
      <c r="A70" s="82" t="s">
        <v>69</v>
      </c>
      <c r="B70" s="82"/>
      <c r="C70" s="82"/>
      <c r="D70" s="82"/>
      <c r="E70" s="82"/>
      <c r="F70" s="82"/>
      <c r="G70" s="82"/>
      <c r="H70" s="28"/>
      <c r="J70" s="102"/>
      <c r="K70" s="102"/>
      <c r="L70" s="102"/>
      <c r="M70" s="102"/>
    </row>
    <row r="71" spans="1:13" ht="15.75">
      <c r="A71" s="25"/>
      <c r="B71" s="23"/>
      <c r="C71" s="23"/>
      <c r="D71" s="25"/>
      <c r="H71" s="15" t="s">
        <v>43</v>
      </c>
      <c r="J71" s="83" t="s">
        <v>44</v>
      </c>
      <c r="K71" s="83"/>
      <c r="L71" s="83"/>
      <c r="M71" s="83"/>
    </row>
    <row r="72" spans="1:4" ht="15" customHeight="1">
      <c r="A72" s="2"/>
      <c r="D72" s="25"/>
    </row>
    <row r="73" spans="1:13" ht="15.75">
      <c r="A73" s="82" t="s">
        <v>70</v>
      </c>
      <c r="B73" s="82"/>
      <c r="C73" s="82"/>
      <c r="D73" s="82"/>
      <c r="E73" s="82"/>
      <c r="F73" s="82"/>
      <c r="G73" s="82"/>
      <c r="H73" s="28"/>
      <c r="J73" s="102"/>
      <c r="K73" s="102"/>
      <c r="L73" s="102"/>
      <c r="M73" s="102"/>
    </row>
    <row r="74" spans="1:13" ht="15.75" customHeight="1">
      <c r="A74" s="25"/>
      <c r="B74" s="25"/>
      <c r="C74" s="25"/>
      <c r="D74" s="25"/>
      <c r="E74" s="25"/>
      <c r="F74" s="25"/>
      <c r="G74" s="25"/>
      <c r="H74" s="15" t="s">
        <v>43</v>
      </c>
      <c r="J74" s="83" t="s">
        <v>44</v>
      </c>
      <c r="K74" s="83"/>
      <c r="L74" s="83"/>
      <c r="M74" s="83"/>
    </row>
  </sheetData>
  <sheetProtection/>
  <mergeCells count="51">
    <mergeCell ref="J71:M71"/>
    <mergeCell ref="A73:G73"/>
    <mergeCell ref="J73:M73"/>
    <mergeCell ref="J74:M74"/>
    <mergeCell ref="A57:M57"/>
    <mergeCell ref="A60:M60"/>
    <mergeCell ref="A63:M63"/>
    <mergeCell ref="A66:M66"/>
    <mergeCell ref="A67:M67"/>
    <mergeCell ref="A70:G70"/>
    <mergeCell ref="J70:M70"/>
    <mergeCell ref="B45:K45"/>
    <mergeCell ref="B48:M48"/>
    <mergeCell ref="A51:A53"/>
    <mergeCell ref="B51:B53"/>
    <mergeCell ref="C51:C53"/>
    <mergeCell ref="D51:D53"/>
    <mergeCell ref="E51:G52"/>
    <mergeCell ref="H51:J52"/>
    <mergeCell ref="K51:M52"/>
    <mergeCell ref="A32:K32"/>
    <mergeCell ref="A35:A36"/>
    <mergeCell ref="B35:M35"/>
    <mergeCell ref="B39:B40"/>
    <mergeCell ref="C39:E39"/>
    <mergeCell ref="F39:H39"/>
    <mergeCell ref="I39:K39"/>
    <mergeCell ref="B14:D14"/>
    <mergeCell ref="E14:G14"/>
    <mergeCell ref="H14:J14"/>
    <mergeCell ref="A22:A23"/>
    <mergeCell ref="B22:M22"/>
    <mergeCell ref="A25:A26"/>
    <mergeCell ref="B25:B26"/>
    <mergeCell ref="C25:E25"/>
    <mergeCell ref="F25:H25"/>
    <mergeCell ref="I25:K25"/>
    <mergeCell ref="A7:A8"/>
    <mergeCell ref="E7:M7"/>
    <mergeCell ref="E8:M8"/>
    <mergeCell ref="A9:A10"/>
    <mergeCell ref="B9:D9"/>
    <mergeCell ref="B10:D10"/>
    <mergeCell ref="A1:M1"/>
    <mergeCell ref="A2:M2"/>
    <mergeCell ref="A3:A4"/>
    <mergeCell ref="E3:M3"/>
    <mergeCell ref="E4:M4"/>
    <mergeCell ref="A5:A6"/>
    <mergeCell ref="E5:M5"/>
    <mergeCell ref="E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2019-12-28T10:16:52Z</cp:lastPrinted>
  <dcterms:created xsi:type="dcterms:W3CDTF">2018-12-28T08:43:53Z</dcterms:created>
  <dcterms:modified xsi:type="dcterms:W3CDTF">2019-12-28T10:16:56Z</dcterms:modified>
  <cp:category/>
  <cp:version/>
  <cp:contentType/>
  <cp:contentStatus/>
</cp:coreProperties>
</file>