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g\Shara\Бургела В.В\ПАСТОРТ 2020\Паспорти 17.12.2020\Паспорти для оприлюднення\"/>
    </mc:Choice>
  </mc:AlternateContent>
  <bookViews>
    <workbookView xWindow="360" yWindow="360" windowWidth="17400" windowHeight="11475" firstSheet="2" activeTab="2"/>
  </bookViews>
  <sheets>
    <sheet name="091207" sheetId="4" state="hidden" r:id="rId1"/>
    <sheet name="180409" sheetId="9" state="hidden" r:id="rId2"/>
    <sheet name="0813242" sheetId="2" r:id="rId3"/>
  </sheets>
  <definedNames>
    <definedName name="_xlnm.Print_Area" localSheetId="2">'0813242'!$A$1:$Q$155</definedName>
    <definedName name="_xlnm.Print_Area" localSheetId="0">'091207'!$A$1:$Q$118</definedName>
    <definedName name="_xlnm.Print_Area" localSheetId="1">'180409'!$A$1:$Q$121</definedName>
  </definedNames>
  <calcPr calcId="152511"/>
</workbook>
</file>

<file path=xl/calcChain.xml><?xml version="1.0" encoding="utf-8"?>
<calcChain xmlns="http://schemas.openxmlformats.org/spreadsheetml/2006/main">
  <c r="R81" i="2" l="1"/>
  <c r="J77" i="2"/>
  <c r="J89" i="2"/>
  <c r="J81" i="2"/>
  <c r="R80" i="2" l="1"/>
  <c r="J138" i="2" l="1"/>
  <c r="F63" i="2" l="1"/>
  <c r="F62" i="2"/>
  <c r="F61" i="2"/>
  <c r="F60" i="2"/>
  <c r="J98" i="2" l="1"/>
  <c r="J120" i="2" l="1"/>
  <c r="J88" i="2" l="1"/>
  <c r="J70" i="2" l="1"/>
  <c r="J65" i="2"/>
  <c r="F65" i="2"/>
  <c r="N64" i="2"/>
  <c r="L139" i="2"/>
  <c r="N139" i="2" s="1"/>
  <c r="N95" i="2"/>
  <c r="J93" i="2" l="1"/>
  <c r="J137" i="2" l="1"/>
  <c r="N137" i="2" s="1"/>
  <c r="N116" i="2"/>
  <c r="N93" i="2"/>
  <c r="N63" i="2" l="1"/>
  <c r="J127" i="2"/>
  <c r="N127" i="2" s="1"/>
  <c r="J124" i="2"/>
  <c r="N124" i="2" s="1"/>
  <c r="J123" i="2"/>
  <c r="N123" i="2" s="1"/>
  <c r="N130" i="2"/>
  <c r="N86" i="2"/>
  <c r="N142" i="2"/>
  <c r="N85" i="2"/>
  <c r="N138" i="2"/>
  <c r="J136" i="2"/>
  <c r="N136" i="2" s="1"/>
  <c r="J134" i="2"/>
  <c r="N134" i="2" s="1"/>
  <c r="J132" i="2"/>
  <c r="N132" i="2" s="1"/>
  <c r="J131" i="2"/>
  <c r="N131" i="2" s="1"/>
  <c r="J126" i="2"/>
  <c r="N126" i="2" s="1"/>
  <c r="J125" i="2"/>
  <c r="N125" i="2" s="1"/>
  <c r="J135" i="2"/>
  <c r="N135" i="2" s="1"/>
  <c r="N104" i="2"/>
  <c r="J133" i="2"/>
  <c r="N133" i="2" s="1"/>
  <c r="N107" i="2"/>
  <c r="N109" i="2"/>
  <c r="J129" i="2"/>
  <c r="N129" i="2" s="1"/>
  <c r="N99" i="2"/>
  <c r="N141" i="2"/>
  <c r="N101" i="2"/>
  <c r="N102" i="2"/>
  <c r="N105" i="2"/>
  <c r="N106" i="2"/>
  <c r="N108" i="2"/>
  <c r="N112" i="2"/>
  <c r="N113" i="2"/>
  <c r="N115" i="2"/>
  <c r="N117" i="2"/>
  <c r="N78" i="2"/>
  <c r="N79" i="2"/>
  <c r="N80" i="2"/>
  <c r="N81" i="2"/>
  <c r="N82" i="2"/>
  <c r="N83" i="2"/>
  <c r="N84" i="2"/>
  <c r="N87" i="2"/>
  <c r="N89" i="2"/>
  <c r="N90" i="2"/>
  <c r="N91" i="2"/>
  <c r="N92" i="2"/>
  <c r="N94" i="2"/>
  <c r="N77" i="2"/>
  <c r="R78" i="2" s="1"/>
  <c r="S78" i="2" s="1"/>
  <c r="N61" i="2"/>
  <c r="N62" i="2"/>
  <c r="N60" i="2"/>
  <c r="N89" i="9"/>
  <c r="N66" i="9"/>
  <c r="F67" i="9"/>
  <c r="J67" i="9"/>
  <c r="N67" i="9"/>
  <c r="N65" i="4"/>
  <c r="F66" i="4"/>
  <c r="J66" i="4"/>
  <c r="N66" i="4"/>
  <c r="N86" i="4"/>
  <c r="N111" i="2"/>
  <c r="N100" i="2"/>
  <c r="R77" i="2" l="1"/>
  <c r="N120" i="2"/>
  <c r="J143" i="2"/>
  <c r="N143" i="2" s="1"/>
  <c r="E69" i="2"/>
  <c r="E70" i="2" s="1"/>
  <c r="N70" i="2" s="1"/>
  <c r="N110" i="2"/>
  <c r="N114" i="2"/>
  <c r="N103" i="2"/>
  <c r="J128" i="2"/>
  <c r="N128" i="2" s="1"/>
  <c r="N98" i="2"/>
  <c r="N88" i="2"/>
  <c r="J121" i="2" l="1"/>
  <c r="J122" i="2" s="1"/>
  <c r="N122" i="2" s="1"/>
  <c r="N65" i="2"/>
  <c r="R75" i="2" s="1"/>
  <c r="N69" i="2"/>
  <c r="N121" i="2" l="1"/>
</calcChain>
</file>

<file path=xl/sharedStrings.xml><?xml version="1.0" encoding="utf-8"?>
<sst xmlns="http://schemas.openxmlformats.org/spreadsheetml/2006/main" count="625" uniqueCount="325">
  <si>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</si>
  <si>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</si>
  <si>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</si>
  <si>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</si>
  <si>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</si>
  <si>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</si>
  <si>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</si>
  <si>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</si>
  <si>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</si>
  <si>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</si>
  <si>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</si>
  <si>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</si>
  <si>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</si>
  <si>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</si>
  <si>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</si>
  <si>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</si>
  <si>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</si>
  <si>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</si>
  <si>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</si>
  <si>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</si>
  <si>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</si>
  <si>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</si>
  <si>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</si>
  <si>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</si>
  <si>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</si>
  <si>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</si>
  <si>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</si>
  <si>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</si>
  <si>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</si>
  <si>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</si>
  <si>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</si>
  <si>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</si>
  <si>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</si>
  <si>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</si>
  <si>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</si>
  <si>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</si>
  <si>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</si>
  <si>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</si>
  <si>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</si>
  <si>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</si>
  <si>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</si>
  <si>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</si>
  <si>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</si>
  <si>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</si>
  <si>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</si>
  <si>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</si>
  <si>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</si>
  <si>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</si>
  <si>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</si>
  <si>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</si>
  <si>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</si>
  <si>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</si>
  <si>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</si>
  <si>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</si>
  <si>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</si>
  <si>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</si>
  <si>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</si>
  <si>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</si>
  <si>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</si>
  <si>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</si>
  <si>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</si>
  <si>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</si>
  <si>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</si>
  <si>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</si>
  <si>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</si>
  <si>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</si>
  <si>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</si>
  <si>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</si>
  <si>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</si>
  <si>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</si>
  <si>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</si>
  <si>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</si>
  <si>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</si>
  <si>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</si>
  <si>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</si>
  <si>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</si>
  <si>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</si>
  <si>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</si>
  <si>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</si>
  <si>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</si>
  <si>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</si>
  <si>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</si>
  <si>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</si>
  <si>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</si>
  <si>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</si>
  <si>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</si>
  <si>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</si>
  <si>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</si>
  <si>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</si>
  <si>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</si>
  <si>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</si>
  <si>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</si>
  <si>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</si>
  <si>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</si>
  <si>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</si>
  <si>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</si>
  <si>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</si>
  <si>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</si>
  <si>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</si>
  <si>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</si>
  <si>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</si>
  <si>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</si>
  <si>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</si>
  <si>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</si>
  <si>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</si>
  <si>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</si>
  <si>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</si>
  <si>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</si>
  <si>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</si>
  <si>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</si>
  <si>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</si>
  <si>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</si>
  <si>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</si>
  <si>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</si>
  <si>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</si>
  <si>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</si>
  <si>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</si>
  <si>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</si>
  <si>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</si>
  <si>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</si>
  <si>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</si>
  <si>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</si>
  <si>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</si>
  <si>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</si>
  <si>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</si>
  <si>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</si>
  <si>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</si>
  <si>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</si>
  <si>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</si>
  <si>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</si>
  <si>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</si>
  <si>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</si>
  <si>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</si>
  <si>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</si>
  <si>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</si>
  <si>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</si>
  <si>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</si>
  <si>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</si>
  <si>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</si>
  <si>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</si>
  <si>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</si>
  <si>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</si>
  <si>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</si>
  <si>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</si>
  <si>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</si>
  <si>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</si>
  <si>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</si>
  <si>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</si>
  <si>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</si>
  <si>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</si>
  <si>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</si>
  <si>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</si>
  <si>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</si>
  <si>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</si>
  <si>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</si>
  <si>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</si>
  <si>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</si>
  <si>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</si>
  <si>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</si>
  <si>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</si>
  <si>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</si>
  <si>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</si>
  <si>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</si>
  <si>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</si>
  <si>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</si>
  <si>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</si>
  <si>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</si>
  <si>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</si>
  <si>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</si>
  <si>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</si>
  <si>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</si>
  <si>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</si>
  <si>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</si>
  <si>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</si>
  <si>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</si>
  <si>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</si>
  <si>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</si>
  <si>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</si>
  <si>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</si>
  <si>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</si>
  <si>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</si>
  <si>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</si>
  <si>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</si>
  <si>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</si>
  <si>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</si>
  <si>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</si>
  <si>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</si>
  <si>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</si>
  <si>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</si>
  <si>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</si>
  <si>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</si>
  <si>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</si>
  <si>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</si>
  <si>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</si>
  <si>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</si>
  <si>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</si>
  <si>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</si>
  <si>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</si>
  <si>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</si>
  <si>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</si>
  <si>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</si>
  <si>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</si>
  <si>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</si>
  <si>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</si>
  <si>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</si>
  <si>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</si>
  <si>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</si>
  <si>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</si>
  <si>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</si>
  <si>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</si>
  <si>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</si>
  <si>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</si>
  <si>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</si>
  <si>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</si>
  <si>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</si>
  <si>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</si>
  <si>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</si>
  <si>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</si>
  <si>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</si>
  <si>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</si>
  <si>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</si>
  <si>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</si>
  <si>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</si>
  <si>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</si>
  <si>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</si>
  <si>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</si>
  <si>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</si>
  <si>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</si>
  <si>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</si>
  <si>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</si>
  <si>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</si>
  <si>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</si>
  <si>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</si>
  <si>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</si>
  <si>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</si>
  <si>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</si>
  <si>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</si>
  <si>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</si>
  <si>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</si>
  <si>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</si>
  <si>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</si>
  <si>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на надання фінансової допомоги БО "БФ"Я-мама!" за рахунок коштів на виконання депутатських повноважень</t>
  </si>
  <si>
    <t>розрахунок до кошторису, депутатське звернення</t>
  </si>
  <si>
    <t>середні витрати фінансової допомоги БО "БФ"Я-мама!" за рахунок коштів на виконання депутатських повноважень</t>
  </si>
  <si>
    <t>квіткової продукції, грамот, сувенірів, тощо та інших видатків для проведення державних, ювілейних та святкових дат окремим категоріям осіб</t>
  </si>
  <si>
    <t>надання фінансової допомоги БО "БФ"Я-мама!" за рахунок коштів на виконання депутатських повноважень</t>
  </si>
  <si>
    <t>контроль</t>
  </si>
  <si>
    <t>на придбання спеціальних автомобілів для перевезення громадян з обмеженими фізичними можливостями</t>
  </si>
  <si>
    <t>кількість придбаних спеціальних автомобілів для перевезення громадян з обмеженими фізичними можливостями</t>
  </si>
  <si>
    <t>Розпорядження КМУ від 08.07.2020р. №891-р "Про розподіл у 2020 році субвенції з державного бюджетумісцевим бюджетам на здійсненнязаходів щодо соціально-економічного розвитку окремих територій", розрахунок до кошторису</t>
  </si>
  <si>
    <t>Витрати на придбання однієї одиниці  спеціальних автомобілів для перевезення громадян з обмеженими фізичними можливостями</t>
  </si>
  <si>
    <t>1.1</t>
  </si>
  <si>
    <t>1.2</t>
  </si>
  <si>
    <t>1.3</t>
  </si>
  <si>
    <t>1.4</t>
  </si>
  <si>
    <t>1.5</t>
  </si>
  <si>
    <t>1.6</t>
  </si>
  <si>
    <t>1.7</t>
  </si>
  <si>
    <t>1.8</t>
  </si>
  <si>
    <t>1.9</t>
  </si>
  <si>
    <t>1.10</t>
  </si>
  <si>
    <t>1.11</t>
  </si>
  <si>
    <t>1.12</t>
  </si>
  <si>
    <t>1.13</t>
  </si>
  <si>
    <t>1.14</t>
  </si>
  <si>
    <t>1.15</t>
  </si>
  <si>
    <t>1.16</t>
  </si>
  <si>
    <t>1.19</t>
  </si>
  <si>
    <t>2.1</t>
  </si>
  <si>
    <t>2.2</t>
  </si>
  <si>
    <t>2.2.1</t>
  </si>
  <si>
    <t>2.2.2</t>
  </si>
  <si>
    <t>2.3</t>
  </si>
  <si>
    <t>2.4</t>
  </si>
  <si>
    <t>2.5</t>
  </si>
  <si>
    <t>2.6</t>
  </si>
  <si>
    <t>2.7</t>
  </si>
  <si>
    <t>2.8</t>
  </si>
  <si>
    <t>2.9</t>
  </si>
  <si>
    <t>2.10</t>
  </si>
  <si>
    <t>2.11</t>
  </si>
  <si>
    <t>2.12</t>
  </si>
  <si>
    <t>2.13</t>
  </si>
  <si>
    <t>2.14</t>
  </si>
  <si>
    <t>2.15</t>
  </si>
  <si>
    <t>2.16</t>
  </si>
  <si>
    <t>2.17</t>
  </si>
  <si>
    <t>2.18</t>
  </si>
  <si>
    <t>2.20</t>
  </si>
  <si>
    <t>3.1</t>
  </si>
  <si>
    <t>3.1.1</t>
  </si>
  <si>
    <t>3.1.2</t>
  </si>
  <si>
    <t>3.3</t>
  </si>
  <si>
    <t>3.4</t>
  </si>
  <si>
    <t>3.5</t>
  </si>
  <si>
    <t>3.6</t>
  </si>
  <si>
    <t>3.7</t>
  </si>
  <si>
    <t>3.8</t>
  </si>
  <si>
    <t>3.9</t>
  </si>
  <si>
    <t>3.10</t>
  </si>
  <si>
    <t>3.11</t>
  </si>
  <si>
    <t>3.12</t>
  </si>
  <si>
    <t>3.13</t>
  </si>
  <si>
    <t>3.14</t>
  </si>
  <si>
    <t>3.15</t>
  </si>
  <si>
    <t>3.16</t>
  </si>
  <si>
    <t>3.17</t>
  </si>
  <si>
    <t>3.19</t>
  </si>
  <si>
    <t>4.1</t>
  </si>
  <si>
    <t>4.2</t>
  </si>
  <si>
    <t>4.3</t>
  </si>
  <si>
    <t>п.1.19/п.2.20</t>
  </si>
  <si>
    <t>5</t>
  </si>
  <si>
    <t>Придбання обладнання і предметів довгострокового користування</t>
  </si>
  <si>
    <t>Розпорядження КМУ від 08.07.2020р. №891-р "Про розподіл у 2020 році субвенції з державного бюджетумісцевим бюджетам на здійсненнязаходів щодо соціально-економічного розвитку окремих територій", Рішення міської ради від 21.07.2020р. №1939</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</si>
  <si>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або виплата грошової компенсації його вартості відповідно до заяв,  надання фінансової підтримки на реалізіацію заходів, спрямованих на соціально-психологічну реабілітацію членів сімей загиблих учасників АТО/ООС</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</si>
  <si>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 відповідно до заяв</t>
  </si>
  <si>
    <t>Якщо "0" то правильно</t>
  </si>
  <si>
    <t>з урахуванням змін станом на 17.12.2020р.</t>
  </si>
  <si>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20.02.2020 № 1758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05.03.2020 № 294 "Про перерозподіл видатків", рішення міської ради від 17.03.2020 № 1768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24.03.2020  № 380 "Про перерозподіл видатків", рішення міської ради від 03.04.2020  № 1801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15.04.2020 № 429 "Про розподіл субвенції та перерозподіл видатків бюджету", рішення виконавчого комітету міської ради від 28.04.2020  № 487 "Про перерозподіл видатків бюджету", рішення виконавчого комітету міської ради від 15.05.2020 №540 "Про перерозподіл видатків бюджету", рішення міської ради від 26.05.2020 № 1865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18.06.2020 №1897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02.07.2020 № 782 "Про перерозподіл видатків бюджету", рішення міської ради від 21.07.2020р. №1939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30.07.2020р.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19.08.2020р. №947 "Провнесення змін до рішення виконавчого комітету Житомирської міської ради від 07.08.2020 №921", рішення міської ради від 02.09.2020 №1983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від 18.09.2020р. № 1132 "Про розподіл субвенцій та перерозподіл видатків бюджету" , рішення виконачого комітету від 30.09.2020р. №1155 "Про перерозподіл видатків бюджету", рішення виконавчого комітету Житомирської міської ради від 07.10.2020р. №1184 "Про перерозподіл видатків бюджету", рішення міської ради від 09.10.2020 №2015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Житомирської міської ради від 04.11.2020р. №1306 "Про перерозподіл видатків бюджету", Рішення міської ради від 10.11.2020р. "Про внесення змін до рішення міської ради від 18.12.2019 № 1716 "Про бюджет Житомирської міської об'єднаної територіальної громади на 2020 рік",Рішення міської ради від 17.12.2020р. "Про внесення змін до рішення міської ради від 18.12.2019 № 1716 "Про бюджет Житомирської міської об'єднаної територіальної громади на 2020 рік"</t>
  </si>
  <si>
    <t>Концепція інтегрованого розвитку Житомира до 2030 року затверджена рішенням міської ради 07.02.2019р. №1359</t>
  </si>
  <si>
    <t>Комплексна Програма соціального захисту населення Житомирської міської об'єднаної територіальної громади на 2016-2020 роки зі змінами та доповненнями</t>
  </si>
  <si>
    <t>від 30.12.2020 року</t>
  </si>
  <si>
    <r>
      <t xml:space="preserve">4. Обсяг бюджетних призначень/бюджетних асигнувань - 20 337 978,25  </t>
    </r>
    <r>
      <rPr>
        <sz val="16"/>
        <rFont val="Times New Roman"/>
        <family val="1"/>
        <charset val="204"/>
      </rPr>
      <t xml:space="preserve">гривень, у тому числі загального фонду - </t>
    </r>
    <r>
      <rPr>
        <b/>
        <sz val="16"/>
        <rFont val="Times New Roman"/>
        <family val="1"/>
        <charset val="204"/>
      </rPr>
      <t xml:space="preserve">20 337 978,25  </t>
    </r>
    <r>
      <rPr>
        <sz val="16"/>
        <rFont val="Times New Roman"/>
        <family val="1"/>
        <charset val="204"/>
      </rPr>
      <t>гривень та  спеціального фонду -                                0,00 гривень.</t>
    </r>
  </si>
  <si>
    <t>36/ОД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</si>
</sst>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38" x14ac:knownFonts="1">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
      <b/>
      <u/>
      <sz val="12"/>
      <name val="Times New Roman"/>
      <family val="1"/>
      <charset val="204"/>
    </font>
    <font>
      <b/>
      <sz val="12"/>
      <name val="Times New Roman"/>
      <family val="1"/>
      <charset val="204"/>
    </font>
    <font>
      <i/>
      <sz val="22"/>
      <color rgb="FFFF0000"/>
      <name val="Arial"/>
      <family val="2"/>
      <charset val="204"/>
    </font>
    <font>
      <b/>
      <sz val="14"/>
      <color rgb="FFFF0000"/>
      <name val="Times New Roman"/>
      <family val="1"/>
      <charset val="204"/>
    </font>
    <font>
      <sz val="13.5"/>
      <name val="Times New Roman"/>
      <family val="1"/>
      <charset val="204"/>
    </font>
    <font>
      <sz val="24"/>
      <color rgb="FFFF0000"/>
      <name val="Arial"/>
      <family val="2"/>
      <charset val="204"/>
    </font>
    <font>
      <sz val="22"/>
      <color rgb="FFFF0000"/>
      <name val="Arial Rounded MT Bold"/>
      <family val="2"/>
    </font>
    <font>
      <b/>
      <sz val="18"/>
      <color rgb="FF0070C0"/>
      <name val="Arial"/>
      <family val="2"/>
      <charset val="204"/>
    </font>
    <font>
      <b/>
      <sz val="10"/>
      <color rgb="FFFF0000"/>
      <name val="Times New Roman"/>
      <family val="1"/>
      <charset val="204"/>
    </font>
    <font>
      <b/>
      <sz val="11"/>
      <color rgb="FFFF0000"/>
      <name val="Times New Roman"/>
      <family val="1"/>
      <charset val="204"/>
    </font>
    <font>
      <sz val="14"/>
      <color rgb="FFFF0000"/>
      <name val="Times New Roman"/>
      <family val="1"/>
      <charset val="204"/>
    </font>
    <font>
      <sz val="10"/>
      <color rgb="FFFF0000"/>
      <name val="Arial"/>
      <family val="2"/>
      <charset val="204"/>
    </font>
    <font>
      <b/>
      <sz val="14"/>
      <color rgb="FF0070C0"/>
      <name val="Times New Roman"/>
      <family val="1"/>
      <charset val="204"/>
    </font>
    <font>
      <sz val="18"/>
      <name val="Arial"/>
      <family val="2"/>
      <charset val="204"/>
    </font>
    <font>
      <sz val="14"/>
      <name val="Arial"/>
      <family val="2"/>
      <charset val="204"/>
    </font>
    <font>
      <sz val="16"/>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79">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3" fillId="0" borderId="0" xfId="0" applyFont="1" applyFill="1" applyAlignment="1">
      <alignment horizontal="center"/>
    </xf>
    <xf numFmtId="0" fontId="24" fillId="0" borderId="0" xfId="0" applyFont="1" applyAlignment="1">
      <alignment horizontal="center" vertical="center"/>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 fontId="27" fillId="0" borderId="0" xfId="0" applyNumberFormat="1" applyFont="1" applyAlignment="1">
      <alignment horizontal="center" vertical="center"/>
    </xf>
    <xf numFmtId="4" fontId="28" fillId="0" borderId="0" xfId="0" applyNumberFormat="1" applyFont="1" applyAlignment="1">
      <alignment horizontal="center" vertical="center"/>
    </xf>
    <xf numFmtId="0" fontId="29" fillId="0" borderId="0" xfId="0" applyFont="1" applyAlignment="1">
      <alignment horizontal="center" vertical="center"/>
    </xf>
    <xf numFmtId="49"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0" xfId="0" applyFont="1"/>
    <xf numFmtId="4" fontId="35" fillId="0" borderId="0" xfId="0" applyNumberFormat="1" applyFont="1"/>
    <xf numFmtId="4" fontId="36" fillId="0" borderId="0" xfId="0" applyNumberFormat="1" applyFont="1"/>
    <xf numFmtId="4" fontId="37" fillId="0" borderId="0" xfId="0" applyNumberFormat="1" applyFont="1"/>
    <xf numFmtId="0" fontId="35" fillId="0" borderId="0" xfId="0" applyFont="1"/>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49" fontId="5" fillId="0" borderId="0" xfId="0" applyNumberFormat="1" applyFont="1" applyAlignment="1">
      <alignment vertical="center" wrapText="1"/>
    </xf>
    <xf numFmtId="0" fontId="5" fillId="0" borderId="9" xfId="0" applyFont="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0" xfId="0" applyFont="1" applyAlignment="1"/>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0" xfId="1" applyFont="1" applyFill="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164" fontId="5" fillId="0" borderId="0" xfId="0" applyNumberFormat="1" applyFont="1" applyAlignment="1">
      <alignment vertical="center" wrapText="1"/>
    </xf>
    <xf numFmtId="0" fontId="8"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0" borderId="3"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10" xfId="0" applyFont="1" applyBorder="1" applyAlignment="1">
      <alignment horizontal="center" vertical="center" wrapText="1"/>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9" fillId="0" borderId="10" xfId="0" applyFont="1" applyBorder="1" applyAlignment="1">
      <alignment horizontal="left" vertical="center" wrapText="1"/>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9" xfId="0" applyFont="1" applyBorder="1" applyAlignment="1">
      <alignment horizontal="center" vertical="center"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3" fontId="16"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3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3" fontId="25" fillId="0" borderId="2" xfId="0" applyNumberFormat="1" applyFont="1" applyFill="1" applyBorder="1" applyAlignment="1">
      <alignment horizontal="center" vertical="center" wrapText="1"/>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horizontal="center" wrapText="1"/>
    </xf>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0" borderId="0" xfId="0" applyFont="1" applyFill="1" applyAlignment="1">
      <alignment horizontal="center" vertical="center" wrapText="1"/>
    </xf>
    <xf numFmtId="0" fontId="12" fillId="0" borderId="0" xfId="0" applyFont="1" applyFill="1" applyBorder="1" applyAlignment="1">
      <alignment horizontal="left" vertical="center" wrapText="1"/>
    </xf>
    <xf numFmtId="0" fontId="5" fillId="3" borderId="0" xfId="0" applyNumberFormat="1" applyFont="1" applyFill="1" applyAlignment="1">
      <alignment vertical="center" wrapText="1"/>
    </xf>
    <xf numFmtId="14" fontId="4" fillId="0" borderId="0" xfId="0" applyNumberFormat="1" applyFont="1" applyFill="1" applyBorder="1" applyAlignment="1">
      <alignment horizontal="left" wrapText="1"/>
    </xf>
    <xf numFmtId="14" fontId="5" fillId="0" borderId="0" xfId="0" applyNumberFormat="1" applyFont="1" applyFill="1" applyBorder="1" applyAlignment="1">
      <alignment horizontal="left" wrapText="1"/>
    </xf>
    <xf numFmtId="49" fontId="12" fillId="0" borderId="9" xfId="0" applyNumberFormat="1" applyFont="1" applyFill="1" applyBorder="1" applyAlignment="1">
      <alignment horizontal="center" wrapText="1"/>
    </xf>
    <xf numFmtId="0" fontId="17" fillId="0" borderId="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2" fillId="0" borderId="9" xfId="0" applyFont="1" applyFill="1" applyBorder="1" applyAlignment="1">
      <alignment horizontal="center" wrapText="1"/>
    </xf>
    <xf numFmtId="0" fontId="21" fillId="0" borderId="9" xfId="0" applyFont="1" applyFill="1" applyBorder="1" applyAlignment="1">
      <alignment horizontal="center" wrapText="1"/>
    </xf>
    <xf numFmtId="0" fontId="31" fillId="0" borderId="0" xfId="0" applyFont="1" applyFill="1" applyAlignment="1">
      <alignment horizontal="center" vertical="top" wrapText="1"/>
    </xf>
    <xf numFmtId="0" fontId="3" fillId="0" borderId="0" xfId="0" applyFont="1" applyFill="1" applyAlignment="1">
      <alignment horizontal="center" vertical="top" wrapText="1"/>
    </xf>
    <xf numFmtId="0" fontId="18" fillId="0" borderId="2" xfId="0" applyFont="1" applyFill="1" applyBorder="1" applyAlignment="1">
      <alignment horizontal="center" vertical="center" wrapText="1"/>
    </xf>
    <xf numFmtId="0" fontId="17" fillId="0" borderId="0"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49" fontId="5" fillId="0" borderId="0" xfId="0" applyNumberFormat="1" applyFont="1" applyFill="1" applyAlignment="1">
      <alignment horizontal="center" vertical="top"/>
    </xf>
    <xf numFmtId="0" fontId="5" fillId="0" borderId="5" xfId="0" applyFont="1" applyFill="1" applyBorder="1" applyAlignment="1">
      <alignment horizontal="center" vertical="center" wrapText="1"/>
    </xf>
    <xf numFmtId="0" fontId="12" fillId="0" borderId="0" xfId="0" applyFont="1" applyFill="1" applyAlignment="1">
      <alignment horizontal="left"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9" xfId="0" applyFont="1" applyFill="1" applyBorder="1" applyAlignment="1">
      <alignment horizontal="center" wrapText="1"/>
    </xf>
    <xf numFmtId="165" fontId="4" fillId="0" borderId="2" xfId="0" applyNumberFormat="1" applyFont="1" applyFill="1" applyBorder="1" applyAlignment="1">
      <alignment horizontal="center" vertical="center" wrapText="1"/>
    </xf>
    <xf numFmtId="3" fontId="30" fillId="0" borderId="2" xfId="0" applyNumberFormat="1" applyFont="1" applyFill="1" applyBorder="1" applyAlignment="1">
      <alignment horizontal="center" vertical="center"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4" fillId="0" borderId="0" xfId="0" applyFont="1" applyFill="1" applyAlignment="1">
      <alignment horizontal="left" wrapText="1"/>
    </xf>
    <xf numFmtId="0" fontId="19"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left" wrapText="1"/>
    </xf>
    <xf numFmtId="0" fontId="4" fillId="0" borderId="2"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left" vertical="center" wrapText="1"/>
    </xf>
    <xf numFmtId="0" fontId="32"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10"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 fontId="2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26" fillId="0" borderId="10" xfId="0" applyNumberFormat="1" applyFont="1" applyFill="1" applyBorder="1" applyAlignment="1">
      <alignment horizontal="left" vertical="center" wrapText="1"/>
    </xf>
    <xf numFmtId="0" fontId="26" fillId="0" borderId="3" xfId="0" applyNumberFormat="1" applyFont="1" applyFill="1" applyBorder="1" applyAlignment="1">
      <alignment horizontal="left" vertical="center" wrapText="1"/>
    </xf>
    <xf numFmtId="0" fontId="26" fillId="0" borderId="5"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4" fontId="4" fillId="0" borderId="10"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22" fillId="0" borderId="9" xfId="0" applyFont="1" applyFill="1" applyBorder="1" applyAlignment="1">
      <alignment horizontal="left" wrapText="1"/>
    </xf>
    <xf numFmtId="0" fontId="23" fillId="0" borderId="9" xfId="0" applyFont="1" applyFill="1" applyBorder="1" applyAlignment="1">
      <alignment horizontal="left" wrapText="1"/>
    </xf>
  </cellXfs>
  <cellStyles count="2">
    <cellStyle name="Обычный" xfId="0" builtinId="0"/>
    <cellStyle name="Обычный_Запити на 2008 рік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E238"/>
  <sheetViews>
    <sheetView view="pageBreakPreview" topLeftCell="A17" zoomScale="75" zoomScaleNormal="75" zoomScaleSheetLayoutView="75" workbookViewId="0">
      <selection activeCell="A40" sqref="A40:Q40"/>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27" t="s">
        <v>1</v>
      </c>
      <c r="L2" s="127"/>
      <c r="M2" s="127"/>
      <c r="N2" s="127"/>
      <c r="O2" s="127"/>
      <c r="P2" s="127"/>
      <c r="Q2" s="13"/>
    </row>
    <row r="3" spans="1:17" ht="18.75" x14ac:dyDescent="0.3">
      <c r="A3" s="13"/>
      <c r="B3" s="13"/>
      <c r="C3" s="13"/>
      <c r="D3" s="13"/>
      <c r="E3" s="13"/>
      <c r="F3" s="13"/>
      <c r="G3" s="13"/>
      <c r="H3" s="13"/>
      <c r="I3" s="13"/>
      <c r="J3" s="13"/>
      <c r="K3" s="127" t="s">
        <v>2</v>
      </c>
      <c r="L3" s="127"/>
      <c r="M3" s="127"/>
      <c r="N3" s="127"/>
      <c r="O3" s="127"/>
      <c r="P3" s="127"/>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28" t="s">
        <v>3</v>
      </c>
      <c r="L7" s="128"/>
      <c r="M7" s="128"/>
      <c r="N7" s="128"/>
      <c r="O7" s="129"/>
      <c r="P7" s="129"/>
      <c r="Q7" s="129"/>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30" t="s">
        <v>69</v>
      </c>
      <c r="L9" s="130"/>
      <c r="M9" s="130"/>
      <c r="N9" s="130"/>
      <c r="O9" s="131"/>
      <c r="P9" s="131"/>
      <c r="Q9" s="131"/>
    </row>
    <row r="10" spans="1:17" ht="21" customHeight="1" x14ac:dyDescent="0.3">
      <c r="A10" s="13"/>
      <c r="B10" s="13"/>
      <c r="C10" s="13"/>
      <c r="D10" s="13"/>
      <c r="E10" s="13"/>
      <c r="F10" s="13"/>
      <c r="G10" s="13"/>
      <c r="H10" s="13"/>
      <c r="I10" s="13"/>
      <c r="J10" s="13"/>
      <c r="K10" s="123" t="s">
        <v>4</v>
      </c>
      <c r="L10" s="123"/>
      <c r="M10" s="123"/>
      <c r="N10" s="123"/>
      <c r="O10" s="124"/>
      <c r="P10" s="125"/>
      <c r="Q10" s="125"/>
    </row>
    <row r="11" spans="1:17" ht="33" customHeight="1" x14ac:dyDescent="0.3">
      <c r="A11" s="13"/>
      <c r="B11" s="13"/>
      <c r="C11" s="13"/>
      <c r="D11" s="13"/>
      <c r="E11" s="13"/>
      <c r="F11" s="13"/>
      <c r="G11" s="13"/>
      <c r="H11" s="13"/>
      <c r="I11" s="13"/>
      <c r="J11" s="13"/>
      <c r="K11" s="52" t="s">
        <v>128</v>
      </c>
      <c r="L11" s="53" t="s">
        <v>5</v>
      </c>
      <c r="M11" s="54"/>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26" t="s">
        <v>6</v>
      </c>
      <c r="L13" s="126"/>
      <c r="M13" s="126"/>
      <c r="N13" s="13"/>
      <c r="O13" s="13"/>
      <c r="P13" s="13"/>
      <c r="Q13" s="13"/>
    </row>
    <row r="14" spans="1:17" ht="18.75" x14ac:dyDescent="0.3">
      <c r="A14" s="13"/>
      <c r="B14" s="13"/>
      <c r="C14" s="13"/>
      <c r="D14" s="13"/>
      <c r="E14" s="13"/>
      <c r="F14" s="13"/>
      <c r="G14" s="13"/>
      <c r="H14" s="13"/>
      <c r="I14" s="13"/>
      <c r="J14" s="13"/>
      <c r="K14" s="122" t="s">
        <v>7</v>
      </c>
      <c r="L14" s="122"/>
      <c r="M14" s="122"/>
      <c r="N14" s="122"/>
      <c r="O14" s="122"/>
      <c r="P14" s="122"/>
      <c r="Q14" s="122"/>
    </row>
    <row r="15" spans="1:17" ht="18.75" x14ac:dyDescent="0.3">
      <c r="A15" s="13"/>
      <c r="B15" s="13"/>
      <c r="C15" s="13"/>
      <c r="D15" s="13"/>
      <c r="E15" s="13"/>
      <c r="F15" s="13"/>
      <c r="G15" s="13"/>
      <c r="H15" s="13"/>
      <c r="I15" s="13"/>
      <c r="J15" s="13"/>
      <c r="K15" s="139" t="s">
        <v>8</v>
      </c>
      <c r="L15" s="139"/>
      <c r="M15" s="139"/>
      <c r="N15" s="139"/>
      <c r="O15" s="140"/>
      <c r="P15" s="141"/>
      <c r="Q15" s="141"/>
    </row>
    <row r="16" spans="1:17" ht="30.75" customHeight="1" x14ac:dyDescent="0.2">
      <c r="A16" s="8"/>
      <c r="B16" s="8"/>
      <c r="C16" s="8"/>
      <c r="D16" s="8"/>
      <c r="E16" s="8"/>
      <c r="F16" s="8"/>
      <c r="G16" s="8"/>
      <c r="H16" s="17"/>
      <c r="I16" s="17"/>
      <c r="J16" s="17"/>
      <c r="K16" s="52" t="s">
        <v>128</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42" t="s">
        <v>9</v>
      </c>
      <c r="B21" s="142"/>
      <c r="C21" s="142"/>
      <c r="D21" s="142"/>
      <c r="E21" s="142"/>
      <c r="F21" s="142"/>
      <c r="G21" s="142"/>
      <c r="H21" s="142"/>
      <c r="I21" s="142"/>
      <c r="J21" s="142"/>
      <c r="K21" s="142"/>
      <c r="L21" s="142"/>
      <c r="M21" s="142"/>
      <c r="N21" s="142"/>
      <c r="O21" s="142"/>
      <c r="P21" s="142"/>
      <c r="Q21" s="142"/>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42" t="s">
        <v>129</v>
      </c>
      <c r="B23" s="142"/>
      <c r="C23" s="142"/>
      <c r="D23" s="142"/>
      <c r="E23" s="142"/>
      <c r="F23" s="142"/>
      <c r="G23" s="142"/>
      <c r="H23" s="142"/>
      <c r="I23" s="142"/>
      <c r="J23" s="142"/>
      <c r="K23" s="142"/>
      <c r="L23" s="142"/>
      <c r="M23" s="142"/>
      <c r="N23" s="142"/>
      <c r="O23" s="142"/>
      <c r="P23" s="142"/>
      <c r="Q23" s="142"/>
    </row>
    <row r="24" spans="1:17" ht="18" customHeight="1" x14ac:dyDescent="0.2">
      <c r="A24" s="5"/>
      <c r="B24" s="5"/>
      <c r="C24" s="5"/>
      <c r="D24" s="5"/>
      <c r="E24" s="143"/>
      <c r="F24" s="143"/>
      <c r="G24" s="143"/>
      <c r="H24" s="143"/>
      <c r="I24" s="143"/>
      <c r="J24" s="143"/>
      <c r="K24" s="5"/>
      <c r="L24" s="5"/>
      <c r="M24" s="5"/>
      <c r="N24" s="5"/>
      <c r="O24" s="5"/>
      <c r="P24" s="5"/>
      <c r="Q24" s="5"/>
    </row>
    <row r="25" spans="1:17" ht="15.75" customHeight="1" x14ac:dyDescent="0.2">
      <c r="A25" s="120" t="s">
        <v>81</v>
      </c>
      <c r="B25" s="120"/>
      <c r="C25" s="120"/>
      <c r="D25" s="120"/>
      <c r="E25" s="120"/>
      <c r="F25" s="120"/>
      <c r="G25" s="120"/>
      <c r="H25" s="120"/>
      <c r="I25" s="120"/>
      <c r="J25" s="120"/>
      <c r="K25" s="7"/>
      <c r="L25" s="7"/>
      <c r="M25" s="7"/>
      <c r="N25" s="7"/>
      <c r="O25" s="7"/>
      <c r="P25" s="7"/>
      <c r="Q25" s="7"/>
    </row>
    <row r="26" spans="1:17" ht="18.75" x14ac:dyDescent="0.2">
      <c r="A26" s="132" t="s">
        <v>10</v>
      </c>
      <c r="B26" s="132"/>
      <c r="C26" s="132"/>
      <c r="D26" s="132"/>
      <c r="E26" s="132"/>
      <c r="F26" s="132"/>
      <c r="G26" s="132"/>
      <c r="H26" s="132"/>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33" t="s">
        <v>82</v>
      </c>
      <c r="B29" s="133"/>
      <c r="C29" s="133"/>
      <c r="D29" s="133"/>
      <c r="E29" s="133"/>
      <c r="F29" s="133"/>
      <c r="G29" s="133"/>
      <c r="H29" s="133"/>
      <c r="I29" s="133"/>
      <c r="J29" s="134"/>
      <c r="K29" s="134"/>
      <c r="L29" s="134"/>
      <c r="M29" s="134"/>
      <c r="N29" s="8"/>
      <c r="O29" s="8"/>
      <c r="P29" s="8"/>
      <c r="Q29" s="8"/>
    </row>
    <row r="30" spans="1:17" ht="18.75" x14ac:dyDescent="0.2">
      <c r="A30" s="132" t="s">
        <v>11</v>
      </c>
      <c r="B30" s="132"/>
      <c r="C30" s="132"/>
      <c r="D30" s="132"/>
      <c r="E30" s="132"/>
      <c r="F30" s="132"/>
      <c r="G30" s="132"/>
      <c r="H30" s="132"/>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35" t="s">
        <v>126</v>
      </c>
      <c r="B33" s="136"/>
      <c r="C33" s="136"/>
      <c r="D33" s="136"/>
      <c r="E33" s="136"/>
      <c r="F33" s="136"/>
      <c r="G33" s="136"/>
      <c r="H33" s="136"/>
      <c r="I33" s="136"/>
      <c r="J33" s="136"/>
      <c r="K33" s="136"/>
      <c r="L33" s="136"/>
      <c r="M33" s="136"/>
      <c r="N33" s="136"/>
      <c r="O33" s="136"/>
      <c r="P33" s="136"/>
      <c r="Q33" s="136"/>
    </row>
    <row r="34" spans="1:17" ht="22.5" customHeight="1" x14ac:dyDescent="0.3">
      <c r="A34" s="137" t="s">
        <v>70</v>
      </c>
      <c r="B34" s="137"/>
      <c r="C34" s="137"/>
      <c r="D34" s="137"/>
      <c r="E34" s="137"/>
      <c r="F34" s="137"/>
      <c r="G34" s="137"/>
      <c r="H34" s="138"/>
      <c r="I34" s="138"/>
      <c r="J34" s="138"/>
      <c r="K34" s="138"/>
      <c r="L34" s="138"/>
      <c r="M34" s="138"/>
      <c r="N34" s="138"/>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18" t="s">
        <v>130</v>
      </c>
      <c r="B36" s="118"/>
      <c r="C36" s="118"/>
      <c r="D36" s="118"/>
      <c r="E36" s="118"/>
      <c r="F36" s="118"/>
      <c r="G36" s="118"/>
      <c r="H36" s="118"/>
      <c r="I36" s="118"/>
      <c r="J36" s="118"/>
      <c r="K36" s="118"/>
      <c r="L36" s="118"/>
      <c r="M36" s="118"/>
      <c r="N36" s="118"/>
      <c r="O36" s="119"/>
      <c r="P36" s="119"/>
      <c r="Q36" s="119"/>
    </row>
    <row r="37" spans="1:17" ht="15.75" customHeight="1" x14ac:dyDescent="0.2">
      <c r="A37" s="120" t="s">
        <v>12</v>
      </c>
      <c r="B37" s="120"/>
      <c r="C37" s="120"/>
      <c r="D37" s="120"/>
      <c r="E37" s="120"/>
      <c r="F37" s="120"/>
      <c r="G37" s="120"/>
      <c r="H37" s="120"/>
      <c r="I37" s="120"/>
      <c r="J37" s="120"/>
      <c r="K37" s="120"/>
      <c r="L37" s="120"/>
      <c r="M37" s="120"/>
      <c r="N37" s="8"/>
      <c r="O37" s="8"/>
      <c r="P37" s="8"/>
      <c r="Q37" s="8"/>
    </row>
    <row r="38" spans="1:17" ht="15.75" customHeight="1" x14ac:dyDescent="0.2">
      <c r="A38" s="121" t="s">
        <v>13</v>
      </c>
      <c r="B38" s="121"/>
      <c r="C38" s="121"/>
      <c r="D38" s="121"/>
      <c r="E38" s="121"/>
      <c r="F38" s="121"/>
      <c r="G38" s="121"/>
      <c r="H38" s="121"/>
      <c r="I38" s="121"/>
      <c r="J38" s="121"/>
      <c r="K38" s="121"/>
      <c r="L38" s="121"/>
      <c r="M38" s="121"/>
      <c r="N38" s="121"/>
      <c r="O38" s="121"/>
      <c r="P38" s="121"/>
      <c r="Q38" s="121"/>
    </row>
    <row r="39" spans="1:17" ht="18.75" customHeight="1" x14ac:dyDescent="0.2">
      <c r="A39" s="121" t="s">
        <v>14</v>
      </c>
      <c r="B39" s="121"/>
      <c r="C39" s="121"/>
      <c r="D39" s="152"/>
      <c r="E39" s="152"/>
      <c r="F39" s="152"/>
      <c r="G39" s="152"/>
      <c r="H39" s="7"/>
      <c r="I39" s="7"/>
      <c r="J39" s="7"/>
      <c r="K39" s="7"/>
      <c r="L39" s="7"/>
      <c r="M39" s="8"/>
      <c r="N39" s="8"/>
      <c r="O39" s="8"/>
      <c r="P39" s="8"/>
      <c r="Q39" s="8"/>
    </row>
    <row r="40" spans="1:17" ht="18.75" customHeight="1" x14ac:dyDescent="0.2">
      <c r="A40" s="121" t="s">
        <v>15</v>
      </c>
      <c r="B40" s="121"/>
      <c r="C40" s="121"/>
      <c r="D40" s="121"/>
      <c r="E40" s="121"/>
      <c r="F40" s="121"/>
      <c r="G40" s="121"/>
      <c r="H40" s="121"/>
      <c r="I40" s="121"/>
      <c r="J40" s="121"/>
      <c r="K40" s="121"/>
      <c r="L40" s="121"/>
      <c r="M40" s="121"/>
      <c r="N40" s="121"/>
      <c r="O40" s="121"/>
      <c r="P40" s="121"/>
      <c r="Q40" s="121"/>
    </row>
    <row r="41" spans="1:17" ht="21" customHeight="1" x14ac:dyDescent="0.2">
      <c r="A41" s="121" t="s">
        <v>16</v>
      </c>
      <c r="B41" s="121"/>
      <c r="C41" s="121"/>
      <c r="D41" s="121"/>
      <c r="E41" s="121"/>
      <c r="F41" s="121"/>
      <c r="G41" s="121"/>
      <c r="H41" s="121"/>
      <c r="I41" s="121"/>
      <c r="J41" s="121"/>
      <c r="K41" s="121"/>
      <c r="L41" s="121"/>
      <c r="M41" s="121"/>
      <c r="N41" s="121"/>
      <c r="O41" s="121"/>
      <c r="P41" s="121"/>
      <c r="Q41" s="121"/>
    </row>
    <row r="42" spans="1:17" ht="20.25" customHeight="1" x14ac:dyDescent="0.2">
      <c r="A42" s="121" t="s">
        <v>95</v>
      </c>
      <c r="B42" s="121"/>
      <c r="C42" s="121"/>
      <c r="D42" s="121"/>
      <c r="E42" s="121"/>
      <c r="F42" s="121"/>
      <c r="G42" s="121"/>
      <c r="H42" s="121"/>
      <c r="I42" s="121"/>
      <c r="J42" s="121"/>
      <c r="K42" s="121"/>
      <c r="L42" s="121"/>
      <c r="M42" s="121"/>
      <c r="N42" s="121"/>
      <c r="O42" s="121"/>
      <c r="P42" s="121"/>
      <c r="Q42" s="121"/>
    </row>
    <row r="43" spans="1:17" ht="20.25" customHeight="1" x14ac:dyDescent="0.2">
      <c r="A43" s="121" t="s">
        <v>71</v>
      </c>
      <c r="B43" s="121"/>
      <c r="C43" s="121"/>
      <c r="D43" s="121"/>
      <c r="E43" s="121"/>
      <c r="F43" s="121"/>
      <c r="G43" s="121"/>
      <c r="H43" s="121"/>
      <c r="I43" s="121"/>
      <c r="J43" s="121"/>
      <c r="K43" s="121"/>
      <c r="L43" s="121"/>
      <c r="M43" s="121"/>
      <c r="N43" s="121"/>
      <c r="O43" s="121"/>
      <c r="P43" s="121"/>
      <c r="Q43" s="121"/>
    </row>
    <row r="44" spans="1:17" ht="20.25" customHeight="1" x14ac:dyDescent="0.2">
      <c r="A44" s="121" t="s">
        <v>72</v>
      </c>
      <c r="B44" s="121"/>
      <c r="C44" s="121"/>
      <c r="D44" s="121"/>
      <c r="E44" s="121"/>
      <c r="F44" s="121"/>
      <c r="G44" s="121"/>
      <c r="H44" s="121"/>
      <c r="I44" s="121"/>
      <c r="J44" s="121"/>
      <c r="K44" s="121"/>
      <c r="L44" s="121"/>
      <c r="M44" s="121"/>
      <c r="N44" s="121"/>
      <c r="O44" s="121"/>
      <c r="P44" s="121"/>
      <c r="Q44" s="121"/>
    </row>
    <row r="45" spans="1:17" ht="20.25" customHeight="1" x14ac:dyDescent="0.2">
      <c r="A45" s="121" t="s">
        <v>83</v>
      </c>
      <c r="B45" s="121"/>
      <c r="C45" s="121"/>
      <c r="D45" s="121"/>
      <c r="E45" s="121"/>
      <c r="F45" s="121"/>
      <c r="G45" s="121"/>
      <c r="H45" s="121"/>
      <c r="I45" s="121"/>
      <c r="J45" s="121"/>
      <c r="K45" s="121"/>
      <c r="L45" s="121"/>
      <c r="M45" s="121"/>
      <c r="N45" s="121"/>
      <c r="O45" s="121"/>
      <c r="P45" s="121"/>
      <c r="Q45" s="121"/>
    </row>
    <row r="46" spans="1:17" ht="21.75" customHeight="1" x14ac:dyDescent="0.2">
      <c r="A46" s="121" t="s">
        <v>73</v>
      </c>
      <c r="B46" s="121"/>
      <c r="C46" s="121"/>
      <c r="D46" s="121"/>
      <c r="E46" s="121"/>
      <c r="F46" s="121"/>
      <c r="G46" s="121"/>
      <c r="H46" s="121"/>
      <c r="I46" s="121"/>
      <c r="J46" s="121"/>
      <c r="K46" s="121"/>
      <c r="L46" s="121"/>
      <c r="M46" s="121"/>
      <c r="N46" s="121"/>
      <c r="O46" s="121"/>
      <c r="P46" s="121"/>
      <c r="Q46" s="121"/>
    </row>
    <row r="47" spans="1:17" ht="19.5" customHeight="1" x14ac:dyDescent="0.2">
      <c r="A47" s="121" t="s">
        <v>17</v>
      </c>
      <c r="B47" s="121"/>
      <c r="C47" s="121"/>
      <c r="D47" s="121"/>
      <c r="E47" s="121"/>
      <c r="F47" s="121"/>
      <c r="G47" s="121"/>
      <c r="H47" s="121"/>
      <c r="I47" s="121"/>
      <c r="J47" s="121"/>
      <c r="K47" s="121"/>
      <c r="L47" s="121"/>
      <c r="M47" s="121"/>
      <c r="N47" s="121"/>
      <c r="O47" s="121"/>
      <c r="P47" s="121"/>
      <c r="Q47" s="121"/>
    </row>
    <row r="48" spans="1:17" s="1" customFormat="1" ht="17.25" customHeight="1" x14ac:dyDescent="0.2">
      <c r="A48" s="151" t="s">
        <v>18</v>
      </c>
      <c r="B48" s="151"/>
      <c r="C48" s="151"/>
      <c r="D48" s="151"/>
      <c r="E48" s="151"/>
      <c r="F48" s="151"/>
      <c r="G48" s="151"/>
      <c r="H48" s="151"/>
      <c r="I48" s="151"/>
      <c r="J48" s="152"/>
      <c r="K48" s="18"/>
      <c r="L48" s="18"/>
      <c r="M48" s="18"/>
      <c r="N48" s="18"/>
      <c r="O48" s="18"/>
      <c r="P48" s="18"/>
      <c r="Q48" s="18"/>
    </row>
    <row r="49" spans="1:18" s="1" customFormat="1" ht="16.5" customHeight="1" x14ac:dyDescent="0.2">
      <c r="A49" s="151" t="s">
        <v>19</v>
      </c>
      <c r="B49" s="152"/>
      <c r="C49" s="152"/>
      <c r="D49" s="152"/>
      <c r="E49" s="152"/>
      <c r="F49" s="152"/>
      <c r="G49" s="152"/>
      <c r="H49" s="152"/>
      <c r="I49" s="152"/>
      <c r="J49" s="152"/>
      <c r="K49" s="152"/>
      <c r="L49" s="18"/>
      <c r="M49" s="18"/>
      <c r="N49" s="18"/>
      <c r="O49" s="18"/>
      <c r="P49" s="18"/>
      <c r="Q49" s="18"/>
    </row>
    <row r="50" spans="1:18" s="1" customFormat="1" ht="18.75" customHeight="1" x14ac:dyDescent="0.2">
      <c r="A50" s="151" t="s">
        <v>20</v>
      </c>
      <c r="B50" s="152"/>
      <c r="C50" s="152"/>
      <c r="D50" s="152"/>
      <c r="E50" s="152"/>
      <c r="F50" s="152"/>
      <c r="G50" s="152"/>
      <c r="H50" s="152"/>
      <c r="I50" s="152"/>
      <c r="J50" s="8"/>
      <c r="K50" s="8"/>
      <c r="L50" s="18"/>
      <c r="M50" s="18"/>
      <c r="N50" s="18"/>
      <c r="O50" s="18"/>
      <c r="P50" s="18"/>
      <c r="Q50" s="18"/>
    </row>
    <row r="51" spans="1:18" ht="75.75" customHeight="1" x14ac:dyDescent="0.2">
      <c r="A51" s="153" t="s">
        <v>125</v>
      </c>
      <c r="B51" s="153"/>
      <c r="C51" s="153"/>
      <c r="D51" s="153"/>
      <c r="E51" s="153"/>
      <c r="F51" s="153"/>
      <c r="G51" s="153"/>
      <c r="H51" s="153"/>
      <c r="I51" s="153"/>
      <c r="J51" s="153"/>
      <c r="K51" s="153"/>
      <c r="L51" s="153"/>
      <c r="M51" s="153"/>
      <c r="N51" s="153"/>
      <c r="O51" s="153"/>
      <c r="P51" s="153"/>
      <c r="Q51" s="153"/>
    </row>
    <row r="52" spans="1:18" ht="5.25" customHeight="1" x14ac:dyDescent="0.2">
      <c r="A52" s="19"/>
      <c r="B52" s="19"/>
      <c r="C52" s="19"/>
      <c r="D52" s="19"/>
      <c r="E52" s="19"/>
      <c r="F52" s="19"/>
      <c r="G52" s="19"/>
      <c r="H52" s="19"/>
      <c r="I52" s="19"/>
      <c r="J52" s="19"/>
      <c r="K52" s="19"/>
      <c r="L52" s="20"/>
      <c r="M52" s="20"/>
      <c r="N52" s="20"/>
      <c r="O52" s="20"/>
      <c r="P52" s="20"/>
      <c r="Q52" s="20"/>
    </row>
    <row r="53" spans="1:18" ht="18.75" x14ac:dyDescent="0.2">
      <c r="A53" s="144" t="s">
        <v>21</v>
      </c>
      <c r="B53" s="144"/>
      <c r="C53" s="144"/>
      <c r="D53" s="8"/>
      <c r="E53" s="8"/>
      <c r="F53" s="8"/>
      <c r="G53" s="8"/>
      <c r="H53" s="8"/>
      <c r="I53" s="8"/>
      <c r="J53" s="8"/>
      <c r="K53" s="8"/>
      <c r="L53" s="8"/>
      <c r="M53" s="8"/>
      <c r="N53" s="8"/>
      <c r="O53" s="8"/>
      <c r="P53" s="8"/>
      <c r="Q53" s="8"/>
    </row>
    <row r="54" spans="1:18" ht="35.25" customHeight="1" x14ac:dyDescent="0.2">
      <c r="A54" s="145" t="s">
        <v>96</v>
      </c>
      <c r="B54" s="145"/>
      <c r="C54" s="145"/>
      <c r="D54" s="145"/>
      <c r="E54" s="145"/>
      <c r="F54" s="145"/>
      <c r="G54" s="145"/>
      <c r="H54" s="145"/>
      <c r="I54" s="145"/>
      <c r="J54" s="145"/>
      <c r="K54" s="145"/>
      <c r="L54" s="145"/>
      <c r="M54" s="145"/>
      <c r="N54" s="145"/>
      <c r="O54" s="145"/>
      <c r="P54" s="145"/>
      <c r="Q54" s="145"/>
      <c r="R54" s="2"/>
    </row>
    <row r="55" spans="1:18" ht="9" customHeight="1" x14ac:dyDescent="0.3">
      <c r="A55" s="21"/>
      <c r="B55" s="21"/>
      <c r="C55" s="21"/>
      <c r="D55" s="21"/>
      <c r="E55" s="21"/>
      <c r="F55" s="21"/>
      <c r="G55" s="21"/>
      <c r="H55" s="21"/>
      <c r="I55" s="21"/>
      <c r="J55" s="21"/>
      <c r="K55" s="21"/>
      <c r="L55" s="21"/>
      <c r="M55" s="21"/>
      <c r="N55" s="21"/>
      <c r="O55" s="21"/>
      <c r="P55" s="21"/>
      <c r="Q55" s="21"/>
      <c r="R55" s="2"/>
    </row>
    <row r="56" spans="1:18" ht="18" customHeight="1" x14ac:dyDescent="0.3">
      <c r="A56" s="146" t="s">
        <v>22</v>
      </c>
      <c r="B56" s="146"/>
      <c r="C56" s="146"/>
      <c r="D56" s="146"/>
      <c r="E56" s="146"/>
      <c r="F56" s="146"/>
      <c r="G56" s="146"/>
      <c r="H56" s="146"/>
      <c r="I56" s="146"/>
      <c r="J56" s="146"/>
      <c r="K56" s="23"/>
      <c r="L56" s="23"/>
      <c r="M56" s="23"/>
      <c r="N56" s="23"/>
      <c r="O56" s="23"/>
      <c r="P56" s="23"/>
      <c r="Q56" s="23"/>
    </row>
    <row r="57" spans="1:18" ht="12" customHeight="1" x14ac:dyDescent="0.3">
      <c r="A57" s="24"/>
      <c r="B57" s="24"/>
      <c r="C57" s="24"/>
      <c r="D57" s="24"/>
      <c r="E57" s="24"/>
      <c r="F57" s="24"/>
      <c r="G57" s="24"/>
      <c r="H57" s="24"/>
      <c r="I57" s="24"/>
      <c r="J57" s="24"/>
      <c r="K57" s="23"/>
      <c r="L57" s="23"/>
      <c r="M57" s="23"/>
      <c r="N57" s="23"/>
      <c r="O57" s="23"/>
      <c r="P57" s="23"/>
      <c r="Q57" s="23"/>
    </row>
    <row r="58" spans="1:18" ht="21.75" customHeight="1" x14ac:dyDescent="0.2">
      <c r="A58" s="25" t="s">
        <v>23</v>
      </c>
      <c r="B58" s="147" t="s">
        <v>24</v>
      </c>
      <c r="C58" s="148"/>
      <c r="D58" s="149" t="s">
        <v>25</v>
      </c>
      <c r="E58" s="148"/>
      <c r="F58" s="149" t="s">
        <v>26</v>
      </c>
      <c r="G58" s="150"/>
      <c r="H58" s="150"/>
      <c r="I58" s="150"/>
      <c r="J58" s="150"/>
      <c r="K58" s="150"/>
      <c r="L58" s="150"/>
      <c r="M58" s="150"/>
      <c r="N58" s="150"/>
      <c r="O58" s="150"/>
      <c r="P58" s="150"/>
      <c r="Q58" s="148"/>
    </row>
    <row r="59" spans="1:18" ht="19.5" customHeight="1" x14ac:dyDescent="0.2">
      <c r="A59" s="27"/>
      <c r="B59" s="147"/>
      <c r="C59" s="148"/>
      <c r="D59" s="149"/>
      <c r="E59" s="148"/>
      <c r="F59" s="149"/>
      <c r="G59" s="150"/>
      <c r="H59" s="150"/>
      <c r="I59" s="150"/>
      <c r="J59" s="150"/>
      <c r="K59" s="150"/>
      <c r="L59" s="150"/>
      <c r="M59" s="150"/>
      <c r="N59" s="150"/>
      <c r="O59" s="150"/>
      <c r="P59" s="150"/>
      <c r="Q59" s="148"/>
    </row>
    <row r="60" spans="1:18" ht="12" customHeight="1" x14ac:dyDescent="0.2">
      <c r="A60" s="10"/>
      <c r="B60" s="17"/>
      <c r="C60" s="9"/>
      <c r="D60" s="9"/>
      <c r="E60" s="9"/>
      <c r="F60" s="9"/>
      <c r="G60" s="9"/>
      <c r="H60" s="9"/>
      <c r="I60" s="9"/>
      <c r="J60" s="9"/>
      <c r="K60" s="9"/>
      <c r="L60" s="9"/>
      <c r="M60" s="9"/>
      <c r="N60" s="9"/>
      <c r="O60" s="9"/>
      <c r="P60" s="9"/>
      <c r="Q60" s="9"/>
    </row>
    <row r="61" spans="1:18" ht="18.75" x14ac:dyDescent="0.2">
      <c r="A61" s="144" t="s">
        <v>27</v>
      </c>
      <c r="B61" s="144"/>
      <c r="C61" s="144"/>
      <c r="D61" s="144"/>
      <c r="E61" s="144"/>
      <c r="F61" s="144"/>
      <c r="G61" s="144"/>
      <c r="H61" s="144"/>
      <c r="I61" s="144"/>
      <c r="J61" s="144"/>
      <c r="K61" s="144"/>
      <c r="L61" s="144"/>
      <c r="M61" s="144"/>
      <c r="N61" s="144"/>
      <c r="O61" s="144"/>
      <c r="P61" s="144"/>
      <c r="Q61" s="144"/>
    </row>
    <row r="62" spans="1:18" ht="12.75" customHeight="1" x14ac:dyDescent="0.2">
      <c r="A62" s="12"/>
      <c r="B62" s="12"/>
      <c r="C62" s="12"/>
      <c r="D62" s="12"/>
      <c r="E62" s="28"/>
      <c r="F62" s="28"/>
      <c r="G62" s="28"/>
      <c r="H62" s="9"/>
      <c r="I62" s="8"/>
      <c r="J62" s="8"/>
      <c r="K62" s="8"/>
      <c r="L62" s="8"/>
      <c r="M62" s="8"/>
      <c r="N62" s="8"/>
      <c r="O62" s="167" t="s">
        <v>28</v>
      </c>
      <c r="P62" s="167"/>
      <c r="Q62" s="8"/>
    </row>
    <row r="63" spans="1:18" ht="36" customHeight="1" x14ac:dyDescent="0.2">
      <c r="A63" s="25" t="s">
        <v>23</v>
      </c>
      <c r="B63" s="25" t="s">
        <v>24</v>
      </c>
      <c r="C63" s="25" t="s">
        <v>25</v>
      </c>
      <c r="D63" s="147" t="s">
        <v>29</v>
      </c>
      <c r="E63" s="155"/>
      <c r="F63" s="166" t="s">
        <v>30</v>
      </c>
      <c r="G63" s="166"/>
      <c r="H63" s="166"/>
      <c r="I63" s="166"/>
      <c r="J63" s="166" t="s">
        <v>31</v>
      </c>
      <c r="K63" s="166"/>
      <c r="L63" s="166"/>
      <c r="M63" s="166"/>
      <c r="N63" s="166" t="s">
        <v>32</v>
      </c>
      <c r="O63" s="166"/>
      <c r="P63" s="166"/>
      <c r="Q63" s="166"/>
    </row>
    <row r="64" spans="1:18" ht="15" customHeight="1" x14ac:dyDescent="0.2">
      <c r="A64" s="25">
        <v>1</v>
      </c>
      <c r="B64" s="25">
        <v>2</v>
      </c>
      <c r="C64" s="25">
        <v>3</v>
      </c>
      <c r="D64" s="166">
        <v>4</v>
      </c>
      <c r="E64" s="166"/>
      <c r="F64" s="166">
        <v>5</v>
      </c>
      <c r="G64" s="166"/>
      <c r="H64" s="166"/>
      <c r="I64" s="166"/>
      <c r="J64" s="150">
        <v>6</v>
      </c>
      <c r="K64" s="150"/>
      <c r="L64" s="150"/>
      <c r="M64" s="148"/>
      <c r="N64" s="149">
        <v>7</v>
      </c>
      <c r="O64" s="150"/>
      <c r="P64" s="150"/>
      <c r="Q64" s="148"/>
    </row>
    <row r="65" spans="1:17" ht="128.25" customHeight="1" x14ac:dyDescent="0.2">
      <c r="A65" s="30"/>
      <c r="B65" s="30" t="s">
        <v>99</v>
      </c>
      <c r="C65" s="30" t="s">
        <v>127</v>
      </c>
      <c r="D65" s="154" t="s">
        <v>97</v>
      </c>
      <c r="E65" s="155"/>
      <c r="F65" s="156">
        <v>1.3</v>
      </c>
      <c r="G65" s="156"/>
      <c r="H65" s="156"/>
      <c r="I65" s="156"/>
      <c r="J65" s="157">
        <v>0</v>
      </c>
      <c r="K65" s="157"/>
      <c r="L65" s="157"/>
      <c r="M65" s="158"/>
      <c r="N65" s="159">
        <f>F65+J65</f>
        <v>1.3</v>
      </c>
      <c r="O65" s="157"/>
      <c r="P65" s="157"/>
      <c r="Q65" s="158"/>
    </row>
    <row r="66" spans="1:17" ht="36.75" customHeight="1" x14ac:dyDescent="0.2">
      <c r="A66" s="30"/>
      <c r="B66" s="30"/>
      <c r="C66" s="30"/>
      <c r="D66" s="160" t="s">
        <v>33</v>
      </c>
      <c r="E66" s="161"/>
      <c r="F66" s="162">
        <f>F65</f>
        <v>1.3</v>
      </c>
      <c r="G66" s="162"/>
      <c r="H66" s="162"/>
      <c r="I66" s="162"/>
      <c r="J66" s="163">
        <f>J65</f>
        <v>0</v>
      </c>
      <c r="K66" s="163"/>
      <c r="L66" s="163"/>
      <c r="M66" s="164"/>
      <c r="N66" s="165">
        <f>F66+J66</f>
        <v>1.3</v>
      </c>
      <c r="O66" s="163"/>
      <c r="P66" s="163"/>
      <c r="Q66" s="164"/>
    </row>
    <row r="67" spans="1:17" ht="18.75" x14ac:dyDescent="0.2">
      <c r="A67" s="9"/>
      <c r="B67" s="9"/>
      <c r="C67" s="9"/>
      <c r="D67" s="9"/>
      <c r="E67" s="17"/>
      <c r="F67" s="17"/>
      <c r="G67" s="17"/>
      <c r="H67" s="9"/>
      <c r="I67" s="8"/>
      <c r="J67" s="8"/>
      <c r="K67" s="8"/>
      <c r="L67" s="8"/>
      <c r="M67" s="8"/>
      <c r="N67" s="8"/>
      <c r="O67" s="8"/>
      <c r="P67" s="8"/>
      <c r="Q67" s="8"/>
    </row>
    <row r="68" spans="1:17" ht="18" customHeight="1" x14ac:dyDescent="0.2">
      <c r="A68" s="146" t="s">
        <v>34</v>
      </c>
      <c r="B68" s="146"/>
      <c r="C68" s="146"/>
      <c r="D68" s="146"/>
      <c r="E68" s="146"/>
      <c r="F68" s="146"/>
      <c r="G68" s="146"/>
      <c r="H68" s="146"/>
      <c r="I68" s="146"/>
      <c r="J68" s="146"/>
      <c r="K68" s="146"/>
      <c r="L68" s="146"/>
      <c r="M68" s="146"/>
      <c r="N68" s="146"/>
      <c r="O68" s="146"/>
      <c r="P68" s="8"/>
      <c r="Q68" s="8"/>
    </row>
    <row r="69" spans="1:17" ht="18.75" x14ac:dyDescent="0.2">
      <c r="A69" s="6"/>
      <c r="B69" s="6"/>
      <c r="C69" s="6"/>
      <c r="D69" s="6"/>
      <c r="E69" s="6"/>
      <c r="F69" s="6"/>
      <c r="G69" s="6"/>
      <c r="H69" s="6"/>
      <c r="I69" s="6"/>
      <c r="J69" s="6"/>
      <c r="K69" s="6"/>
      <c r="L69" s="6"/>
      <c r="M69" s="6"/>
      <c r="N69" s="6"/>
      <c r="O69" s="6"/>
      <c r="P69" s="8"/>
      <c r="Q69" s="8"/>
    </row>
    <row r="70" spans="1:17" ht="38.25" customHeight="1" x14ac:dyDescent="0.2">
      <c r="A70" s="166" t="s">
        <v>35</v>
      </c>
      <c r="B70" s="166"/>
      <c r="C70" s="166"/>
      <c r="D70" s="166"/>
      <c r="E70" s="25" t="s">
        <v>24</v>
      </c>
      <c r="F70" s="166" t="s">
        <v>30</v>
      </c>
      <c r="G70" s="166"/>
      <c r="H70" s="166"/>
      <c r="I70" s="166"/>
      <c r="J70" s="166" t="s">
        <v>31</v>
      </c>
      <c r="K70" s="166"/>
      <c r="L70" s="166"/>
      <c r="M70" s="166"/>
      <c r="N70" s="166" t="s">
        <v>32</v>
      </c>
      <c r="O70" s="166"/>
      <c r="P70" s="166"/>
      <c r="Q70" s="166"/>
    </row>
    <row r="71" spans="1:17" ht="18.75" customHeight="1" x14ac:dyDescent="0.2">
      <c r="A71" s="166">
        <v>1</v>
      </c>
      <c r="B71" s="166"/>
      <c r="C71" s="166"/>
      <c r="D71" s="166"/>
      <c r="E71" s="25">
        <v>2</v>
      </c>
      <c r="F71" s="147">
        <v>3</v>
      </c>
      <c r="G71" s="150"/>
      <c r="H71" s="150"/>
      <c r="I71" s="155"/>
      <c r="J71" s="147">
        <v>4</v>
      </c>
      <c r="K71" s="150"/>
      <c r="L71" s="150"/>
      <c r="M71" s="155"/>
      <c r="N71" s="147">
        <v>5</v>
      </c>
      <c r="O71" s="150"/>
      <c r="P71" s="150"/>
      <c r="Q71" s="155"/>
    </row>
    <row r="72" spans="1:17" ht="15.75" customHeight="1" x14ac:dyDescent="0.2">
      <c r="A72" s="168" t="s">
        <v>36</v>
      </c>
      <c r="B72" s="169"/>
      <c r="C72" s="169"/>
      <c r="D72" s="170"/>
      <c r="E72" s="25"/>
      <c r="F72" s="147"/>
      <c r="G72" s="150"/>
      <c r="H72" s="150"/>
      <c r="I72" s="155"/>
      <c r="J72" s="147"/>
      <c r="K72" s="150"/>
      <c r="L72" s="150"/>
      <c r="M72" s="155"/>
      <c r="N72" s="147"/>
      <c r="O72" s="150"/>
      <c r="P72" s="150"/>
      <c r="Q72" s="155"/>
    </row>
    <row r="73" spans="1:17" ht="18.75" customHeight="1" x14ac:dyDescent="0.2">
      <c r="A73" s="168" t="s">
        <v>37</v>
      </c>
      <c r="B73" s="169"/>
      <c r="C73" s="169"/>
      <c r="D73" s="169"/>
      <c r="E73" s="25"/>
      <c r="F73" s="147"/>
      <c r="G73" s="150"/>
      <c r="H73" s="150"/>
      <c r="I73" s="155"/>
      <c r="J73" s="147"/>
      <c r="K73" s="150"/>
      <c r="L73" s="150"/>
      <c r="M73" s="155"/>
      <c r="N73" s="147"/>
      <c r="O73" s="150"/>
      <c r="P73" s="150"/>
      <c r="Q73" s="155"/>
    </row>
    <row r="74" spans="1:17" ht="12" customHeight="1" x14ac:dyDescent="0.2">
      <c r="A74" s="10"/>
      <c r="B74" s="10"/>
      <c r="C74" s="10"/>
      <c r="D74" s="10"/>
      <c r="E74" s="10"/>
      <c r="F74" s="10"/>
      <c r="G74" s="10"/>
      <c r="H74" s="10"/>
      <c r="I74" s="10"/>
      <c r="J74" s="10"/>
      <c r="K74" s="10"/>
      <c r="L74" s="10"/>
      <c r="M74" s="10"/>
      <c r="N74" s="10"/>
      <c r="O74" s="10"/>
      <c r="P74" s="10"/>
      <c r="Q74" s="10"/>
    </row>
    <row r="75" spans="1:17" ht="15.75" customHeight="1" x14ac:dyDescent="0.2">
      <c r="A75" s="146" t="s">
        <v>38</v>
      </c>
      <c r="B75" s="146"/>
      <c r="C75" s="146"/>
      <c r="D75" s="146"/>
      <c r="E75" s="146"/>
      <c r="F75" s="146"/>
      <c r="G75" s="146"/>
      <c r="H75" s="146"/>
      <c r="I75" s="146"/>
      <c r="J75" s="146"/>
      <c r="K75" s="146"/>
      <c r="L75" s="146"/>
      <c r="M75" s="146"/>
      <c r="N75" s="146"/>
      <c r="O75" s="146"/>
      <c r="P75" s="146"/>
      <c r="Q75" s="146"/>
    </row>
    <row r="76" spans="1:17" ht="18.75" x14ac:dyDescent="0.2">
      <c r="A76" s="9"/>
      <c r="B76" s="9"/>
      <c r="C76" s="9"/>
      <c r="D76" s="9"/>
      <c r="E76" s="17"/>
      <c r="F76" s="17"/>
      <c r="G76" s="17"/>
      <c r="H76" s="9"/>
      <c r="I76" s="8"/>
      <c r="J76" s="8"/>
      <c r="K76" s="8"/>
      <c r="L76" s="8"/>
      <c r="M76" s="8"/>
      <c r="N76" s="8"/>
      <c r="O76" s="8"/>
      <c r="P76" s="8"/>
      <c r="Q76" s="8"/>
    </row>
    <row r="77" spans="1:17" ht="27.75" customHeight="1" x14ac:dyDescent="0.2">
      <c r="A77" s="25" t="s">
        <v>23</v>
      </c>
      <c r="B77" s="25" t="s">
        <v>24</v>
      </c>
      <c r="C77" s="147" t="s">
        <v>39</v>
      </c>
      <c r="D77" s="150"/>
      <c r="E77" s="155"/>
      <c r="F77" s="166" t="s">
        <v>40</v>
      </c>
      <c r="G77" s="166"/>
      <c r="H77" s="166"/>
      <c r="I77" s="166"/>
      <c r="J77" s="166" t="s">
        <v>41</v>
      </c>
      <c r="K77" s="166"/>
      <c r="L77" s="166"/>
      <c r="M77" s="166"/>
      <c r="N77" s="166" t="s">
        <v>42</v>
      </c>
      <c r="O77" s="166"/>
      <c r="P77" s="166"/>
      <c r="Q77" s="166"/>
    </row>
    <row r="78" spans="1:17" ht="19.5" customHeight="1" x14ac:dyDescent="0.2">
      <c r="A78" s="25">
        <v>1</v>
      </c>
      <c r="B78" s="29">
        <v>2</v>
      </c>
      <c r="C78" s="166">
        <v>3</v>
      </c>
      <c r="D78" s="166"/>
      <c r="E78" s="166"/>
      <c r="F78" s="166">
        <v>4</v>
      </c>
      <c r="G78" s="166"/>
      <c r="H78" s="166"/>
      <c r="I78" s="166"/>
      <c r="J78" s="166">
        <v>5</v>
      </c>
      <c r="K78" s="166"/>
      <c r="L78" s="166"/>
      <c r="M78" s="166"/>
      <c r="N78" s="166">
        <v>6</v>
      </c>
      <c r="O78" s="166"/>
      <c r="P78" s="166"/>
      <c r="Q78" s="166"/>
    </row>
    <row r="79" spans="1:17" ht="34.5" customHeight="1" x14ac:dyDescent="0.2">
      <c r="A79" s="25"/>
      <c r="B79" s="31">
        <v>1513190</v>
      </c>
      <c r="C79" s="171" t="s">
        <v>98</v>
      </c>
      <c r="D79" s="169"/>
      <c r="E79" s="169"/>
      <c r="F79" s="169"/>
      <c r="G79" s="169"/>
      <c r="H79" s="169"/>
      <c r="I79" s="169"/>
      <c r="J79" s="169"/>
      <c r="K79" s="169"/>
      <c r="L79" s="169"/>
      <c r="M79" s="169"/>
      <c r="N79" s="169"/>
      <c r="O79" s="169"/>
      <c r="P79" s="169"/>
      <c r="Q79" s="170"/>
    </row>
    <row r="80" spans="1:17" ht="24" customHeight="1" x14ac:dyDescent="0.35">
      <c r="A80" s="32">
        <v>1</v>
      </c>
      <c r="B80" s="33"/>
      <c r="C80" s="172" t="s">
        <v>43</v>
      </c>
      <c r="D80" s="173"/>
      <c r="E80" s="174"/>
      <c r="F80" s="34"/>
      <c r="G80" s="34"/>
      <c r="H80" s="34"/>
      <c r="I80" s="34"/>
      <c r="J80" s="34"/>
      <c r="K80" s="34"/>
      <c r="L80" s="34"/>
      <c r="M80" s="34"/>
      <c r="N80" s="34"/>
      <c r="O80" s="35"/>
      <c r="P80" s="34"/>
      <c r="Q80" s="36"/>
    </row>
    <row r="81" spans="1:31" ht="59.25" customHeight="1" x14ac:dyDescent="0.3">
      <c r="A81" s="37"/>
      <c r="B81" s="38"/>
      <c r="C81" s="168" t="s">
        <v>100</v>
      </c>
      <c r="D81" s="176"/>
      <c r="E81" s="177"/>
      <c r="F81" s="147" t="s">
        <v>75</v>
      </c>
      <c r="G81" s="186"/>
      <c r="H81" s="186"/>
      <c r="I81" s="187"/>
      <c r="J81" s="199" t="s">
        <v>77</v>
      </c>
      <c r="K81" s="200"/>
      <c r="L81" s="200"/>
      <c r="M81" s="201"/>
      <c r="N81" s="182">
        <v>1289.08</v>
      </c>
      <c r="O81" s="183"/>
      <c r="P81" s="183"/>
      <c r="Q81" s="184"/>
    </row>
    <row r="82" spans="1:31" ht="21" customHeight="1" x14ac:dyDescent="0.2">
      <c r="A82" s="39">
        <v>2</v>
      </c>
      <c r="B82" s="40"/>
      <c r="C82" s="175" t="s">
        <v>44</v>
      </c>
      <c r="D82" s="176"/>
      <c r="E82" s="176"/>
      <c r="F82" s="176"/>
      <c r="G82" s="26"/>
      <c r="H82" s="26"/>
      <c r="I82" s="34"/>
      <c r="J82" s="34"/>
      <c r="K82" s="34"/>
      <c r="L82" s="34"/>
      <c r="M82" s="34"/>
      <c r="N82" s="34"/>
      <c r="O82" s="41"/>
      <c r="P82" s="26"/>
      <c r="Q82" s="29"/>
    </row>
    <row r="83" spans="1:31" ht="0.75" customHeight="1" x14ac:dyDescent="0.2">
      <c r="A83" s="42"/>
      <c r="B83" s="43"/>
      <c r="C83" s="169"/>
      <c r="D83" s="176"/>
      <c r="E83" s="177"/>
      <c r="F83" s="147"/>
      <c r="G83" s="186"/>
      <c r="H83" s="186"/>
      <c r="I83" s="187"/>
      <c r="J83" s="147"/>
      <c r="K83" s="186"/>
      <c r="L83" s="186"/>
      <c r="M83" s="187"/>
      <c r="N83" s="185"/>
      <c r="O83" s="186"/>
      <c r="P83" s="186"/>
      <c r="Q83" s="187"/>
    </row>
    <row r="84" spans="1:31" ht="35.25" customHeight="1" x14ac:dyDescent="0.2">
      <c r="A84" s="42"/>
      <c r="B84" s="43"/>
      <c r="C84" s="168" t="s">
        <v>101</v>
      </c>
      <c r="D84" s="169"/>
      <c r="E84" s="170"/>
      <c r="F84" s="147" t="s">
        <v>76</v>
      </c>
      <c r="G84" s="150"/>
      <c r="H84" s="150"/>
      <c r="I84" s="155"/>
      <c r="J84" s="147" t="s">
        <v>77</v>
      </c>
      <c r="K84" s="150"/>
      <c r="L84" s="150"/>
      <c r="M84" s="155"/>
      <c r="N84" s="192">
        <v>13</v>
      </c>
      <c r="O84" s="193"/>
      <c r="P84" s="193"/>
      <c r="Q84" s="194"/>
    </row>
    <row r="85" spans="1:31" ht="20.25" customHeight="1" x14ac:dyDescent="0.2">
      <c r="A85" s="44">
        <v>3</v>
      </c>
      <c r="B85" s="45"/>
      <c r="C85" s="188" t="s">
        <v>45</v>
      </c>
      <c r="D85" s="189"/>
      <c r="E85" s="190"/>
      <c r="F85" s="26"/>
      <c r="G85" s="34"/>
      <c r="H85" s="34"/>
      <c r="I85" s="34"/>
      <c r="J85" s="34"/>
      <c r="K85" s="34"/>
      <c r="L85" s="34"/>
      <c r="M85" s="34"/>
      <c r="N85" s="34"/>
      <c r="O85" s="41"/>
      <c r="P85" s="34"/>
      <c r="Q85" s="36"/>
    </row>
    <row r="86" spans="1:31" ht="77.25" customHeight="1" x14ac:dyDescent="0.2">
      <c r="A86" s="46"/>
      <c r="B86" s="47"/>
      <c r="C86" s="191" t="s">
        <v>102</v>
      </c>
      <c r="D86" s="176"/>
      <c r="E86" s="177"/>
      <c r="F86" s="147" t="s">
        <v>75</v>
      </c>
      <c r="G86" s="186"/>
      <c r="H86" s="186"/>
      <c r="I86" s="187"/>
      <c r="J86" s="195" t="s">
        <v>91</v>
      </c>
      <c r="K86" s="186"/>
      <c r="L86" s="186"/>
      <c r="M86" s="187"/>
      <c r="N86" s="196">
        <f>N81/N84</f>
        <v>99.16</v>
      </c>
      <c r="O86" s="197"/>
      <c r="P86" s="197"/>
      <c r="Q86" s="198"/>
    </row>
    <row r="87" spans="1:31" ht="6.75" customHeight="1" x14ac:dyDescent="0.3">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x14ac:dyDescent="0.3">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x14ac:dyDescent="0.3">
      <c r="A89" s="13"/>
      <c r="B89" s="13"/>
      <c r="C89" s="13"/>
      <c r="D89" s="13"/>
      <c r="E89" s="13"/>
      <c r="F89" s="13"/>
      <c r="G89" s="13"/>
      <c r="H89" s="13"/>
      <c r="I89" s="13"/>
      <c r="J89" s="13"/>
      <c r="K89" s="13"/>
      <c r="L89" s="13"/>
      <c r="M89" s="13"/>
      <c r="N89" s="13"/>
      <c r="O89" s="13"/>
      <c r="P89" s="122" t="s">
        <v>46</v>
      </c>
      <c r="Q89" s="122"/>
    </row>
    <row r="90" spans="1:31" ht="51.75" customHeight="1" x14ac:dyDescent="0.2">
      <c r="A90" s="166" t="s">
        <v>47</v>
      </c>
      <c r="B90" s="178" t="s">
        <v>48</v>
      </c>
      <c r="C90" s="208"/>
      <c r="D90" s="208"/>
      <c r="E90" s="179"/>
      <c r="F90" s="209" t="s">
        <v>24</v>
      </c>
      <c r="G90" s="147" t="s">
        <v>49</v>
      </c>
      <c r="H90" s="150"/>
      <c r="I90" s="155"/>
      <c r="J90" s="147" t="s">
        <v>50</v>
      </c>
      <c r="K90" s="150"/>
      <c r="L90" s="155"/>
      <c r="M90" s="147" t="s">
        <v>51</v>
      </c>
      <c r="N90" s="150"/>
      <c r="O90" s="155"/>
      <c r="P90" s="178" t="s">
        <v>52</v>
      </c>
      <c r="Q90" s="179"/>
    </row>
    <row r="91" spans="1:31" ht="56.25" x14ac:dyDescent="0.2">
      <c r="A91" s="166"/>
      <c r="B91" s="180"/>
      <c r="C91" s="167"/>
      <c r="D91" s="167"/>
      <c r="E91" s="181"/>
      <c r="F91" s="210"/>
      <c r="G91" s="25" t="s">
        <v>53</v>
      </c>
      <c r="H91" s="25" t="s">
        <v>54</v>
      </c>
      <c r="I91" s="25" t="s">
        <v>32</v>
      </c>
      <c r="J91" s="25" t="s">
        <v>53</v>
      </c>
      <c r="K91" s="25" t="s">
        <v>54</v>
      </c>
      <c r="L91" s="25" t="s">
        <v>32</v>
      </c>
      <c r="M91" s="25" t="s">
        <v>53</v>
      </c>
      <c r="N91" s="25" t="s">
        <v>54</v>
      </c>
      <c r="O91" s="25" t="s">
        <v>55</v>
      </c>
      <c r="P91" s="180"/>
      <c r="Q91" s="181"/>
    </row>
    <row r="92" spans="1:31" ht="18.75" x14ac:dyDescent="0.2">
      <c r="A92" s="25">
        <v>1</v>
      </c>
      <c r="B92" s="147">
        <v>2</v>
      </c>
      <c r="C92" s="150"/>
      <c r="D92" s="150"/>
      <c r="E92" s="155"/>
      <c r="F92" s="25">
        <v>3</v>
      </c>
      <c r="G92" s="25">
        <v>4</v>
      </c>
      <c r="H92" s="25">
        <v>5</v>
      </c>
      <c r="I92" s="25">
        <v>6</v>
      </c>
      <c r="J92" s="25">
        <v>7</v>
      </c>
      <c r="K92" s="25">
        <v>8</v>
      </c>
      <c r="L92" s="25">
        <v>9</v>
      </c>
      <c r="M92" s="25">
        <v>10</v>
      </c>
      <c r="N92" s="25">
        <v>11</v>
      </c>
      <c r="O92" s="25">
        <v>12</v>
      </c>
      <c r="P92" s="166">
        <v>13</v>
      </c>
      <c r="Q92" s="166"/>
    </row>
    <row r="93" spans="1:31" ht="21" customHeight="1" x14ac:dyDescent="0.2">
      <c r="A93" s="25"/>
      <c r="B93" s="168" t="s">
        <v>56</v>
      </c>
      <c r="C93" s="169"/>
      <c r="D93" s="176"/>
      <c r="E93" s="204"/>
      <c r="F93" s="25"/>
      <c r="G93" s="25"/>
      <c r="H93" s="25"/>
      <c r="I93" s="25"/>
      <c r="J93" s="25"/>
      <c r="K93" s="25"/>
      <c r="L93" s="25"/>
      <c r="M93" s="25"/>
      <c r="N93" s="25"/>
      <c r="O93" s="25"/>
      <c r="P93" s="202"/>
      <c r="Q93" s="203"/>
    </row>
    <row r="94" spans="1:31" ht="21" customHeight="1" x14ac:dyDescent="0.2">
      <c r="A94" s="25"/>
      <c r="B94" s="168" t="s">
        <v>57</v>
      </c>
      <c r="C94" s="169"/>
      <c r="D94" s="176"/>
      <c r="E94" s="204"/>
      <c r="F94" s="25"/>
      <c r="G94" s="25"/>
      <c r="H94" s="25"/>
      <c r="I94" s="25"/>
      <c r="J94" s="25"/>
      <c r="K94" s="25"/>
      <c r="L94" s="25"/>
      <c r="M94" s="25"/>
      <c r="N94" s="25"/>
      <c r="O94" s="25"/>
      <c r="P94" s="202"/>
      <c r="Q94" s="203"/>
    </row>
    <row r="95" spans="1:31" ht="20.25" customHeight="1" x14ac:dyDescent="0.2">
      <c r="A95" s="25"/>
      <c r="B95" s="205" t="s">
        <v>58</v>
      </c>
      <c r="C95" s="206"/>
      <c r="D95" s="176"/>
      <c r="E95" s="204"/>
      <c r="F95" s="25"/>
      <c r="G95" s="25"/>
      <c r="H95" s="25"/>
      <c r="I95" s="25"/>
      <c r="J95" s="25"/>
      <c r="K95" s="25"/>
      <c r="L95" s="25"/>
      <c r="M95" s="25"/>
      <c r="N95" s="25"/>
      <c r="O95" s="25"/>
      <c r="P95" s="202"/>
      <c r="Q95" s="203"/>
    </row>
    <row r="96" spans="1:31" ht="30" customHeight="1" x14ac:dyDescent="0.2">
      <c r="A96" s="25"/>
      <c r="B96" s="205" t="s">
        <v>59</v>
      </c>
      <c r="C96" s="169"/>
      <c r="D96" s="176"/>
      <c r="E96" s="204"/>
      <c r="F96" s="25"/>
      <c r="G96" s="25" t="s">
        <v>60</v>
      </c>
      <c r="H96" s="25"/>
      <c r="I96" s="25"/>
      <c r="J96" s="25" t="s">
        <v>60</v>
      </c>
      <c r="K96" s="25"/>
      <c r="L96" s="25"/>
      <c r="M96" s="25" t="s">
        <v>60</v>
      </c>
      <c r="N96" s="25"/>
      <c r="O96" s="25"/>
      <c r="P96" s="202"/>
      <c r="Q96" s="203"/>
    </row>
    <row r="97" spans="1:17" ht="18.75" x14ac:dyDescent="0.2">
      <c r="A97" s="25"/>
      <c r="B97" s="168" t="s">
        <v>37</v>
      </c>
      <c r="C97" s="169"/>
      <c r="D97" s="176"/>
      <c r="E97" s="204"/>
      <c r="F97" s="25"/>
      <c r="G97" s="25"/>
      <c r="H97" s="25"/>
      <c r="I97" s="25"/>
      <c r="J97" s="25"/>
      <c r="K97" s="25"/>
      <c r="L97" s="25"/>
      <c r="M97" s="25"/>
      <c r="N97" s="25"/>
      <c r="O97" s="25"/>
      <c r="P97" s="207"/>
      <c r="Q97" s="207"/>
    </row>
    <row r="98" spans="1:17" ht="18.75" x14ac:dyDescent="0.2">
      <c r="A98" s="10"/>
      <c r="B98" s="9"/>
      <c r="C98" s="9"/>
      <c r="D98" s="10"/>
      <c r="E98" s="10"/>
      <c r="F98" s="10"/>
      <c r="G98" s="10"/>
      <c r="H98" s="10"/>
      <c r="I98" s="10"/>
      <c r="J98" s="10"/>
      <c r="K98" s="10"/>
      <c r="L98" s="10"/>
      <c r="M98" s="10"/>
      <c r="N98" s="10"/>
      <c r="O98" s="10"/>
      <c r="P98" s="8"/>
      <c r="Q98" s="8"/>
    </row>
    <row r="99" spans="1:17" ht="15" customHeight="1" x14ac:dyDescent="0.2">
      <c r="A99" s="211" t="s">
        <v>61</v>
      </c>
      <c r="B99" s="211"/>
      <c r="C99" s="211"/>
      <c r="D99" s="211"/>
      <c r="E99" s="211"/>
      <c r="F99" s="211"/>
      <c r="G99" s="211"/>
      <c r="H99" s="211"/>
      <c r="I99" s="211"/>
      <c r="J99" s="211"/>
      <c r="K99" s="211"/>
      <c r="L99" s="211"/>
      <c r="M99" s="211"/>
      <c r="N99" s="211"/>
      <c r="O99" s="152"/>
      <c r="P99" s="152"/>
      <c r="Q99" s="8"/>
    </row>
    <row r="100" spans="1:17" ht="18.75" x14ac:dyDescent="0.2">
      <c r="A100" s="212" t="s">
        <v>62</v>
      </c>
      <c r="B100" s="213"/>
      <c r="C100" s="213"/>
      <c r="D100" s="213"/>
      <c r="E100" s="213"/>
      <c r="F100" s="213"/>
      <c r="G100" s="213"/>
      <c r="H100" s="213"/>
      <c r="I100" s="213"/>
      <c r="J100" s="213"/>
      <c r="K100" s="213"/>
      <c r="L100" s="213"/>
      <c r="M100" s="213"/>
      <c r="N100" s="213"/>
      <c r="O100" s="213"/>
      <c r="P100" s="213"/>
      <c r="Q100" s="8"/>
    </row>
    <row r="101" spans="1:17" ht="15" customHeight="1" x14ac:dyDescent="0.2">
      <c r="A101" s="211" t="s">
        <v>63</v>
      </c>
      <c r="B101" s="152"/>
      <c r="C101" s="152"/>
      <c r="D101" s="152"/>
      <c r="E101" s="152"/>
      <c r="F101" s="152"/>
      <c r="G101" s="152"/>
      <c r="H101" s="152"/>
      <c r="I101" s="152"/>
      <c r="J101" s="152"/>
      <c r="K101" s="152"/>
      <c r="L101" s="152"/>
      <c r="M101" s="152"/>
      <c r="N101" s="152"/>
      <c r="O101" s="152"/>
      <c r="P101" s="152"/>
      <c r="Q101" s="152"/>
    </row>
    <row r="102" spans="1:17" ht="18.75" x14ac:dyDescent="0.2">
      <c r="A102" s="17"/>
      <c r="B102" s="8"/>
      <c r="C102" s="8"/>
      <c r="D102" s="8"/>
      <c r="E102" s="8"/>
      <c r="F102" s="8"/>
      <c r="G102" s="8"/>
      <c r="H102" s="8"/>
      <c r="I102" s="8"/>
      <c r="J102" s="8"/>
      <c r="K102" s="8"/>
      <c r="L102" s="8"/>
      <c r="M102" s="8"/>
      <c r="N102" s="8"/>
      <c r="O102" s="8"/>
      <c r="P102" s="8"/>
      <c r="Q102" s="8"/>
    </row>
    <row r="103" spans="1:17" ht="15.75" customHeight="1" x14ac:dyDescent="0.2">
      <c r="A103" s="17"/>
      <c r="B103" s="8"/>
      <c r="C103" s="8"/>
      <c r="D103" s="8"/>
      <c r="E103" s="8"/>
      <c r="F103" s="8"/>
      <c r="G103" s="8"/>
      <c r="H103" s="8"/>
      <c r="I103" s="8"/>
      <c r="J103" s="8"/>
      <c r="K103" s="8"/>
      <c r="L103" s="8"/>
      <c r="M103" s="8"/>
      <c r="N103" s="8"/>
      <c r="O103" s="8"/>
      <c r="P103" s="8"/>
      <c r="Q103" s="8"/>
    </row>
    <row r="104" spans="1:17" ht="15.75" customHeight="1" x14ac:dyDescent="0.2">
      <c r="A104" s="146" t="s">
        <v>79</v>
      </c>
      <c r="B104" s="146"/>
      <c r="C104" s="146"/>
      <c r="D104" s="146"/>
      <c r="E104" s="146"/>
      <c r="F104" s="8"/>
      <c r="G104" s="167"/>
      <c r="H104" s="167"/>
      <c r="I104" s="167"/>
      <c r="J104" s="8"/>
      <c r="K104" s="216" t="s">
        <v>104</v>
      </c>
      <c r="L104" s="216"/>
      <c r="M104" s="216"/>
      <c r="N104" s="216"/>
      <c r="O104" s="8"/>
      <c r="P104" s="8"/>
      <c r="Q104" s="8"/>
    </row>
    <row r="105" spans="1:17" ht="18.75" x14ac:dyDescent="0.2">
      <c r="A105" s="22"/>
      <c r="B105" s="22"/>
      <c r="C105" s="22"/>
      <c r="D105" s="22"/>
      <c r="E105" s="22"/>
      <c r="F105" s="8"/>
      <c r="G105" s="215" t="s">
        <v>64</v>
      </c>
      <c r="H105" s="215"/>
      <c r="I105" s="215"/>
      <c r="J105" s="8"/>
      <c r="K105" s="215" t="s">
        <v>65</v>
      </c>
      <c r="L105" s="215"/>
      <c r="M105" s="215"/>
      <c r="N105" s="215"/>
      <c r="O105" s="8"/>
      <c r="P105" s="8"/>
      <c r="Q105" s="8"/>
    </row>
    <row r="106" spans="1:17" ht="15.75" customHeight="1" x14ac:dyDescent="0.3">
      <c r="A106" s="8"/>
      <c r="B106" s="8"/>
      <c r="C106" s="8"/>
      <c r="D106" s="8"/>
      <c r="E106" s="8"/>
      <c r="F106" s="8"/>
      <c r="G106" s="13"/>
      <c r="H106" s="13"/>
      <c r="I106" s="13"/>
      <c r="J106" s="13"/>
      <c r="K106" s="13"/>
      <c r="L106" s="13"/>
      <c r="M106" s="13"/>
      <c r="N106" s="13"/>
      <c r="O106" s="8"/>
      <c r="P106" s="8"/>
      <c r="Q106" s="8"/>
    </row>
    <row r="107" spans="1:17" ht="18.75" x14ac:dyDescent="0.2">
      <c r="A107" s="146" t="s">
        <v>66</v>
      </c>
      <c r="B107" s="146"/>
      <c r="C107" s="8"/>
      <c r="D107" s="8"/>
      <c r="E107" s="8"/>
      <c r="F107" s="8"/>
      <c r="G107" s="8"/>
      <c r="H107" s="8"/>
      <c r="I107" s="8"/>
      <c r="J107" s="8"/>
      <c r="K107" s="8"/>
      <c r="L107" s="8"/>
      <c r="M107" s="8"/>
      <c r="N107" s="8"/>
      <c r="O107" s="8"/>
      <c r="P107" s="8"/>
      <c r="Q107" s="8"/>
    </row>
    <row r="108" spans="1:17" ht="15.75" customHeight="1" x14ac:dyDescent="0.2">
      <c r="A108" s="22"/>
      <c r="B108" s="22"/>
      <c r="C108" s="8"/>
      <c r="D108" s="8"/>
      <c r="E108" s="8"/>
      <c r="F108" s="8"/>
      <c r="G108" s="8"/>
      <c r="H108" s="8"/>
      <c r="I108" s="8"/>
      <c r="J108" s="8"/>
      <c r="K108" s="8"/>
      <c r="L108" s="8"/>
      <c r="M108" s="8"/>
      <c r="N108" s="8"/>
      <c r="O108" s="8"/>
      <c r="P108" s="8"/>
      <c r="Q108" s="8"/>
    </row>
    <row r="109" spans="1:17" ht="15" customHeight="1" x14ac:dyDescent="0.2">
      <c r="A109" s="146" t="s">
        <v>67</v>
      </c>
      <c r="B109" s="146"/>
      <c r="C109" s="146"/>
      <c r="D109" s="146"/>
      <c r="E109" s="146"/>
      <c r="F109" s="8"/>
      <c r="G109" s="167"/>
      <c r="H109" s="167"/>
      <c r="I109" s="167"/>
      <c r="J109" s="8"/>
      <c r="K109" s="216" t="s">
        <v>68</v>
      </c>
      <c r="L109" s="216"/>
      <c r="M109" s="216"/>
      <c r="N109" s="216"/>
      <c r="O109" s="8"/>
      <c r="P109" s="8"/>
      <c r="Q109" s="8"/>
    </row>
    <row r="110" spans="1:17" ht="18.75" x14ac:dyDescent="0.2">
      <c r="A110" s="8"/>
      <c r="B110" s="8"/>
      <c r="C110" s="8"/>
      <c r="D110" s="8"/>
      <c r="E110" s="8"/>
      <c r="F110" s="8"/>
      <c r="G110" s="208" t="s">
        <v>64</v>
      </c>
      <c r="H110" s="208"/>
      <c r="I110" s="208"/>
      <c r="J110" s="8"/>
      <c r="K110" s="208" t="s">
        <v>65</v>
      </c>
      <c r="L110" s="208"/>
      <c r="M110" s="208"/>
      <c r="N110" s="208"/>
      <c r="O110" s="8"/>
      <c r="P110" s="8"/>
      <c r="Q110" s="8"/>
    </row>
    <row r="111" spans="1:17" ht="18.75" x14ac:dyDescent="0.2">
      <c r="A111" s="8"/>
      <c r="B111" s="8"/>
      <c r="C111" s="8"/>
      <c r="D111" s="8"/>
      <c r="E111" s="8"/>
      <c r="F111" s="8"/>
      <c r="G111" s="10"/>
      <c r="H111" s="10"/>
      <c r="I111" s="10"/>
      <c r="J111" s="8"/>
      <c r="K111" s="10"/>
      <c r="L111" s="10"/>
      <c r="M111" s="10"/>
      <c r="N111" s="10"/>
      <c r="O111" s="8"/>
      <c r="P111" s="8"/>
      <c r="Q111" s="8"/>
    </row>
    <row r="112" spans="1:17" ht="18.75" x14ac:dyDescent="0.2">
      <c r="A112" s="214" t="s">
        <v>80</v>
      </c>
      <c r="B112" s="214"/>
      <c r="C112" s="8"/>
      <c r="D112" s="8"/>
      <c r="E112" s="8"/>
      <c r="F112" s="8"/>
      <c r="G112" s="10"/>
      <c r="H112" s="10"/>
      <c r="I112" s="10"/>
      <c r="J112" s="8"/>
      <c r="K112" s="10"/>
      <c r="L112" s="10"/>
      <c r="M112" s="10"/>
      <c r="N112" s="10"/>
      <c r="O112" s="8"/>
      <c r="P112" s="8"/>
      <c r="Q112" s="8"/>
    </row>
    <row r="113" spans="1:17" ht="18.75" x14ac:dyDescent="0.2">
      <c r="A113" s="51" t="s">
        <v>93</v>
      </c>
      <c r="B113" s="51"/>
      <c r="C113" s="8"/>
      <c r="D113" s="8"/>
      <c r="E113" s="8"/>
      <c r="F113" s="8"/>
      <c r="G113" s="10"/>
      <c r="H113" s="10"/>
      <c r="I113" s="10"/>
      <c r="J113" s="8"/>
      <c r="K113" s="10"/>
      <c r="L113" s="10"/>
      <c r="M113" s="10"/>
      <c r="N113" s="10"/>
      <c r="O113" s="8"/>
      <c r="P113" s="8"/>
      <c r="Q113" s="8"/>
    </row>
    <row r="114" spans="1:17" ht="18.75" x14ac:dyDescent="0.2">
      <c r="A114" s="152"/>
      <c r="B114" s="152"/>
      <c r="C114" s="152"/>
      <c r="D114" s="8"/>
      <c r="E114" s="8"/>
      <c r="F114" s="8"/>
      <c r="G114" s="8"/>
      <c r="H114" s="8"/>
      <c r="I114" s="8"/>
      <c r="J114" s="8"/>
      <c r="K114" s="8"/>
      <c r="L114" s="8"/>
      <c r="M114" s="8"/>
      <c r="N114" s="8"/>
      <c r="O114" s="8"/>
      <c r="P114" s="8"/>
      <c r="Q114" s="8"/>
    </row>
    <row r="115" spans="1:17" ht="18.75" x14ac:dyDescent="0.2">
      <c r="A115" s="8"/>
      <c r="B115" s="8"/>
      <c r="C115" s="8"/>
      <c r="D115" s="8"/>
      <c r="E115" s="8"/>
      <c r="F115" s="8"/>
      <c r="G115" s="10"/>
      <c r="H115" s="10"/>
      <c r="I115" s="10"/>
      <c r="J115" s="8"/>
      <c r="K115" s="10"/>
      <c r="L115" s="10"/>
      <c r="M115" s="10"/>
      <c r="N115" s="10"/>
      <c r="O115" s="8"/>
      <c r="P115" s="8"/>
      <c r="Q115" s="8"/>
    </row>
    <row r="116" spans="1:17" ht="18.75" x14ac:dyDescent="0.2">
      <c r="A116" s="8"/>
      <c r="B116" s="8"/>
      <c r="C116" s="8"/>
      <c r="D116" s="8"/>
      <c r="E116" s="8"/>
      <c r="F116" s="8"/>
      <c r="G116" s="10"/>
      <c r="H116" s="10"/>
      <c r="I116" s="10"/>
      <c r="J116" s="8"/>
      <c r="K116" s="10"/>
      <c r="L116" s="10"/>
      <c r="M116" s="10"/>
      <c r="N116" s="10"/>
      <c r="O116" s="8"/>
      <c r="P116" s="8"/>
      <c r="Q116" s="8"/>
    </row>
    <row r="117" spans="1:17" ht="18.75" x14ac:dyDescent="0.3">
      <c r="A117" s="127"/>
      <c r="B117" s="127"/>
      <c r="C117" s="127"/>
      <c r="D117" s="8"/>
      <c r="E117" s="8"/>
      <c r="F117" s="8"/>
      <c r="G117" s="8"/>
      <c r="H117" s="8"/>
      <c r="I117" s="8"/>
      <c r="J117" s="8"/>
      <c r="K117" s="8"/>
      <c r="L117" s="8"/>
      <c r="M117" s="8"/>
      <c r="N117" s="8"/>
      <c r="O117" s="8"/>
      <c r="P117" s="8"/>
      <c r="Q117" s="8"/>
    </row>
    <row r="118" spans="1:17" ht="18.75" x14ac:dyDescent="0.3">
      <c r="A118" s="13"/>
      <c r="B118" s="13"/>
      <c r="C118" s="13"/>
      <c r="D118" s="13"/>
      <c r="E118" s="13"/>
      <c r="F118" s="13"/>
      <c r="G118" s="13"/>
      <c r="H118" s="13"/>
      <c r="I118" s="13"/>
      <c r="J118" s="13"/>
      <c r="K118" s="13"/>
      <c r="L118" s="13"/>
      <c r="M118" s="13"/>
      <c r="N118" s="13"/>
      <c r="O118" s="13"/>
      <c r="P118" s="13"/>
      <c r="Q118" s="13"/>
    </row>
    <row r="119" spans="1:17" ht="15" x14ac:dyDescent="0.25">
      <c r="B119" s="4"/>
      <c r="C119" s="4"/>
      <c r="D119" s="4"/>
      <c r="E119" s="4"/>
      <c r="F119" s="4"/>
      <c r="G119" s="4"/>
      <c r="H119" s="4"/>
      <c r="I119" s="4"/>
      <c r="J119" s="4"/>
      <c r="K119" s="4"/>
      <c r="L119" s="4"/>
      <c r="M119" s="4"/>
      <c r="N119" s="4"/>
      <c r="O119" s="4"/>
      <c r="P119" s="4"/>
      <c r="Q119" s="4"/>
    </row>
    <row r="120" spans="1:17" ht="15" x14ac:dyDescent="0.25">
      <c r="A120" s="4"/>
      <c r="B120" s="4"/>
      <c r="C120" s="4"/>
      <c r="D120" s="4"/>
      <c r="E120" s="4"/>
      <c r="F120" s="4"/>
      <c r="G120" s="4"/>
      <c r="H120" s="4"/>
      <c r="I120" s="4"/>
      <c r="J120" s="4"/>
      <c r="K120" s="4"/>
      <c r="L120" s="4"/>
      <c r="M120" s="4"/>
      <c r="N120" s="4"/>
      <c r="O120" s="4"/>
      <c r="P120" s="4"/>
      <c r="Q120" s="4"/>
    </row>
    <row r="121" spans="1:17" ht="15" x14ac:dyDescent="0.25">
      <c r="A121" s="4"/>
      <c r="B121" s="4"/>
      <c r="C121" s="4"/>
      <c r="D121" s="4"/>
      <c r="E121" s="4"/>
      <c r="F121" s="4"/>
      <c r="G121" s="4"/>
      <c r="H121" s="4"/>
      <c r="I121" s="4"/>
      <c r="J121" s="4"/>
      <c r="K121" s="4"/>
      <c r="L121" s="4"/>
      <c r="M121" s="4"/>
      <c r="N121" s="4"/>
      <c r="O121" s="4"/>
      <c r="P121" s="4"/>
      <c r="Q121" s="4"/>
    </row>
    <row r="122" spans="1:17" ht="15" x14ac:dyDescent="0.25">
      <c r="A122" s="4"/>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sheetData>
  <mergeCells count="143">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 ref="A90:A91"/>
    <mergeCell ref="B90:E91"/>
    <mergeCell ref="F90:F91"/>
    <mergeCell ref="G90:I90"/>
    <mergeCell ref="P92:Q92"/>
    <mergeCell ref="B93:E93"/>
    <mergeCell ref="P93:Q93"/>
    <mergeCell ref="B92:E92"/>
    <mergeCell ref="A99:P99"/>
    <mergeCell ref="J86:M86"/>
    <mergeCell ref="N86:Q86"/>
    <mergeCell ref="J84:M84"/>
    <mergeCell ref="J81:M81"/>
    <mergeCell ref="P95:Q95"/>
    <mergeCell ref="B94:E94"/>
    <mergeCell ref="P94:Q94"/>
    <mergeCell ref="B95:E95"/>
    <mergeCell ref="B97:E97"/>
    <mergeCell ref="P97:Q97"/>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A75:Q75"/>
    <mergeCell ref="C77:E77"/>
    <mergeCell ref="F77:I77"/>
    <mergeCell ref="J77:M77"/>
    <mergeCell ref="N77:Q77"/>
    <mergeCell ref="A72:D72"/>
    <mergeCell ref="F72:I72"/>
    <mergeCell ref="J72:M72"/>
    <mergeCell ref="N72:Q72"/>
    <mergeCell ref="A73:D73"/>
    <mergeCell ref="F73:I73"/>
    <mergeCell ref="J73:M73"/>
    <mergeCell ref="N73:Q73"/>
    <mergeCell ref="A68:O68"/>
    <mergeCell ref="A70:D70"/>
    <mergeCell ref="F70:I70"/>
    <mergeCell ref="J70:M70"/>
    <mergeCell ref="N70:Q70"/>
    <mergeCell ref="A71:D71"/>
    <mergeCell ref="F71:I71"/>
    <mergeCell ref="J71:M71"/>
    <mergeCell ref="N71:Q71"/>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E241"/>
  <sheetViews>
    <sheetView view="pageBreakPreview" topLeftCell="A21" zoomScale="75" zoomScaleNormal="75" zoomScaleSheetLayoutView="75" workbookViewId="0">
      <selection activeCell="F67" sqref="F67:I67"/>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27" t="s">
        <v>1</v>
      </c>
      <c r="L2" s="127"/>
      <c r="M2" s="127"/>
      <c r="N2" s="127"/>
      <c r="O2" s="127"/>
      <c r="P2" s="127"/>
      <c r="Q2" s="13"/>
    </row>
    <row r="3" spans="1:17" ht="18.75" x14ac:dyDescent="0.3">
      <c r="A3" s="13"/>
      <c r="B3" s="13"/>
      <c r="C3" s="13"/>
      <c r="D3" s="13"/>
      <c r="E3" s="13"/>
      <c r="F3" s="13"/>
      <c r="G3" s="13"/>
      <c r="H3" s="13"/>
      <c r="I3" s="13"/>
      <c r="J3" s="13"/>
      <c r="K3" s="127" t="s">
        <v>2</v>
      </c>
      <c r="L3" s="127"/>
      <c r="M3" s="127"/>
      <c r="N3" s="127"/>
      <c r="O3" s="127"/>
      <c r="P3" s="127"/>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28" t="s">
        <v>3</v>
      </c>
      <c r="L7" s="128"/>
      <c r="M7" s="128"/>
      <c r="N7" s="128"/>
      <c r="O7" s="129"/>
      <c r="P7" s="129"/>
      <c r="Q7" s="129"/>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30" t="s">
        <v>69</v>
      </c>
      <c r="L9" s="130"/>
      <c r="M9" s="130"/>
      <c r="N9" s="130"/>
      <c r="O9" s="131"/>
      <c r="P9" s="131"/>
      <c r="Q9" s="131"/>
    </row>
    <row r="10" spans="1:17" ht="21" customHeight="1" x14ac:dyDescent="0.3">
      <c r="A10" s="13"/>
      <c r="B10" s="13"/>
      <c r="C10" s="13"/>
      <c r="D10" s="13"/>
      <c r="E10" s="13"/>
      <c r="F10" s="13"/>
      <c r="G10" s="13"/>
      <c r="H10" s="13"/>
      <c r="I10" s="13"/>
      <c r="J10" s="13"/>
      <c r="K10" s="123" t="s">
        <v>4</v>
      </c>
      <c r="L10" s="123"/>
      <c r="M10" s="123"/>
      <c r="N10" s="123"/>
      <c r="O10" s="124"/>
      <c r="P10" s="125"/>
      <c r="Q10" s="125"/>
    </row>
    <row r="11" spans="1:17" ht="33" customHeight="1" x14ac:dyDescent="0.3">
      <c r="A11" s="13"/>
      <c r="B11" s="13"/>
      <c r="C11" s="13"/>
      <c r="D11" s="13"/>
      <c r="E11" s="13"/>
      <c r="F11" s="13"/>
      <c r="G11" s="13"/>
      <c r="H11" s="13"/>
      <c r="I11" s="13"/>
      <c r="J11" s="13"/>
      <c r="K11" s="52" t="s">
        <v>105</v>
      </c>
      <c r="L11" s="53" t="s">
        <v>5</v>
      </c>
      <c r="M11" s="54" t="s">
        <v>117</v>
      </c>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26" t="s">
        <v>6</v>
      </c>
      <c r="L13" s="126"/>
      <c r="M13" s="126"/>
      <c r="N13" s="13"/>
      <c r="O13" s="13"/>
      <c r="P13" s="13"/>
      <c r="Q13" s="13"/>
    </row>
    <row r="14" spans="1:17" ht="18.75" x14ac:dyDescent="0.3">
      <c r="A14" s="13"/>
      <c r="B14" s="13"/>
      <c r="C14" s="13"/>
      <c r="D14" s="13"/>
      <c r="E14" s="13"/>
      <c r="F14" s="13"/>
      <c r="G14" s="13"/>
      <c r="H14" s="13"/>
      <c r="I14" s="13"/>
      <c r="J14" s="13"/>
      <c r="K14" s="122" t="s">
        <v>7</v>
      </c>
      <c r="L14" s="122"/>
      <c r="M14" s="122"/>
      <c r="N14" s="122"/>
      <c r="O14" s="122"/>
      <c r="P14" s="122"/>
      <c r="Q14" s="122"/>
    </row>
    <row r="15" spans="1:17" ht="18.75" x14ac:dyDescent="0.3">
      <c r="A15" s="13"/>
      <c r="B15" s="13"/>
      <c r="C15" s="13"/>
      <c r="D15" s="13"/>
      <c r="E15" s="13"/>
      <c r="F15" s="13"/>
      <c r="G15" s="13"/>
      <c r="H15" s="13"/>
      <c r="I15" s="13"/>
      <c r="J15" s="13"/>
      <c r="K15" s="139" t="s">
        <v>8</v>
      </c>
      <c r="L15" s="139"/>
      <c r="M15" s="139"/>
      <c r="N15" s="139"/>
      <c r="O15" s="140"/>
      <c r="P15" s="141"/>
      <c r="Q15" s="141"/>
    </row>
    <row r="16" spans="1:17" ht="30.75" customHeight="1" x14ac:dyDescent="0.2">
      <c r="A16" s="8"/>
      <c r="B16" s="8"/>
      <c r="C16" s="8"/>
      <c r="D16" s="8"/>
      <c r="E16" s="8"/>
      <c r="F16" s="8"/>
      <c r="G16" s="8"/>
      <c r="H16" s="17"/>
      <c r="I16" s="17"/>
      <c r="J16" s="17"/>
      <c r="K16" s="52" t="s">
        <v>105</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42" t="s">
        <v>9</v>
      </c>
      <c r="B21" s="142"/>
      <c r="C21" s="142"/>
      <c r="D21" s="142"/>
      <c r="E21" s="142"/>
      <c r="F21" s="142"/>
      <c r="G21" s="142"/>
      <c r="H21" s="142"/>
      <c r="I21" s="142"/>
      <c r="J21" s="142"/>
      <c r="K21" s="142"/>
      <c r="L21" s="142"/>
      <c r="M21" s="142"/>
      <c r="N21" s="142"/>
      <c r="O21" s="142"/>
      <c r="P21" s="142"/>
      <c r="Q21" s="142"/>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42" t="s">
        <v>94</v>
      </c>
      <c r="B23" s="142"/>
      <c r="C23" s="142"/>
      <c r="D23" s="142"/>
      <c r="E23" s="142"/>
      <c r="F23" s="142"/>
      <c r="G23" s="142"/>
      <c r="H23" s="142"/>
      <c r="I23" s="142"/>
      <c r="J23" s="142"/>
      <c r="K23" s="142"/>
      <c r="L23" s="142"/>
      <c r="M23" s="142"/>
      <c r="N23" s="142"/>
      <c r="O23" s="142"/>
      <c r="P23" s="142"/>
      <c r="Q23" s="142"/>
    </row>
    <row r="24" spans="1:17" ht="18" customHeight="1" x14ac:dyDescent="0.2">
      <c r="A24" s="5"/>
      <c r="B24" s="5"/>
      <c r="C24" s="5"/>
      <c r="D24" s="5"/>
      <c r="E24" s="143"/>
      <c r="F24" s="143"/>
      <c r="G24" s="143"/>
      <c r="H24" s="143"/>
      <c r="I24" s="143"/>
      <c r="J24" s="143"/>
      <c r="K24" s="5"/>
      <c r="L24" s="5"/>
      <c r="M24" s="5"/>
      <c r="N24" s="5"/>
      <c r="O24" s="5"/>
      <c r="P24" s="5"/>
      <c r="Q24" s="5"/>
    </row>
    <row r="25" spans="1:17" ht="15.75" customHeight="1" x14ac:dyDescent="0.2">
      <c r="A25" s="120" t="s">
        <v>81</v>
      </c>
      <c r="B25" s="120"/>
      <c r="C25" s="120"/>
      <c r="D25" s="120"/>
      <c r="E25" s="120"/>
      <c r="F25" s="120"/>
      <c r="G25" s="120"/>
      <c r="H25" s="120"/>
      <c r="I25" s="120"/>
      <c r="J25" s="120"/>
      <c r="K25" s="7"/>
      <c r="L25" s="7"/>
      <c r="M25" s="7"/>
      <c r="N25" s="7"/>
      <c r="O25" s="7"/>
      <c r="P25" s="7"/>
      <c r="Q25" s="7"/>
    </row>
    <row r="26" spans="1:17" ht="18.75" x14ac:dyDescent="0.2">
      <c r="A26" s="132" t="s">
        <v>10</v>
      </c>
      <c r="B26" s="132"/>
      <c r="C26" s="132"/>
      <c r="D26" s="132"/>
      <c r="E26" s="132"/>
      <c r="F26" s="132"/>
      <c r="G26" s="132"/>
      <c r="H26" s="132"/>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33" t="s">
        <v>82</v>
      </c>
      <c r="B29" s="133"/>
      <c r="C29" s="133"/>
      <c r="D29" s="133"/>
      <c r="E29" s="133"/>
      <c r="F29" s="133"/>
      <c r="G29" s="133"/>
      <c r="H29" s="133"/>
      <c r="I29" s="133"/>
      <c r="J29" s="134"/>
      <c r="K29" s="134"/>
      <c r="L29" s="134"/>
      <c r="M29" s="134"/>
      <c r="N29" s="8"/>
      <c r="O29" s="8"/>
      <c r="P29" s="8"/>
      <c r="Q29" s="8"/>
    </row>
    <row r="30" spans="1:17" ht="18.75" x14ac:dyDescent="0.2">
      <c r="A30" s="132" t="s">
        <v>11</v>
      </c>
      <c r="B30" s="132"/>
      <c r="C30" s="132"/>
      <c r="D30" s="132"/>
      <c r="E30" s="132"/>
      <c r="F30" s="132"/>
      <c r="G30" s="132"/>
      <c r="H30" s="132"/>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35" t="s">
        <v>122</v>
      </c>
      <c r="B33" s="136"/>
      <c r="C33" s="136"/>
      <c r="D33" s="136"/>
      <c r="E33" s="136"/>
      <c r="F33" s="136"/>
      <c r="G33" s="136"/>
      <c r="H33" s="136"/>
      <c r="I33" s="136"/>
      <c r="J33" s="136"/>
      <c r="K33" s="136"/>
      <c r="L33" s="136"/>
      <c r="M33" s="136"/>
      <c r="N33" s="136"/>
      <c r="O33" s="136"/>
      <c r="P33" s="136"/>
      <c r="Q33" s="136"/>
    </row>
    <row r="34" spans="1:17" ht="22.5" customHeight="1" x14ac:dyDescent="0.3">
      <c r="A34" s="137" t="s">
        <v>70</v>
      </c>
      <c r="B34" s="137"/>
      <c r="C34" s="137"/>
      <c r="D34" s="137"/>
      <c r="E34" s="137"/>
      <c r="F34" s="137"/>
      <c r="G34" s="137"/>
      <c r="H34" s="138"/>
      <c r="I34" s="138"/>
      <c r="J34" s="138"/>
      <c r="K34" s="138"/>
      <c r="L34" s="138"/>
      <c r="M34" s="138"/>
      <c r="N34" s="138"/>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44" t="s">
        <v>118</v>
      </c>
      <c r="B36" s="144"/>
      <c r="C36" s="144"/>
      <c r="D36" s="144"/>
      <c r="E36" s="144"/>
      <c r="F36" s="144"/>
      <c r="G36" s="144"/>
      <c r="H36" s="144"/>
      <c r="I36" s="144"/>
      <c r="J36" s="144"/>
      <c r="K36" s="144"/>
      <c r="L36" s="144"/>
      <c r="M36" s="144"/>
      <c r="N36" s="144"/>
      <c r="O36" s="213"/>
      <c r="P36" s="213"/>
      <c r="Q36" s="213"/>
    </row>
    <row r="37" spans="1:17" ht="15.75" customHeight="1" x14ac:dyDescent="0.2">
      <c r="A37" s="120" t="s">
        <v>12</v>
      </c>
      <c r="B37" s="120"/>
      <c r="C37" s="120"/>
      <c r="D37" s="120"/>
      <c r="E37" s="120"/>
      <c r="F37" s="120"/>
      <c r="G37" s="120"/>
      <c r="H37" s="120"/>
      <c r="I37" s="120"/>
      <c r="J37" s="120"/>
      <c r="K37" s="120"/>
      <c r="L37" s="120"/>
      <c r="M37" s="120"/>
      <c r="N37" s="8"/>
      <c r="O37" s="8"/>
      <c r="P37" s="8"/>
      <c r="Q37" s="8"/>
    </row>
    <row r="38" spans="1:17" ht="15.75" customHeight="1" x14ac:dyDescent="0.2">
      <c r="A38" s="121" t="s">
        <v>13</v>
      </c>
      <c r="B38" s="121"/>
      <c r="C38" s="121"/>
      <c r="D38" s="121"/>
      <c r="E38" s="121"/>
      <c r="F38" s="121"/>
      <c r="G38" s="121"/>
      <c r="H38" s="121"/>
      <c r="I38" s="121"/>
      <c r="J38" s="121"/>
      <c r="K38" s="121"/>
      <c r="L38" s="121"/>
      <c r="M38" s="121"/>
      <c r="N38" s="121"/>
      <c r="O38" s="121"/>
      <c r="P38" s="121"/>
      <c r="Q38" s="121"/>
    </row>
    <row r="39" spans="1:17" ht="18.75" customHeight="1" x14ac:dyDescent="0.2">
      <c r="A39" s="121" t="s">
        <v>14</v>
      </c>
      <c r="B39" s="121"/>
      <c r="C39" s="121"/>
      <c r="D39" s="152"/>
      <c r="E39" s="152"/>
      <c r="F39" s="152"/>
      <c r="G39" s="152"/>
      <c r="H39" s="7"/>
      <c r="I39" s="7"/>
      <c r="J39" s="7"/>
      <c r="K39" s="7"/>
      <c r="L39" s="7"/>
      <c r="M39" s="8"/>
      <c r="N39" s="8"/>
      <c r="O39" s="8"/>
      <c r="P39" s="8"/>
      <c r="Q39" s="8"/>
    </row>
    <row r="40" spans="1:17" ht="18.75" customHeight="1" x14ac:dyDescent="0.2">
      <c r="A40" s="121" t="s">
        <v>15</v>
      </c>
      <c r="B40" s="121"/>
      <c r="C40" s="121"/>
      <c r="D40" s="121"/>
      <c r="E40" s="121"/>
      <c r="F40" s="121"/>
      <c r="G40" s="121"/>
      <c r="H40" s="121"/>
      <c r="I40" s="121"/>
      <c r="J40" s="121"/>
      <c r="K40" s="121"/>
      <c r="L40" s="121"/>
      <c r="M40" s="121"/>
      <c r="N40" s="121"/>
      <c r="O40" s="121"/>
      <c r="P40" s="121"/>
      <c r="Q40" s="121"/>
    </row>
    <row r="41" spans="1:17" ht="21" customHeight="1" x14ac:dyDescent="0.2">
      <c r="A41" s="121" t="s">
        <v>16</v>
      </c>
      <c r="B41" s="121"/>
      <c r="C41" s="121"/>
      <c r="D41" s="121"/>
      <c r="E41" s="121"/>
      <c r="F41" s="121"/>
      <c r="G41" s="121"/>
      <c r="H41" s="121"/>
      <c r="I41" s="121"/>
      <c r="J41" s="121"/>
      <c r="K41" s="121"/>
      <c r="L41" s="121"/>
      <c r="M41" s="121"/>
      <c r="N41" s="121"/>
      <c r="O41" s="121"/>
      <c r="P41" s="121"/>
      <c r="Q41" s="121"/>
    </row>
    <row r="42" spans="1:17" ht="20.25" customHeight="1" x14ac:dyDescent="0.2">
      <c r="A42" s="121" t="s">
        <v>95</v>
      </c>
      <c r="B42" s="121"/>
      <c r="C42" s="121"/>
      <c r="D42" s="121"/>
      <c r="E42" s="121"/>
      <c r="F42" s="121"/>
      <c r="G42" s="121"/>
      <c r="H42" s="121"/>
      <c r="I42" s="121"/>
      <c r="J42" s="121"/>
      <c r="K42" s="121"/>
      <c r="L42" s="121"/>
      <c r="M42" s="121"/>
      <c r="N42" s="121"/>
      <c r="O42" s="121"/>
      <c r="P42" s="121"/>
      <c r="Q42" s="121"/>
    </row>
    <row r="43" spans="1:17" ht="2.25" customHeight="1" x14ac:dyDescent="0.2">
      <c r="A43" s="121"/>
      <c r="B43" s="121"/>
      <c r="C43" s="121"/>
      <c r="D43" s="121"/>
      <c r="E43" s="121"/>
      <c r="F43" s="121"/>
      <c r="G43" s="121"/>
      <c r="H43" s="121"/>
      <c r="I43" s="121"/>
      <c r="J43" s="121"/>
      <c r="K43" s="121"/>
      <c r="L43" s="121"/>
      <c r="M43" s="121"/>
      <c r="N43" s="121"/>
      <c r="O43" s="121"/>
      <c r="P43" s="121"/>
      <c r="Q43" s="121"/>
    </row>
    <row r="44" spans="1:17" ht="20.25" hidden="1" customHeight="1" x14ac:dyDescent="0.2">
      <c r="A44" s="121"/>
      <c r="B44" s="121"/>
      <c r="C44" s="121"/>
      <c r="D44" s="121"/>
      <c r="E44" s="121"/>
      <c r="F44" s="121"/>
      <c r="G44" s="121"/>
      <c r="H44" s="121"/>
      <c r="I44" s="121"/>
      <c r="J44" s="121"/>
      <c r="K44" s="121"/>
      <c r="L44" s="121"/>
      <c r="M44" s="121"/>
      <c r="N44" s="121"/>
      <c r="O44" s="121"/>
      <c r="P44" s="121"/>
      <c r="Q44" s="121"/>
    </row>
    <row r="45" spans="1:17" ht="20.25" customHeight="1" x14ac:dyDescent="0.2">
      <c r="A45" s="121" t="s">
        <v>83</v>
      </c>
      <c r="B45" s="121"/>
      <c r="C45" s="121"/>
      <c r="D45" s="121"/>
      <c r="E45" s="121"/>
      <c r="F45" s="121"/>
      <c r="G45" s="121"/>
      <c r="H45" s="121"/>
      <c r="I45" s="121"/>
      <c r="J45" s="121"/>
      <c r="K45" s="121"/>
      <c r="L45" s="121"/>
      <c r="M45" s="121"/>
      <c r="N45" s="121"/>
      <c r="O45" s="121"/>
      <c r="P45" s="121"/>
      <c r="Q45" s="121"/>
    </row>
    <row r="46" spans="1:17" ht="21.75" customHeight="1" x14ac:dyDescent="0.2">
      <c r="A46" s="121" t="s">
        <v>73</v>
      </c>
      <c r="B46" s="121"/>
      <c r="C46" s="121"/>
      <c r="D46" s="121"/>
      <c r="E46" s="121"/>
      <c r="F46" s="121"/>
      <c r="G46" s="121"/>
      <c r="H46" s="121"/>
      <c r="I46" s="121"/>
      <c r="J46" s="121"/>
      <c r="K46" s="121"/>
      <c r="L46" s="121"/>
      <c r="M46" s="121"/>
      <c r="N46" s="121"/>
      <c r="O46" s="121"/>
      <c r="P46" s="121"/>
      <c r="Q46" s="121"/>
    </row>
    <row r="47" spans="1:17" ht="19.5" customHeight="1" x14ac:dyDescent="0.2">
      <c r="A47" s="121" t="s">
        <v>17</v>
      </c>
      <c r="B47" s="121"/>
      <c r="C47" s="121"/>
      <c r="D47" s="121"/>
      <c r="E47" s="121"/>
      <c r="F47" s="121"/>
      <c r="G47" s="121"/>
      <c r="H47" s="121"/>
      <c r="I47" s="121"/>
      <c r="J47" s="121"/>
      <c r="K47" s="121"/>
      <c r="L47" s="121"/>
      <c r="M47" s="121"/>
      <c r="N47" s="121"/>
      <c r="O47" s="121"/>
      <c r="P47" s="121"/>
      <c r="Q47" s="121"/>
    </row>
    <row r="48" spans="1:17" s="1" customFormat="1" ht="17.25" customHeight="1" x14ac:dyDescent="0.2">
      <c r="A48" s="151" t="s">
        <v>18</v>
      </c>
      <c r="B48" s="151"/>
      <c r="C48" s="151"/>
      <c r="D48" s="151"/>
      <c r="E48" s="151"/>
      <c r="F48" s="151"/>
      <c r="G48" s="151"/>
      <c r="H48" s="151"/>
      <c r="I48" s="151"/>
      <c r="J48" s="152"/>
      <c r="K48" s="18"/>
      <c r="L48" s="18"/>
      <c r="M48" s="18"/>
      <c r="N48" s="18"/>
      <c r="O48" s="18"/>
      <c r="P48" s="18"/>
      <c r="Q48" s="18"/>
    </row>
    <row r="49" spans="1:18" s="1" customFormat="1" ht="16.5" customHeight="1" x14ac:dyDescent="0.2">
      <c r="A49" s="151" t="s">
        <v>19</v>
      </c>
      <c r="B49" s="152"/>
      <c r="C49" s="152"/>
      <c r="D49" s="152"/>
      <c r="E49" s="152"/>
      <c r="F49" s="152"/>
      <c r="G49" s="152"/>
      <c r="H49" s="152"/>
      <c r="I49" s="152"/>
      <c r="J49" s="152"/>
      <c r="K49" s="152"/>
      <c r="L49" s="18"/>
      <c r="M49" s="18"/>
      <c r="N49" s="18"/>
      <c r="O49" s="18"/>
      <c r="P49" s="18"/>
      <c r="Q49" s="18"/>
    </row>
    <row r="50" spans="1:18" s="1" customFormat="1" ht="18.75" customHeight="1" x14ac:dyDescent="0.2">
      <c r="A50" s="151" t="s">
        <v>20</v>
      </c>
      <c r="B50" s="152"/>
      <c r="C50" s="152"/>
      <c r="D50" s="152"/>
      <c r="E50" s="152"/>
      <c r="F50" s="152"/>
      <c r="G50" s="152"/>
      <c r="H50" s="152"/>
      <c r="I50" s="152"/>
      <c r="J50" s="8"/>
      <c r="K50" s="8"/>
      <c r="L50" s="18"/>
      <c r="M50" s="18"/>
      <c r="N50" s="18"/>
      <c r="O50" s="18"/>
      <c r="P50" s="18"/>
      <c r="Q50" s="18"/>
    </row>
    <row r="51" spans="1:18" s="55" customFormat="1" ht="0.75" customHeight="1" x14ac:dyDescent="0.2">
      <c r="A51" s="55" t="s">
        <v>103</v>
      </c>
    </row>
    <row r="52" spans="1:18" ht="59.25" customHeight="1" x14ac:dyDescent="0.2">
      <c r="A52" s="153" t="s">
        <v>106</v>
      </c>
      <c r="B52" s="153"/>
      <c r="C52" s="153"/>
      <c r="D52" s="153"/>
      <c r="E52" s="153"/>
      <c r="F52" s="153"/>
      <c r="G52" s="153"/>
      <c r="H52" s="153"/>
      <c r="I52" s="153"/>
      <c r="J52" s="153"/>
      <c r="K52" s="153"/>
      <c r="L52" s="153"/>
      <c r="M52" s="153"/>
      <c r="N52" s="153"/>
      <c r="O52" s="153"/>
      <c r="P52" s="153"/>
      <c r="Q52" s="153"/>
    </row>
    <row r="53" spans="1:18" ht="5.25" customHeight="1" x14ac:dyDescent="0.2">
      <c r="A53" s="19"/>
      <c r="B53" s="19"/>
      <c r="C53" s="19"/>
      <c r="D53" s="19"/>
      <c r="E53" s="19"/>
      <c r="F53" s="19"/>
      <c r="G53" s="19"/>
      <c r="H53" s="19"/>
      <c r="I53" s="19"/>
      <c r="J53" s="19"/>
      <c r="K53" s="19"/>
      <c r="L53" s="20"/>
      <c r="M53" s="20"/>
      <c r="N53" s="20"/>
      <c r="O53" s="20"/>
      <c r="P53" s="20"/>
      <c r="Q53" s="20"/>
    </row>
    <row r="54" spans="1:18" ht="18.75" x14ac:dyDescent="0.2">
      <c r="A54" s="144" t="s">
        <v>21</v>
      </c>
      <c r="B54" s="144"/>
      <c r="C54" s="144"/>
      <c r="D54" s="8"/>
      <c r="E54" s="8"/>
      <c r="F54" s="8"/>
      <c r="G54" s="8"/>
      <c r="H54" s="8"/>
      <c r="I54" s="8"/>
      <c r="J54" s="8"/>
      <c r="K54" s="8"/>
      <c r="L54" s="8"/>
      <c r="M54" s="8"/>
      <c r="N54" s="8"/>
      <c r="O54" s="8"/>
      <c r="P54" s="8"/>
      <c r="Q54" s="8"/>
    </row>
    <row r="55" spans="1:18" ht="35.25" customHeight="1" x14ac:dyDescent="0.2">
      <c r="A55" s="145" t="s">
        <v>107</v>
      </c>
      <c r="B55" s="145"/>
      <c r="C55" s="145"/>
      <c r="D55" s="145"/>
      <c r="E55" s="145"/>
      <c r="F55" s="145"/>
      <c r="G55" s="145"/>
      <c r="H55" s="145"/>
      <c r="I55" s="145"/>
      <c r="J55" s="145"/>
      <c r="K55" s="145"/>
      <c r="L55" s="145"/>
      <c r="M55" s="145"/>
      <c r="N55" s="145"/>
      <c r="O55" s="145"/>
      <c r="P55" s="145"/>
      <c r="Q55" s="145"/>
      <c r="R55" s="2"/>
    </row>
    <row r="56" spans="1:18" ht="9" customHeight="1" x14ac:dyDescent="0.3">
      <c r="A56" s="21"/>
      <c r="B56" s="21"/>
      <c r="C56" s="21"/>
      <c r="D56" s="21"/>
      <c r="E56" s="21"/>
      <c r="F56" s="21"/>
      <c r="G56" s="21"/>
      <c r="H56" s="21"/>
      <c r="I56" s="21"/>
      <c r="J56" s="21"/>
      <c r="K56" s="21"/>
      <c r="L56" s="21"/>
      <c r="M56" s="21"/>
      <c r="N56" s="21"/>
      <c r="O56" s="21"/>
      <c r="P56" s="21"/>
      <c r="Q56" s="21"/>
      <c r="R56" s="2"/>
    </row>
    <row r="57" spans="1:18" ht="18" customHeight="1" x14ac:dyDescent="0.3">
      <c r="A57" s="146" t="s">
        <v>22</v>
      </c>
      <c r="B57" s="146"/>
      <c r="C57" s="146"/>
      <c r="D57" s="146"/>
      <c r="E57" s="146"/>
      <c r="F57" s="146"/>
      <c r="G57" s="146"/>
      <c r="H57" s="146"/>
      <c r="I57" s="146"/>
      <c r="J57" s="146"/>
      <c r="K57" s="23"/>
      <c r="L57" s="23"/>
      <c r="M57" s="23"/>
      <c r="N57" s="23"/>
      <c r="O57" s="23"/>
      <c r="P57" s="23"/>
      <c r="Q57" s="23"/>
    </row>
    <row r="58" spans="1:18" ht="12" customHeight="1" x14ac:dyDescent="0.3">
      <c r="A58" s="24"/>
      <c r="B58" s="24"/>
      <c r="C58" s="24"/>
      <c r="D58" s="24"/>
      <c r="E58" s="24"/>
      <c r="F58" s="24"/>
      <c r="G58" s="24"/>
      <c r="H58" s="24"/>
      <c r="I58" s="24"/>
      <c r="J58" s="24"/>
      <c r="K58" s="23"/>
      <c r="L58" s="23"/>
      <c r="M58" s="23"/>
      <c r="N58" s="23"/>
      <c r="O58" s="23"/>
      <c r="P58" s="23"/>
      <c r="Q58" s="23"/>
    </row>
    <row r="59" spans="1:18" ht="21.75" customHeight="1" x14ac:dyDescent="0.2">
      <c r="A59" s="25" t="s">
        <v>23</v>
      </c>
      <c r="B59" s="147" t="s">
        <v>24</v>
      </c>
      <c r="C59" s="148"/>
      <c r="D59" s="149" t="s">
        <v>25</v>
      </c>
      <c r="E59" s="148"/>
      <c r="F59" s="149" t="s">
        <v>26</v>
      </c>
      <c r="G59" s="150"/>
      <c r="H59" s="150"/>
      <c r="I59" s="150"/>
      <c r="J59" s="150"/>
      <c r="K59" s="150"/>
      <c r="L59" s="150"/>
      <c r="M59" s="150"/>
      <c r="N59" s="150"/>
      <c r="O59" s="150"/>
      <c r="P59" s="150"/>
      <c r="Q59" s="148"/>
    </row>
    <row r="60" spans="1:18" ht="19.5" customHeight="1" x14ac:dyDescent="0.2">
      <c r="A60" s="27"/>
      <c r="B60" s="147"/>
      <c r="C60" s="148"/>
      <c r="D60" s="149"/>
      <c r="E60" s="148"/>
      <c r="F60" s="149"/>
      <c r="G60" s="150"/>
      <c r="H60" s="150"/>
      <c r="I60" s="150"/>
      <c r="J60" s="150"/>
      <c r="K60" s="150"/>
      <c r="L60" s="150"/>
      <c r="M60" s="150"/>
      <c r="N60" s="150"/>
      <c r="O60" s="150"/>
      <c r="P60" s="150"/>
      <c r="Q60" s="148"/>
    </row>
    <row r="61" spans="1:18" ht="12" customHeight="1" x14ac:dyDescent="0.2">
      <c r="A61" s="10"/>
      <c r="B61" s="17"/>
      <c r="C61" s="9"/>
      <c r="D61" s="9"/>
      <c r="E61" s="9"/>
      <c r="F61" s="9"/>
      <c r="G61" s="9"/>
      <c r="H61" s="9"/>
      <c r="I61" s="9"/>
      <c r="J61" s="9"/>
      <c r="K61" s="9"/>
      <c r="L61" s="9"/>
      <c r="M61" s="9"/>
      <c r="N61" s="9"/>
      <c r="O61" s="9"/>
      <c r="P61" s="9"/>
      <c r="Q61" s="9"/>
    </row>
    <row r="62" spans="1:18" ht="18.75" x14ac:dyDescent="0.2">
      <c r="A62" s="144" t="s">
        <v>27</v>
      </c>
      <c r="B62" s="144"/>
      <c r="C62" s="144"/>
      <c r="D62" s="144"/>
      <c r="E62" s="144"/>
      <c r="F62" s="144"/>
      <c r="G62" s="144"/>
      <c r="H62" s="144"/>
      <c r="I62" s="144"/>
      <c r="J62" s="144"/>
      <c r="K62" s="144"/>
      <c r="L62" s="144"/>
      <c r="M62" s="144"/>
      <c r="N62" s="144"/>
      <c r="O62" s="144"/>
      <c r="P62" s="144"/>
      <c r="Q62" s="144"/>
    </row>
    <row r="63" spans="1:18" ht="12.75" customHeight="1" x14ac:dyDescent="0.2">
      <c r="A63" s="12"/>
      <c r="B63" s="12"/>
      <c r="C63" s="12"/>
      <c r="D63" s="12"/>
      <c r="E63" s="28"/>
      <c r="F63" s="28"/>
      <c r="G63" s="28"/>
      <c r="H63" s="9"/>
      <c r="I63" s="8"/>
      <c r="J63" s="8"/>
      <c r="K63" s="8"/>
      <c r="L63" s="8"/>
      <c r="M63" s="8"/>
      <c r="N63" s="8"/>
      <c r="O63" s="8" t="s">
        <v>28</v>
      </c>
      <c r="P63" s="8"/>
      <c r="Q63" s="8"/>
    </row>
    <row r="64" spans="1:18" ht="36" customHeight="1" x14ac:dyDescent="0.2">
      <c r="A64" s="25" t="s">
        <v>23</v>
      </c>
      <c r="B64" s="25" t="s">
        <v>24</v>
      </c>
      <c r="C64" s="25" t="s">
        <v>25</v>
      </c>
      <c r="D64" s="147" t="s">
        <v>29</v>
      </c>
      <c r="E64" s="155"/>
      <c r="F64" s="166" t="s">
        <v>30</v>
      </c>
      <c r="G64" s="166"/>
      <c r="H64" s="166"/>
      <c r="I64" s="166"/>
      <c r="J64" s="166" t="s">
        <v>31</v>
      </c>
      <c r="K64" s="166"/>
      <c r="L64" s="166"/>
      <c r="M64" s="166"/>
      <c r="N64" s="166" t="s">
        <v>32</v>
      </c>
      <c r="O64" s="166"/>
      <c r="P64" s="166"/>
      <c r="Q64" s="166"/>
    </row>
    <row r="65" spans="1:17" ht="15" customHeight="1" x14ac:dyDescent="0.2">
      <c r="A65" s="25">
        <v>1</v>
      </c>
      <c r="B65" s="25">
        <v>2</v>
      </c>
      <c r="C65" s="25">
        <v>3</v>
      </c>
      <c r="D65" s="166">
        <v>4</v>
      </c>
      <c r="E65" s="166"/>
      <c r="F65" s="166">
        <v>5</v>
      </c>
      <c r="G65" s="166"/>
      <c r="H65" s="166"/>
      <c r="I65" s="166"/>
      <c r="J65" s="150">
        <v>6</v>
      </c>
      <c r="K65" s="150"/>
      <c r="L65" s="150"/>
      <c r="M65" s="148"/>
      <c r="N65" s="149">
        <v>7</v>
      </c>
      <c r="O65" s="150"/>
      <c r="P65" s="150"/>
      <c r="Q65" s="148"/>
    </row>
    <row r="66" spans="1:17" ht="128.25" customHeight="1" x14ac:dyDescent="0.2">
      <c r="A66" s="30"/>
      <c r="B66" s="30" t="s">
        <v>109</v>
      </c>
      <c r="C66" s="30" t="s">
        <v>123</v>
      </c>
      <c r="D66" s="154" t="s">
        <v>108</v>
      </c>
      <c r="E66" s="155"/>
      <c r="F66" s="217">
        <v>0</v>
      </c>
      <c r="G66" s="217"/>
      <c r="H66" s="217"/>
      <c r="I66" s="217"/>
      <c r="J66" s="157">
        <v>643.29999999999995</v>
      </c>
      <c r="K66" s="157"/>
      <c r="L66" s="157"/>
      <c r="M66" s="158"/>
      <c r="N66" s="218">
        <f>F66+J66</f>
        <v>643.29999999999995</v>
      </c>
      <c r="O66" s="219"/>
      <c r="P66" s="219"/>
      <c r="Q66" s="220"/>
    </row>
    <row r="67" spans="1:17" ht="36.75" customHeight="1" x14ac:dyDescent="0.2">
      <c r="A67" s="30"/>
      <c r="B67" s="30"/>
      <c r="C67" s="30"/>
      <c r="D67" s="160" t="s">
        <v>33</v>
      </c>
      <c r="E67" s="161"/>
      <c r="F67" s="221">
        <f>F66</f>
        <v>0</v>
      </c>
      <c r="G67" s="221"/>
      <c r="H67" s="221"/>
      <c r="I67" s="221"/>
      <c r="J67" s="163">
        <f>J66</f>
        <v>643.29999999999995</v>
      </c>
      <c r="K67" s="163"/>
      <c r="L67" s="163"/>
      <c r="M67" s="164"/>
      <c r="N67" s="222">
        <f>F67+J67</f>
        <v>643.29999999999995</v>
      </c>
      <c r="O67" s="223"/>
      <c r="P67" s="223"/>
      <c r="Q67" s="224"/>
    </row>
    <row r="68" spans="1:17" ht="18.75" x14ac:dyDescent="0.2">
      <c r="A68" s="9"/>
      <c r="B68" s="9"/>
      <c r="C68" s="9"/>
      <c r="D68" s="9"/>
      <c r="E68" s="17"/>
      <c r="F68" s="17"/>
      <c r="G68" s="17"/>
      <c r="H68" s="9"/>
      <c r="I68" s="8"/>
      <c r="J68" s="8"/>
      <c r="K68" s="8"/>
      <c r="L68" s="8"/>
      <c r="M68" s="8"/>
      <c r="N68" s="8"/>
      <c r="O68" s="8"/>
      <c r="P68" s="8"/>
      <c r="Q68" s="8"/>
    </row>
    <row r="69" spans="1:17" ht="18" customHeight="1" x14ac:dyDescent="0.2">
      <c r="A69" s="146" t="s">
        <v>34</v>
      </c>
      <c r="B69" s="146"/>
      <c r="C69" s="146"/>
      <c r="D69" s="146"/>
      <c r="E69" s="146"/>
      <c r="F69" s="146"/>
      <c r="G69" s="146"/>
      <c r="H69" s="146"/>
      <c r="I69" s="146"/>
      <c r="J69" s="146"/>
      <c r="K69" s="146"/>
      <c r="L69" s="146"/>
      <c r="M69" s="146"/>
      <c r="N69" s="146"/>
      <c r="O69" s="146"/>
      <c r="P69" s="8"/>
      <c r="Q69" s="8"/>
    </row>
    <row r="70" spans="1:17" ht="18.75" x14ac:dyDescent="0.2">
      <c r="A70" s="6"/>
      <c r="B70" s="6"/>
      <c r="C70" s="6"/>
      <c r="D70" s="6"/>
      <c r="E70" s="6"/>
      <c r="F70" s="6"/>
      <c r="G70" s="6"/>
      <c r="H70" s="6"/>
      <c r="I70" s="6"/>
      <c r="J70" s="6"/>
      <c r="K70" s="6"/>
      <c r="L70" s="6"/>
      <c r="M70" s="6"/>
      <c r="N70" s="6"/>
      <c r="O70" s="6"/>
      <c r="P70" s="8"/>
      <c r="Q70" s="8"/>
    </row>
    <row r="71" spans="1:17" ht="38.25" customHeight="1" x14ac:dyDescent="0.2">
      <c r="A71" s="166" t="s">
        <v>35</v>
      </c>
      <c r="B71" s="166"/>
      <c r="C71" s="166"/>
      <c r="D71" s="166"/>
      <c r="E71" s="25" t="s">
        <v>24</v>
      </c>
      <c r="F71" s="166" t="s">
        <v>30</v>
      </c>
      <c r="G71" s="166"/>
      <c r="H71" s="166"/>
      <c r="I71" s="166"/>
      <c r="J71" s="166" t="s">
        <v>31</v>
      </c>
      <c r="K71" s="166"/>
      <c r="L71" s="166"/>
      <c r="M71" s="166"/>
      <c r="N71" s="166" t="s">
        <v>32</v>
      </c>
      <c r="O71" s="166"/>
      <c r="P71" s="166"/>
      <c r="Q71" s="166"/>
    </row>
    <row r="72" spans="1:17" ht="18.75" customHeight="1" x14ac:dyDescent="0.2">
      <c r="A72" s="166">
        <v>1</v>
      </c>
      <c r="B72" s="166"/>
      <c r="C72" s="166"/>
      <c r="D72" s="166"/>
      <c r="E72" s="25">
        <v>2</v>
      </c>
      <c r="F72" s="147">
        <v>3</v>
      </c>
      <c r="G72" s="150"/>
      <c r="H72" s="150"/>
      <c r="I72" s="155"/>
      <c r="J72" s="147">
        <v>4</v>
      </c>
      <c r="K72" s="150"/>
      <c r="L72" s="150"/>
      <c r="M72" s="155"/>
      <c r="N72" s="147">
        <v>5</v>
      </c>
      <c r="O72" s="150"/>
      <c r="P72" s="150"/>
      <c r="Q72" s="155"/>
    </row>
    <row r="73" spans="1:17" ht="15.75" customHeight="1" x14ac:dyDescent="0.2">
      <c r="A73" s="168" t="s">
        <v>36</v>
      </c>
      <c r="B73" s="169"/>
      <c r="C73" s="169"/>
      <c r="D73" s="170"/>
      <c r="E73" s="25"/>
      <c r="F73" s="147"/>
      <c r="G73" s="150"/>
      <c r="H73" s="150"/>
      <c r="I73" s="155"/>
      <c r="J73" s="147"/>
      <c r="K73" s="150"/>
      <c r="L73" s="150"/>
      <c r="M73" s="155"/>
      <c r="N73" s="147"/>
      <c r="O73" s="150"/>
      <c r="P73" s="150"/>
      <c r="Q73" s="155"/>
    </row>
    <row r="74" spans="1:17" ht="18.75" customHeight="1" x14ac:dyDescent="0.2">
      <c r="A74" s="168" t="s">
        <v>37</v>
      </c>
      <c r="B74" s="169"/>
      <c r="C74" s="169"/>
      <c r="D74" s="169"/>
      <c r="E74" s="25"/>
      <c r="F74" s="147"/>
      <c r="G74" s="150"/>
      <c r="H74" s="150"/>
      <c r="I74" s="155"/>
      <c r="J74" s="147"/>
      <c r="K74" s="150"/>
      <c r="L74" s="150"/>
      <c r="M74" s="155"/>
      <c r="N74" s="147"/>
      <c r="O74" s="150"/>
      <c r="P74" s="150"/>
      <c r="Q74" s="155"/>
    </row>
    <row r="75" spans="1:17" ht="12" customHeight="1" x14ac:dyDescent="0.2">
      <c r="A75" s="10"/>
      <c r="B75" s="10"/>
      <c r="C75" s="10"/>
      <c r="D75" s="10"/>
      <c r="E75" s="10"/>
      <c r="F75" s="10"/>
      <c r="G75" s="10"/>
      <c r="H75" s="10"/>
      <c r="I75" s="10"/>
      <c r="J75" s="10"/>
      <c r="K75" s="10"/>
      <c r="L75" s="10"/>
      <c r="M75" s="10"/>
      <c r="N75" s="10"/>
      <c r="O75" s="10"/>
      <c r="P75" s="10"/>
      <c r="Q75" s="10"/>
    </row>
    <row r="76" spans="1:17" ht="15.75" customHeight="1" x14ac:dyDescent="0.2">
      <c r="A76" s="146" t="s">
        <v>38</v>
      </c>
      <c r="B76" s="146"/>
      <c r="C76" s="146"/>
      <c r="D76" s="146"/>
      <c r="E76" s="146"/>
      <c r="F76" s="146"/>
      <c r="G76" s="146"/>
      <c r="H76" s="146"/>
      <c r="I76" s="146"/>
      <c r="J76" s="146"/>
      <c r="K76" s="146"/>
      <c r="L76" s="146"/>
      <c r="M76" s="146"/>
      <c r="N76" s="146"/>
      <c r="O76" s="146"/>
      <c r="P76" s="146"/>
      <c r="Q76" s="146"/>
    </row>
    <row r="77" spans="1:17" ht="18.75" x14ac:dyDescent="0.2">
      <c r="A77" s="9"/>
      <c r="B77" s="9"/>
      <c r="C77" s="9"/>
      <c r="D77" s="9"/>
      <c r="E77" s="17"/>
      <c r="F77" s="17"/>
      <c r="G77" s="17"/>
      <c r="H77" s="9"/>
      <c r="I77" s="8"/>
      <c r="J77" s="8"/>
      <c r="K77" s="8"/>
      <c r="L77" s="8"/>
      <c r="M77" s="8"/>
      <c r="N77" s="8"/>
      <c r="O77" s="8"/>
      <c r="P77" s="8"/>
      <c r="Q77" s="8"/>
    </row>
    <row r="78" spans="1:17" ht="27.75" customHeight="1" x14ac:dyDescent="0.2">
      <c r="A78" s="25" t="s">
        <v>23</v>
      </c>
      <c r="B78" s="25" t="s">
        <v>24</v>
      </c>
      <c r="C78" s="147" t="s">
        <v>39</v>
      </c>
      <c r="D78" s="150"/>
      <c r="E78" s="155"/>
      <c r="F78" s="166" t="s">
        <v>40</v>
      </c>
      <c r="G78" s="166"/>
      <c r="H78" s="166"/>
      <c r="I78" s="166"/>
      <c r="J78" s="166" t="s">
        <v>41</v>
      </c>
      <c r="K78" s="166"/>
      <c r="L78" s="166"/>
      <c r="M78" s="166"/>
      <c r="N78" s="166" t="s">
        <v>42</v>
      </c>
      <c r="O78" s="166"/>
      <c r="P78" s="166"/>
      <c r="Q78" s="166"/>
    </row>
    <row r="79" spans="1:17" ht="19.5" customHeight="1" x14ac:dyDescent="0.2">
      <c r="A79" s="25">
        <v>1</v>
      </c>
      <c r="B79" s="29">
        <v>2</v>
      </c>
      <c r="C79" s="166">
        <v>3</v>
      </c>
      <c r="D79" s="166"/>
      <c r="E79" s="166"/>
      <c r="F79" s="166">
        <v>4</v>
      </c>
      <c r="G79" s="166"/>
      <c r="H79" s="166"/>
      <c r="I79" s="166"/>
      <c r="J79" s="166">
        <v>5</v>
      </c>
      <c r="K79" s="166"/>
      <c r="L79" s="166"/>
      <c r="M79" s="166"/>
      <c r="N79" s="166">
        <v>6</v>
      </c>
      <c r="O79" s="166"/>
      <c r="P79" s="166"/>
      <c r="Q79" s="166"/>
    </row>
    <row r="80" spans="1:17" ht="34.5" customHeight="1" x14ac:dyDescent="0.2">
      <c r="A80" s="25"/>
      <c r="B80" s="31">
        <v>1517470</v>
      </c>
      <c r="C80" s="171" t="s">
        <v>110</v>
      </c>
      <c r="D80" s="169"/>
      <c r="E80" s="169"/>
      <c r="F80" s="169"/>
      <c r="G80" s="169"/>
      <c r="H80" s="169"/>
      <c r="I80" s="169"/>
      <c r="J80" s="169"/>
      <c r="K80" s="169"/>
      <c r="L80" s="169"/>
      <c r="M80" s="169"/>
      <c r="N80" s="169"/>
      <c r="O80" s="169"/>
      <c r="P80" s="169"/>
      <c r="Q80" s="170"/>
    </row>
    <row r="81" spans="1:31" ht="24" customHeight="1" x14ac:dyDescent="0.35">
      <c r="A81" s="32">
        <v>1</v>
      </c>
      <c r="B81" s="33"/>
      <c r="C81" s="172" t="s">
        <v>43</v>
      </c>
      <c r="D81" s="173"/>
      <c r="E81" s="174"/>
      <c r="F81" s="34"/>
      <c r="G81" s="34"/>
      <c r="H81" s="34"/>
      <c r="I81" s="34"/>
      <c r="J81" s="34"/>
      <c r="K81" s="34"/>
      <c r="L81" s="34"/>
      <c r="M81" s="34"/>
      <c r="N81" s="34"/>
      <c r="O81" s="35"/>
      <c r="P81" s="34"/>
      <c r="Q81" s="36"/>
    </row>
    <row r="82" spans="1:31" ht="57" customHeight="1" x14ac:dyDescent="0.35">
      <c r="A82" s="57"/>
      <c r="B82" s="38"/>
      <c r="C82" s="236" t="s">
        <v>119</v>
      </c>
      <c r="D82" s="237"/>
      <c r="E82" s="238"/>
      <c r="F82" s="185" t="s">
        <v>111</v>
      </c>
      <c r="G82" s="186"/>
      <c r="H82" s="186"/>
      <c r="I82" s="187"/>
      <c r="J82" s="185" t="s">
        <v>112</v>
      </c>
      <c r="K82" s="186"/>
      <c r="L82" s="186"/>
      <c r="M82" s="187"/>
      <c r="N82" s="239">
        <v>61</v>
      </c>
      <c r="O82" s="240"/>
      <c r="P82" s="240"/>
      <c r="Q82" s="241"/>
    </row>
    <row r="83" spans="1:31" ht="75.75" customHeight="1" x14ac:dyDescent="0.3">
      <c r="A83" s="37"/>
      <c r="B83" s="38"/>
      <c r="C83" s="168" t="s">
        <v>120</v>
      </c>
      <c r="D83" s="176"/>
      <c r="E83" s="177"/>
      <c r="F83" s="147" t="s">
        <v>111</v>
      </c>
      <c r="G83" s="186"/>
      <c r="H83" s="186"/>
      <c r="I83" s="187"/>
      <c r="J83" s="199" t="s">
        <v>112</v>
      </c>
      <c r="K83" s="200"/>
      <c r="L83" s="200"/>
      <c r="M83" s="201"/>
      <c r="N83" s="182">
        <v>643.29999999999995</v>
      </c>
      <c r="O83" s="183"/>
      <c r="P83" s="183"/>
      <c r="Q83" s="184"/>
    </row>
    <row r="84" spans="1:31" ht="75" customHeight="1" x14ac:dyDescent="0.3">
      <c r="A84" s="37"/>
      <c r="B84" s="38"/>
      <c r="C84" s="168" t="s">
        <v>121</v>
      </c>
      <c r="D84" s="169"/>
      <c r="E84" s="170"/>
      <c r="F84" s="147" t="s">
        <v>111</v>
      </c>
      <c r="G84" s="186"/>
      <c r="H84" s="186"/>
      <c r="I84" s="187"/>
      <c r="J84" s="199" t="s">
        <v>112</v>
      </c>
      <c r="K84" s="225"/>
      <c r="L84" s="225"/>
      <c r="M84" s="226"/>
      <c r="N84" s="182">
        <v>-96</v>
      </c>
      <c r="O84" s="183"/>
      <c r="P84" s="183"/>
      <c r="Q84" s="184"/>
    </row>
    <row r="85" spans="1:31" ht="1.5" hidden="1" customHeight="1" x14ac:dyDescent="0.2">
      <c r="A85" s="39">
        <v>2</v>
      </c>
      <c r="B85" s="40"/>
      <c r="C85" s="175" t="s">
        <v>44</v>
      </c>
      <c r="D85" s="176"/>
      <c r="E85" s="176"/>
      <c r="F85" s="176"/>
      <c r="G85" s="26"/>
      <c r="H85" s="26"/>
      <c r="I85" s="34"/>
      <c r="J85" s="34"/>
      <c r="K85" s="34"/>
      <c r="L85" s="34"/>
      <c r="M85" s="34"/>
      <c r="N85" s="34"/>
      <c r="O85" s="41"/>
      <c r="P85" s="26"/>
      <c r="Q85" s="29"/>
    </row>
    <row r="86" spans="1:31" ht="33.75" hidden="1" customHeight="1" x14ac:dyDescent="0.2">
      <c r="A86" s="42"/>
      <c r="B86" s="43"/>
      <c r="C86" s="169"/>
      <c r="D86" s="176"/>
      <c r="E86" s="177"/>
      <c r="F86" s="147"/>
      <c r="G86" s="186"/>
      <c r="H86" s="186"/>
      <c r="I86" s="187"/>
      <c r="J86" s="147"/>
      <c r="K86" s="186"/>
      <c r="L86" s="186"/>
      <c r="M86" s="187"/>
      <c r="N86" s="185"/>
      <c r="O86" s="186"/>
      <c r="P86" s="186"/>
      <c r="Q86" s="187"/>
    </row>
    <row r="87" spans="1:31" ht="38.25" hidden="1" customHeight="1" x14ac:dyDescent="0.2">
      <c r="A87" s="42"/>
      <c r="B87" s="43"/>
      <c r="C87" s="168"/>
      <c r="D87" s="169"/>
      <c r="E87" s="170"/>
      <c r="F87" s="147" t="s">
        <v>76</v>
      </c>
      <c r="G87" s="150"/>
      <c r="H87" s="150"/>
      <c r="I87" s="155"/>
      <c r="J87" s="147" t="s">
        <v>77</v>
      </c>
      <c r="K87" s="150"/>
      <c r="L87" s="150"/>
      <c r="M87" s="155"/>
      <c r="N87" s="185"/>
      <c r="O87" s="186"/>
      <c r="P87" s="186"/>
      <c r="Q87" s="187"/>
    </row>
    <row r="88" spans="1:31" ht="20.25" customHeight="1" x14ac:dyDescent="0.2">
      <c r="A88" s="44">
        <v>2</v>
      </c>
      <c r="B88" s="45"/>
      <c r="C88" s="188" t="s">
        <v>114</v>
      </c>
      <c r="D88" s="189"/>
      <c r="E88" s="190"/>
      <c r="F88" s="26"/>
      <c r="G88" s="34"/>
      <c r="H88" s="34"/>
      <c r="I88" s="34"/>
      <c r="J88" s="34"/>
      <c r="K88" s="34"/>
      <c r="L88" s="34"/>
      <c r="M88" s="34"/>
      <c r="N88" s="34"/>
      <c r="O88" s="41"/>
      <c r="P88" s="34"/>
      <c r="Q88" s="36"/>
    </row>
    <row r="89" spans="1:31" ht="57" customHeight="1" x14ac:dyDescent="0.2">
      <c r="A89" s="46"/>
      <c r="B89" s="47"/>
      <c r="C89" s="191" t="s">
        <v>116</v>
      </c>
      <c r="D89" s="176"/>
      <c r="E89" s="177"/>
      <c r="F89" s="147" t="s">
        <v>124</v>
      </c>
      <c r="G89" s="186"/>
      <c r="H89" s="186"/>
      <c r="I89" s="187"/>
      <c r="J89" s="195" t="s">
        <v>78</v>
      </c>
      <c r="K89" s="186"/>
      <c r="L89" s="186"/>
      <c r="M89" s="187"/>
      <c r="N89" s="233">
        <f>N83/N82</f>
        <v>10.545901639344262</v>
      </c>
      <c r="O89" s="234"/>
      <c r="P89" s="234"/>
      <c r="Q89" s="235"/>
    </row>
    <row r="90" spans="1:31" ht="58.5" customHeight="1" x14ac:dyDescent="0.3">
      <c r="A90" s="56"/>
      <c r="B90" s="56"/>
      <c r="C90" s="236" t="s">
        <v>115</v>
      </c>
      <c r="D90" s="237"/>
      <c r="E90" s="238"/>
      <c r="F90" s="227" t="s">
        <v>111</v>
      </c>
      <c r="G90" s="228"/>
      <c r="H90" s="228"/>
      <c r="I90" s="229"/>
      <c r="J90" s="230" t="s">
        <v>113</v>
      </c>
      <c r="K90" s="231"/>
      <c r="L90" s="231"/>
      <c r="M90" s="232"/>
      <c r="N90" s="233">
        <v>-96</v>
      </c>
      <c r="O90" s="234"/>
      <c r="P90" s="234"/>
      <c r="Q90" s="235"/>
      <c r="R90" s="3"/>
      <c r="S90" s="3"/>
      <c r="T90" s="3"/>
      <c r="U90" s="3"/>
      <c r="V90" s="3"/>
      <c r="W90" s="3"/>
      <c r="X90" s="3"/>
      <c r="Y90" s="3"/>
      <c r="Z90" s="3"/>
      <c r="AA90" s="3"/>
      <c r="AB90" s="3"/>
      <c r="AC90" s="3"/>
      <c r="AD90" s="3"/>
      <c r="AE90" s="3"/>
    </row>
    <row r="91" spans="1:31" ht="18.75" x14ac:dyDescent="0.3">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x14ac:dyDescent="0.3">
      <c r="A92" s="13"/>
      <c r="B92" s="13"/>
      <c r="C92" s="13"/>
      <c r="D92" s="13"/>
      <c r="E92" s="13"/>
      <c r="F92" s="13"/>
      <c r="G92" s="13"/>
      <c r="H92" s="13"/>
      <c r="I92" s="13"/>
      <c r="J92" s="13"/>
      <c r="K92" s="13"/>
      <c r="L92" s="13"/>
      <c r="M92" s="13"/>
      <c r="N92" s="13"/>
      <c r="O92" s="13"/>
      <c r="P92" s="122" t="s">
        <v>46</v>
      </c>
      <c r="Q92" s="122"/>
    </row>
    <row r="93" spans="1:31" ht="51.75" customHeight="1" x14ac:dyDescent="0.2">
      <c r="A93" s="166" t="s">
        <v>47</v>
      </c>
      <c r="B93" s="178" t="s">
        <v>48</v>
      </c>
      <c r="C93" s="208"/>
      <c r="D93" s="208"/>
      <c r="E93" s="179"/>
      <c r="F93" s="209" t="s">
        <v>24</v>
      </c>
      <c r="G93" s="147" t="s">
        <v>49</v>
      </c>
      <c r="H93" s="150"/>
      <c r="I93" s="155"/>
      <c r="J93" s="147" t="s">
        <v>50</v>
      </c>
      <c r="K93" s="150"/>
      <c r="L93" s="155"/>
      <c r="M93" s="147" t="s">
        <v>51</v>
      </c>
      <c r="N93" s="150"/>
      <c r="O93" s="155"/>
      <c r="P93" s="178" t="s">
        <v>52</v>
      </c>
      <c r="Q93" s="179"/>
    </row>
    <row r="94" spans="1:31" ht="56.25" x14ac:dyDescent="0.2">
      <c r="A94" s="166"/>
      <c r="B94" s="180"/>
      <c r="C94" s="167"/>
      <c r="D94" s="167"/>
      <c r="E94" s="181"/>
      <c r="F94" s="210"/>
      <c r="G94" s="25" t="s">
        <v>53</v>
      </c>
      <c r="H94" s="25" t="s">
        <v>54</v>
      </c>
      <c r="I94" s="25" t="s">
        <v>32</v>
      </c>
      <c r="J94" s="25" t="s">
        <v>53</v>
      </c>
      <c r="K94" s="25" t="s">
        <v>54</v>
      </c>
      <c r="L94" s="25" t="s">
        <v>32</v>
      </c>
      <c r="M94" s="25" t="s">
        <v>53</v>
      </c>
      <c r="N94" s="25" t="s">
        <v>54</v>
      </c>
      <c r="O94" s="25" t="s">
        <v>55</v>
      </c>
      <c r="P94" s="180"/>
      <c r="Q94" s="181"/>
    </row>
    <row r="95" spans="1:31" ht="18.75" x14ac:dyDescent="0.2">
      <c r="A95" s="25">
        <v>1</v>
      </c>
      <c r="B95" s="147">
        <v>2</v>
      </c>
      <c r="C95" s="150"/>
      <c r="D95" s="150"/>
      <c r="E95" s="155"/>
      <c r="F95" s="25">
        <v>3</v>
      </c>
      <c r="G95" s="25">
        <v>4</v>
      </c>
      <c r="H95" s="25">
        <v>5</v>
      </c>
      <c r="I95" s="25">
        <v>6</v>
      </c>
      <c r="J95" s="25">
        <v>7</v>
      </c>
      <c r="K95" s="25">
        <v>8</v>
      </c>
      <c r="L95" s="25">
        <v>9</v>
      </c>
      <c r="M95" s="25">
        <v>10</v>
      </c>
      <c r="N95" s="25">
        <v>11</v>
      </c>
      <c r="O95" s="25">
        <v>12</v>
      </c>
      <c r="P95" s="166">
        <v>13</v>
      </c>
      <c r="Q95" s="166"/>
    </row>
    <row r="96" spans="1:31" ht="21" customHeight="1" x14ac:dyDescent="0.2">
      <c r="A96" s="25"/>
      <c r="B96" s="168" t="s">
        <v>56</v>
      </c>
      <c r="C96" s="169"/>
      <c r="D96" s="176"/>
      <c r="E96" s="204"/>
      <c r="F96" s="25"/>
      <c r="G96" s="25"/>
      <c r="H96" s="25"/>
      <c r="I96" s="25"/>
      <c r="J96" s="25"/>
      <c r="K96" s="25"/>
      <c r="L96" s="25"/>
      <c r="M96" s="25"/>
      <c r="N96" s="25"/>
      <c r="O96" s="25"/>
      <c r="P96" s="202"/>
      <c r="Q96" s="203"/>
    </row>
    <row r="97" spans="1:17" ht="21" customHeight="1" x14ac:dyDescent="0.2">
      <c r="A97" s="25"/>
      <c r="B97" s="168" t="s">
        <v>57</v>
      </c>
      <c r="C97" s="169"/>
      <c r="D97" s="176"/>
      <c r="E97" s="204"/>
      <c r="F97" s="25"/>
      <c r="G97" s="25"/>
      <c r="H97" s="25"/>
      <c r="I97" s="25"/>
      <c r="J97" s="25"/>
      <c r="K97" s="25"/>
      <c r="L97" s="25"/>
      <c r="M97" s="25"/>
      <c r="N97" s="25"/>
      <c r="O97" s="25"/>
      <c r="P97" s="202"/>
      <c r="Q97" s="203"/>
    </row>
    <row r="98" spans="1:17" ht="20.25" customHeight="1" x14ac:dyDescent="0.2">
      <c r="A98" s="25"/>
      <c r="B98" s="205" t="s">
        <v>58</v>
      </c>
      <c r="C98" s="206"/>
      <c r="D98" s="176"/>
      <c r="E98" s="204"/>
      <c r="F98" s="25"/>
      <c r="G98" s="25"/>
      <c r="H98" s="25"/>
      <c r="I98" s="25"/>
      <c r="J98" s="25"/>
      <c r="K98" s="25"/>
      <c r="L98" s="25"/>
      <c r="M98" s="25"/>
      <c r="N98" s="25"/>
      <c r="O98" s="25"/>
      <c r="P98" s="202"/>
      <c r="Q98" s="203"/>
    </row>
    <row r="99" spans="1:17" ht="30" customHeight="1" x14ac:dyDescent="0.2">
      <c r="A99" s="25"/>
      <c r="B99" s="205" t="s">
        <v>59</v>
      </c>
      <c r="C99" s="169"/>
      <c r="D99" s="176"/>
      <c r="E99" s="204"/>
      <c r="F99" s="25"/>
      <c r="G99" s="25" t="s">
        <v>60</v>
      </c>
      <c r="H99" s="25"/>
      <c r="I99" s="25"/>
      <c r="J99" s="25" t="s">
        <v>60</v>
      </c>
      <c r="K99" s="25"/>
      <c r="L99" s="25"/>
      <c r="M99" s="25" t="s">
        <v>60</v>
      </c>
      <c r="N99" s="25"/>
      <c r="O99" s="25"/>
      <c r="P99" s="202"/>
      <c r="Q99" s="203"/>
    </row>
    <row r="100" spans="1:17" ht="18.75" x14ac:dyDescent="0.2">
      <c r="A100" s="25"/>
      <c r="B100" s="168" t="s">
        <v>37</v>
      </c>
      <c r="C100" s="169"/>
      <c r="D100" s="176"/>
      <c r="E100" s="204"/>
      <c r="F100" s="25"/>
      <c r="G100" s="25"/>
      <c r="H100" s="25"/>
      <c r="I100" s="25"/>
      <c r="J100" s="25"/>
      <c r="K100" s="25"/>
      <c r="L100" s="25"/>
      <c r="M100" s="25"/>
      <c r="N100" s="25"/>
      <c r="O100" s="25"/>
      <c r="P100" s="207"/>
      <c r="Q100" s="207"/>
    </row>
    <row r="101" spans="1:17" ht="18.75" x14ac:dyDescent="0.2">
      <c r="A101" s="10"/>
      <c r="B101" s="9"/>
      <c r="C101" s="9"/>
      <c r="D101" s="10"/>
      <c r="E101" s="10"/>
      <c r="F101" s="10"/>
      <c r="G101" s="10"/>
      <c r="H101" s="10"/>
      <c r="I101" s="10"/>
      <c r="J101" s="10"/>
      <c r="K101" s="10"/>
      <c r="L101" s="10"/>
      <c r="M101" s="10"/>
      <c r="N101" s="10"/>
      <c r="O101" s="10"/>
      <c r="P101" s="8"/>
      <c r="Q101" s="8"/>
    </row>
    <row r="102" spans="1:17" ht="15" customHeight="1" x14ac:dyDescent="0.2">
      <c r="A102" s="211" t="s">
        <v>61</v>
      </c>
      <c r="B102" s="211"/>
      <c r="C102" s="211"/>
      <c r="D102" s="211"/>
      <c r="E102" s="211"/>
      <c r="F102" s="211"/>
      <c r="G102" s="211"/>
      <c r="H102" s="211"/>
      <c r="I102" s="211"/>
      <c r="J102" s="211"/>
      <c r="K102" s="211"/>
      <c r="L102" s="211"/>
      <c r="M102" s="211"/>
      <c r="N102" s="211"/>
      <c r="O102" s="152"/>
      <c r="P102" s="152"/>
      <c r="Q102" s="8"/>
    </row>
    <row r="103" spans="1:17" ht="18.75" x14ac:dyDescent="0.2">
      <c r="A103" s="212" t="s">
        <v>62</v>
      </c>
      <c r="B103" s="213"/>
      <c r="C103" s="213"/>
      <c r="D103" s="213"/>
      <c r="E103" s="213"/>
      <c r="F103" s="213"/>
      <c r="G103" s="213"/>
      <c r="H103" s="213"/>
      <c r="I103" s="213"/>
      <c r="J103" s="213"/>
      <c r="K103" s="213"/>
      <c r="L103" s="213"/>
      <c r="M103" s="213"/>
      <c r="N103" s="213"/>
      <c r="O103" s="213"/>
      <c r="P103" s="213"/>
      <c r="Q103" s="8"/>
    </row>
    <row r="104" spans="1:17" ht="15" customHeight="1" x14ac:dyDescent="0.2">
      <c r="A104" s="211" t="s">
        <v>63</v>
      </c>
      <c r="B104" s="152"/>
      <c r="C104" s="152"/>
      <c r="D104" s="152"/>
      <c r="E104" s="152"/>
      <c r="F104" s="152"/>
      <c r="G104" s="152"/>
      <c r="H104" s="152"/>
      <c r="I104" s="152"/>
      <c r="J104" s="152"/>
      <c r="K104" s="152"/>
      <c r="L104" s="152"/>
      <c r="M104" s="152"/>
      <c r="N104" s="152"/>
      <c r="O104" s="152"/>
      <c r="P104" s="152"/>
      <c r="Q104" s="152"/>
    </row>
    <row r="105" spans="1:17" ht="18.75" x14ac:dyDescent="0.2">
      <c r="A105" s="17"/>
      <c r="B105" s="8"/>
      <c r="C105" s="8"/>
      <c r="D105" s="8"/>
      <c r="E105" s="8"/>
      <c r="F105" s="8"/>
      <c r="G105" s="8"/>
      <c r="H105" s="8"/>
      <c r="I105" s="8"/>
      <c r="J105" s="8"/>
      <c r="K105" s="8"/>
      <c r="L105" s="8"/>
      <c r="M105" s="8"/>
      <c r="N105" s="8"/>
      <c r="O105" s="8"/>
      <c r="P105" s="8"/>
      <c r="Q105" s="8"/>
    </row>
    <row r="106" spans="1:17" ht="15.75" customHeight="1" x14ac:dyDescent="0.2">
      <c r="A106" s="17"/>
      <c r="B106" s="8"/>
      <c r="C106" s="8"/>
      <c r="D106" s="8"/>
      <c r="E106" s="8"/>
      <c r="F106" s="8"/>
      <c r="G106" s="8"/>
      <c r="H106" s="8"/>
      <c r="I106" s="8"/>
      <c r="J106" s="8"/>
      <c r="K106" s="8"/>
      <c r="L106" s="8"/>
      <c r="M106" s="8"/>
      <c r="N106" s="8"/>
      <c r="O106" s="8"/>
      <c r="P106" s="8"/>
      <c r="Q106" s="8"/>
    </row>
    <row r="107" spans="1:17" ht="15.75" customHeight="1" x14ac:dyDescent="0.2">
      <c r="A107" s="146" t="s">
        <v>79</v>
      </c>
      <c r="B107" s="146"/>
      <c r="C107" s="146"/>
      <c r="D107" s="146"/>
      <c r="E107" s="146"/>
      <c r="F107" s="8"/>
      <c r="G107" s="167"/>
      <c r="H107" s="167"/>
      <c r="I107" s="167"/>
      <c r="J107" s="8"/>
      <c r="K107" s="216" t="s">
        <v>104</v>
      </c>
      <c r="L107" s="216"/>
      <c r="M107" s="216"/>
      <c r="N107" s="216"/>
      <c r="O107" s="8"/>
      <c r="P107" s="8"/>
      <c r="Q107" s="8"/>
    </row>
    <row r="108" spans="1:17" ht="18.75" x14ac:dyDescent="0.2">
      <c r="A108" s="22"/>
      <c r="B108" s="22"/>
      <c r="C108" s="22"/>
      <c r="D108" s="22"/>
      <c r="E108" s="22"/>
      <c r="F108" s="8"/>
      <c r="G108" s="215" t="s">
        <v>64</v>
      </c>
      <c r="H108" s="215"/>
      <c r="I108" s="215"/>
      <c r="J108" s="8"/>
      <c r="K108" s="215" t="s">
        <v>65</v>
      </c>
      <c r="L108" s="215"/>
      <c r="M108" s="215"/>
      <c r="N108" s="215"/>
      <c r="O108" s="8"/>
      <c r="P108" s="8"/>
      <c r="Q108" s="8"/>
    </row>
    <row r="109" spans="1:17" ht="15.75" customHeight="1" x14ac:dyDescent="0.3">
      <c r="A109" s="8"/>
      <c r="B109" s="8"/>
      <c r="C109" s="8"/>
      <c r="D109" s="8"/>
      <c r="E109" s="8"/>
      <c r="F109" s="8"/>
      <c r="G109" s="13"/>
      <c r="H109" s="13"/>
      <c r="I109" s="13"/>
      <c r="J109" s="13"/>
      <c r="K109" s="13"/>
      <c r="L109" s="13"/>
      <c r="M109" s="13"/>
      <c r="N109" s="13"/>
      <c r="O109" s="8"/>
      <c r="P109" s="8"/>
      <c r="Q109" s="8"/>
    </row>
    <row r="110" spans="1:17" ht="18.75" x14ac:dyDescent="0.2">
      <c r="A110" s="146" t="s">
        <v>66</v>
      </c>
      <c r="B110" s="146"/>
      <c r="C110" s="8"/>
      <c r="D110" s="8"/>
      <c r="E110" s="8"/>
      <c r="F110" s="8"/>
      <c r="G110" s="8"/>
      <c r="H110" s="8"/>
      <c r="I110" s="8"/>
      <c r="J110" s="8"/>
      <c r="K110" s="8"/>
      <c r="L110" s="8"/>
      <c r="M110" s="8"/>
      <c r="N110" s="8"/>
      <c r="O110" s="8"/>
      <c r="P110" s="8"/>
      <c r="Q110" s="8"/>
    </row>
    <row r="111" spans="1:17" ht="15.75" customHeight="1" x14ac:dyDescent="0.2">
      <c r="A111" s="22"/>
      <c r="B111" s="22"/>
      <c r="C111" s="8"/>
      <c r="D111" s="8"/>
      <c r="E111" s="8"/>
      <c r="F111" s="8"/>
      <c r="G111" s="8"/>
      <c r="H111" s="8"/>
      <c r="I111" s="8"/>
      <c r="J111" s="8"/>
      <c r="K111" s="8"/>
      <c r="L111" s="8"/>
      <c r="M111" s="8"/>
      <c r="N111" s="8"/>
      <c r="O111" s="8"/>
      <c r="P111" s="8"/>
      <c r="Q111" s="8"/>
    </row>
    <row r="112" spans="1:17" ht="15" customHeight="1" x14ac:dyDescent="0.2">
      <c r="A112" s="146" t="s">
        <v>67</v>
      </c>
      <c r="B112" s="146"/>
      <c r="C112" s="146"/>
      <c r="D112" s="146"/>
      <c r="E112" s="146"/>
      <c r="F112" s="8"/>
      <c r="G112" s="167"/>
      <c r="H112" s="167"/>
      <c r="I112" s="167"/>
      <c r="J112" s="8"/>
      <c r="K112" s="216" t="s">
        <v>68</v>
      </c>
      <c r="L112" s="216"/>
      <c r="M112" s="216"/>
      <c r="N112" s="216"/>
      <c r="O112" s="8"/>
      <c r="P112" s="8"/>
      <c r="Q112" s="8"/>
    </row>
    <row r="113" spans="1:17" ht="18.75" x14ac:dyDescent="0.2">
      <c r="A113" s="8"/>
      <c r="B113" s="8"/>
      <c r="C113" s="8"/>
      <c r="D113" s="8"/>
      <c r="E113" s="8"/>
      <c r="F113" s="8"/>
      <c r="G113" s="208" t="s">
        <v>64</v>
      </c>
      <c r="H113" s="208"/>
      <c r="I113" s="208"/>
      <c r="J113" s="8"/>
      <c r="K113" s="208" t="s">
        <v>65</v>
      </c>
      <c r="L113" s="208"/>
      <c r="M113" s="208"/>
      <c r="N113" s="208"/>
      <c r="O113" s="8"/>
      <c r="P113" s="8"/>
      <c r="Q113" s="8"/>
    </row>
    <row r="114" spans="1:17" ht="18.75" x14ac:dyDescent="0.2">
      <c r="A114" s="8"/>
      <c r="B114" s="8"/>
      <c r="C114" s="8"/>
      <c r="D114" s="8"/>
      <c r="E114" s="8"/>
      <c r="F114" s="8"/>
      <c r="G114" s="10"/>
      <c r="H114" s="10"/>
      <c r="I114" s="10"/>
      <c r="J114" s="8"/>
      <c r="K114" s="10"/>
      <c r="L114" s="10"/>
      <c r="M114" s="10"/>
      <c r="N114" s="10"/>
      <c r="O114" s="8"/>
      <c r="P114" s="8"/>
      <c r="Q114" s="8"/>
    </row>
    <row r="115" spans="1:17" ht="18.75" x14ac:dyDescent="0.2">
      <c r="A115" s="214" t="s">
        <v>80</v>
      </c>
      <c r="B115" s="214"/>
      <c r="C115" s="8"/>
      <c r="D115" s="8"/>
      <c r="E115" s="8"/>
      <c r="F115" s="8"/>
      <c r="G115" s="10"/>
      <c r="H115" s="10"/>
      <c r="I115" s="10"/>
      <c r="J115" s="8"/>
      <c r="K115" s="10"/>
      <c r="L115" s="10"/>
      <c r="M115" s="10"/>
      <c r="N115" s="10"/>
      <c r="O115" s="8"/>
      <c r="P115" s="8"/>
      <c r="Q115" s="8"/>
    </row>
    <row r="116" spans="1:17" ht="18.75" x14ac:dyDescent="0.2">
      <c r="A116" s="51" t="s">
        <v>93</v>
      </c>
      <c r="B116" s="51"/>
      <c r="C116" s="8"/>
      <c r="D116" s="8"/>
      <c r="E116" s="8"/>
      <c r="F116" s="8"/>
      <c r="G116" s="10"/>
      <c r="H116" s="10"/>
      <c r="I116" s="10"/>
      <c r="J116" s="8"/>
      <c r="K116" s="10"/>
      <c r="L116" s="10"/>
      <c r="M116" s="10"/>
      <c r="N116" s="10"/>
      <c r="O116" s="8"/>
      <c r="P116" s="8"/>
      <c r="Q116" s="8"/>
    </row>
    <row r="117" spans="1:17" ht="18.75" x14ac:dyDescent="0.2">
      <c r="A117" s="152"/>
      <c r="B117" s="152"/>
      <c r="C117" s="152"/>
      <c r="D117" s="8"/>
      <c r="E117" s="8"/>
      <c r="F117" s="8"/>
      <c r="G117" s="8"/>
      <c r="H117" s="8"/>
      <c r="I117" s="8"/>
      <c r="J117" s="8"/>
      <c r="K117" s="8"/>
      <c r="L117" s="8"/>
      <c r="M117" s="8"/>
      <c r="N117" s="8"/>
      <c r="O117" s="8"/>
      <c r="P117" s="8"/>
      <c r="Q117" s="8"/>
    </row>
    <row r="118" spans="1:17" ht="18.75" x14ac:dyDescent="0.2">
      <c r="A118" s="8"/>
      <c r="B118" s="8"/>
      <c r="C118" s="8"/>
      <c r="D118" s="8"/>
      <c r="E118" s="8"/>
      <c r="F118" s="8"/>
      <c r="G118" s="10"/>
      <c r="H118" s="10"/>
      <c r="I118" s="10"/>
      <c r="J118" s="8"/>
      <c r="K118" s="10"/>
      <c r="L118" s="10"/>
      <c r="M118" s="10"/>
      <c r="N118" s="10"/>
      <c r="O118" s="8"/>
      <c r="P118" s="8"/>
      <c r="Q118" s="8"/>
    </row>
    <row r="119" spans="1:17" ht="18.75" x14ac:dyDescent="0.2">
      <c r="A119" s="8"/>
      <c r="B119" s="8"/>
      <c r="C119" s="8"/>
      <c r="D119" s="8"/>
      <c r="E119" s="8"/>
      <c r="F119" s="8"/>
      <c r="G119" s="10"/>
      <c r="H119" s="10"/>
      <c r="I119" s="10"/>
      <c r="J119" s="8"/>
      <c r="K119" s="10"/>
      <c r="L119" s="10"/>
      <c r="M119" s="10"/>
      <c r="N119" s="10"/>
      <c r="O119" s="8"/>
      <c r="P119" s="8"/>
      <c r="Q119" s="8"/>
    </row>
    <row r="120" spans="1:17" ht="18.75" x14ac:dyDescent="0.3">
      <c r="A120" s="127"/>
      <c r="B120" s="127"/>
      <c r="C120" s="127"/>
      <c r="D120" s="8"/>
      <c r="E120" s="8"/>
      <c r="F120" s="8"/>
      <c r="G120" s="8"/>
      <c r="H120" s="8"/>
      <c r="I120" s="8"/>
      <c r="J120" s="8"/>
      <c r="K120" s="8"/>
      <c r="L120" s="8"/>
      <c r="M120" s="8"/>
      <c r="N120" s="8"/>
      <c r="O120" s="8"/>
      <c r="P120" s="8"/>
      <c r="Q120" s="8"/>
    </row>
    <row r="121" spans="1:17" ht="18.75" x14ac:dyDescent="0.3">
      <c r="A121" s="13"/>
      <c r="B121" s="13"/>
      <c r="C121" s="13"/>
      <c r="D121" s="13"/>
      <c r="E121" s="13"/>
      <c r="F121" s="13"/>
      <c r="G121" s="13"/>
      <c r="H121" s="13"/>
      <c r="I121" s="13"/>
      <c r="J121" s="13"/>
      <c r="K121" s="13"/>
      <c r="L121" s="13"/>
      <c r="M121" s="13"/>
      <c r="N121" s="13"/>
      <c r="O121" s="13"/>
      <c r="P121" s="13"/>
      <c r="Q121" s="13"/>
    </row>
    <row r="122" spans="1:17" ht="15" x14ac:dyDescent="0.25">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sheetData>
  <mergeCells count="154">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J82:M82"/>
    <mergeCell ref="F83:I83"/>
    <mergeCell ref="J83:M83"/>
    <mergeCell ref="F89:I89"/>
    <mergeCell ref="J89:M89"/>
    <mergeCell ref="C88:E88"/>
    <mergeCell ref="C87:E87"/>
    <mergeCell ref="F86:I86"/>
    <mergeCell ref="J86:M86"/>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A36:Q36"/>
    <mergeCell ref="A29:M29"/>
    <mergeCell ref="A30:H30"/>
    <mergeCell ref="A37:M37"/>
    <mergeCell ref="A50:I50"/>
    <mergeCell ref="A52:Q52"/>
    <mergeCell ref="A38:Q38"/>
    <mergeCell ref="A39:G39"/>
    <mergeCell ref="A40:Q40"/>
    <mergeCell ref="A41:Q41"/>
    <mergeCell ref="A33:Q33"/>
    <mergeCell ref="A34:N34"/>
    <mergeCell ref="K2:P2"/>
    <mergeCell ref="K3:P3"/>
    <mergeCell ref="K7:Q7"/>
    <mergeCell ref="K9:Q9"/>
    <mergeCell ref="A21:Q21"/>
    <mergeCell ref="A23:Q23"/>
    <mergeCell ref="A25:J25"/>
    <mergeCell ref="A26:H26"/>
    <mergeCell ref="E24:J24"/>
    <mergeCell ref="K10:Q10"/>
    <mergeCell ref="K13:M13"/>
    <mergeCell ref="K14:Q14"/>
    <mergeCell ref="K15:Q15"/>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T281"/>
  <sheetViews>
    <sheetView tabSelected="1" showWhiteSpace="0" view="pageBreakPreview" topLeftCell="A10" zoomScale="75" zoomScaleNormal="70" zoomScaleSheetLayoutView="75" zoomScalePageLayoutView="85" workbookViewId="0">
      <selection activeCell="O15" sqref="O15:P15"/>
    </sheetView>
  </sheetViews>
  <sheetFormatPr defaultRowHeight="12.75" x14ac:dyDescent="0.2"/>
  <cols>
    <col min="1" max="1" width="15.7109375" customWidth="1"/>
    <col min="2" max="2" width="12.140625" customWidth="1"/>
    <col min="3" max="3" width="14.5703125" customWidth="1"/>
    <col min="4" max="4" width="31.140625" customWidth="1"/>
    <col min="5" max="5" width="33.710937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44.28515625" customWidth="1"/>
    <col min="19" max="19" width="23.5703125" customWidth="1"/>
  </cols>
  <sheetData>
    <row r="1" spans="1:17" ht="18.75" x14ac:dyDescent="0.3">
      <c r="A1" s="62"/>
      <c r="B1" s="62"/>
      <c r="C1" s="62"/>
      <c r="D1" s="62"/>
      <c r="E1" s="62"/>
      <c r="F1" s="62"/>
      <c r="G1" s="62"/>
      <c r="H1" s="62"/>
      <c r="I1" s="62"/>
      <c r="J1" s="62"/>
      <c r="K1" s="62" t="s">
        <v>0</v>
      </c>
      <c r="L1" s="62"/>
      <c r="M1" s="62"/>
      <c r="N1" s="62"/>
      <c r="O1" s="62"/>
      <c r="P1" s="62"/>
      <c r="Q1" s="62"/>
    </row>
    <row r="2" spans="1:17" ht="18.75" x14ac:dyDescent="0.3">
      <c r="A2" s="62"/>
      <c r="B2" s="62"/>
      <c r="C2" s="62"/>
      <c r="D2" s="62"/>
      <c r="E2" s="62"/>
      <c r="F2" s="62"/>
      <c r="G2" s="62"/>
      <c r="H2" s="62"/>
      <c r="I2" s="62"/>
      <c r="J2" s="62"/>
      <c r="K2" s="267" t="s">
        <v>1</v>
      </c>
      <c r="L2" s="267"/>
      <c r="M2" s="267"/>
      <c r="N2" s="267"/>
      <c r="O2" s="267"/>
      <c r="P2" s="267"/>
      <c r="Q2" s="62"/>
    </row>
    <row r="3" spans="1:17" ht="18.75" x14ac:dyDescent="0.3">
      <c r="A3" s="62"/>
      <c r="B3" s="62"/>
      <c r="C3" s="62"/>
      <c r="D3" s="62"/>
      <c r="E3" s="62"/>
      <c r="F3" s="62"/>
      <c r="G3" s="62"/>
      <c r="H3" s="62"/>
      <c r="I3" s="62"/>
      <c r="J3" s="62"/>
      <c r="K3" s="267" t="s">
        <v>2</v>
      </c>
      <c r="L3" s="267"/>
      <c r="M3" s="267"/>
      <c r="N3" s="267"/>
      <c r="O3" s="267"/>
      <c r="P3" s="267"/>
      <c r="Q3" s="62"/>
    </row>
    <row r="4" spans="1:17" ht="18.75" hidden="1" x14ac:dyDescent="0.3">
      <c r="A4" s="62"/>
      <c r="B4" s="62"/>
      <c r="C4" s="62"/>
      <c r="D4" s="62"/>
      <c r="E4" s="62"/>
      <c r="F4" s="62"/>
      <c r="G4" s="62"/>
      <c r="H4" s="62"/>
      <c r="I4" s="62"/>
      <c r="J4" s="62"/>
      <c r="K4" s="62"/>
      <c r="L4" s="62"/>
      <c r="M4" s="62"/>
      <c r="N4" s="62"/>
      <c r="O4" s="62"/>
      <c r="P4" s="62"/>
      <c r="Q4" s="62"/>
    </row>
    <row r="5" spans="1:17" ht="18.75" x14ac:dyDescent="0.3">
      <c r="A5" s="62"/>
      <c r="B5" s="62"/>
      <c r="C5" s="62"/>
      <c r="D5" s="62"/>
      <c r="E5" s="62"/>
      <c r="F5" s="62"/>
      <c r="G5" s="62"/>
      <c r="H5" s="62"/>
      <c r="I5" s="62"/>
      <c r="J5" s="62"/>
      <c r="K5" s="62" t="s">
        <v>158</v>
      </c>
      <c r="L5" s="62"/>
      <c r="M5" s="62"/>
      <c r="N5" s="62"/>
      <c r="O5" s="62"/>
      <c r="P5" s="62"/>
      <c r="Q5" s="62"/>
    </row>
    <row r="6" spans="1:17" ht="18.75" x14ac:dyDescent="0.3">
      <c r="A6" s="62"/>
      <c r="B6" s="62"/>
      <c r="C6" s="62"/>
      <c r="D6" s="62"/>
      <c r="E6" s="62"/>
      <c r="F6" s="62"/>
      <c r="G6" s="62"/>
      <c r="H6" s="62"/>
      <c r="I6" s="62"/>
      <c r="J6" s="62"/>
      <c r="K6" s="62" t="s">
        <v>159</v>
      </c>
      <c r="L6" s="62"/>
      <c r="M6" s="62"/>
      <c r="N6" s="62"/>
      <c r="O6" s="62"/>
      <c r="P6" s="62"/>
      <c r="Q6" s="62"/>
    </row>
    <row r="7" spans="1:17" ht="18.75" x14ac:dyDescent="0.3">
      <c r="A7" s="62"/>
      <c r="B7" s="62"/>
      <c r="C7" s="62"/>
      <c r="D7" s="62"/>
      <c r="E7" s="62"/>
      <c r="F7" s="62"/>
      <c r="G7" s="62"/>
      <c r="H7" s="62"/>
      <c r="I7" s="62"/>
      <c r="J7" s="62"/>
      <c r="K7" s="62" t="s">
        <v>193</v>
      </c>
      <c r="L7" s="62"/>
      <c r="M7" s="62"/>
      <c r="N7" s="62"/>
      <c r="O7" s="62"/>
      <c r="P7" s="62"/>
      <c r="Q7" s="62"/>
    </row>
    <row r="8" spans="1:17" ht="12" customHeight="1" x14ac:dyDescent="0.3">
      <c r="A8" s="62"/>
      <c r="B8" s="62"/>
      <c r="C8" s="62"/>
      <c r="D8" s="62"/>
      <c r="E8" s="62"/>
      <c r="F8" s="62"/>
      <c r="G8" s="62"/>
      <c r="H8" s="62"/>
      <c r="I8" s="62"/>
      <c r="J8" s="62"/>
      <c r="K8" s="62"/>
      <c r="L8" s="62"/>
      <c r="M8" s="62"/>
      <c r="N8" s="62"/>
      <c r="O8" s="62"/>
      <c r="P8" s="62"/>
      <c r="Q8" s="62"/>
    </row>
    <row r="9" spans="1:17" ht="18.75" x14ac:dyDescent="0.3">
      <c r="A9" s="62"/>
      <c r="B9" s="62"/>
      <c r="C9" s="62"/>
      <c r="D9" s="62"/>
      <c r="E9" s="62"/>
      <c r="F9" s="62"/>
      <c r="G9" s="62"/>
      <c r="H9" s="62"/>
      <c r="I9" s="62"/>
      <c r="J9" s="62"/>
      <c r="K9" s="63" t="s">
        <v>0</v>
      </c>
      <c r="L9" s="62"/>
      <c r="M9" s="62"/>
      <c r="N9" s="62"/>
      <c r="O9" s="63"/>
      <c r="P9" s="63"/>
      <c r="Q9" s="63"/>
    </row>
    <row r="10" spans="1:17" ht="18.75" x14ac:dyDescent="0.3">
      <c r="A10" s="62"/>
      <c r="B10" s="62"/>
      <c r="C10" s="62"/>
      <c r="D10" s="62"/>
      <c r="E10" s="62"/>
      <c r="F10" s="62"/>
      <c r="G10" s="62"/>
      <c r="H10" s="62"/>
      <c r="I10" s="62"/>
      <c r="J10" s="62"/>
      <c r="K10" s="268" t="s">
        <v>3</v>
      </c>
      <c r="L10" s="268"/>
      <c r="M10" s="268"/>
      <c r="N10" s="268"/>
      <c r="O10" s="269"/>
      <c r="P10" s="269"/>
      <c r="Q10" s="269"/>
    </row>
    <row r="11" spans="1:17" ht="9" customHeight="1" x14ac:dyDescent="0.3">
      <c r="A11" s="62"/>
      <c r="B11" s="62"/>
      <c r="C11" s="62"/>
      <c r="D11" s="62"/>
      <c r="E11" s="62"/>
      <c r="F11" s="62"/>
      <c r="G11" s="62"/>
      <c r="H11" s="62"/>
      <c r="I11" s="62"/>
      <c r="J11" s="62"/>
      <c r="K11" s="62"/>
      <c r="L11" s="62"/>
      <c r="M11" s="62"/>
      <c r="N11" s="62"/>
      <c r="O11" s="62"/>
      <c r="P11" s="62"/>
      <c r="Q11" s="62"/>
    </row>
    <row r="12" spans="1:17" ht="38.25" customHeight="1" x14ac:dyDescent="0.3">
      <c r="A12" s="62"/>
      <c r="B12" s="62"/>
      <c r="C12" s="62"/>
      <c r="D12" s="62"/>
      <c r="E12" s="62"/>
      <c r="F12" s="62"/>
      <c r="G12" s="62"/>
      <c r="H12" s="62"/>
      <c r="I12" s="62"/>
      <c r="J12" s="62"/>
      <c r="K12" s="270" t="s">
        <v>146</v>
      </c>
      <c r="L12" s="270"/>
      <c r="M12" s="270"/>
      <c r="N12" s="270"/>
      <c r="O12" s="271"/>
      <c r="P12" s="271"/>
      <c r="Q12" s="271"/>
    </row>
    <row r="13" spans="1:17" ht="19.5" customHeight="1" x14ac:dyDescent="0.3">
      <c r="A13" s="62"/>
      <c r="B13" s="62"/>
      <c r="C13" s="62"/>
      <c r="D13" s="62"/>
      <c r="E13" s="62"/>
      <c r="F13" s="62"/>
      <c r="G13" s="62"/>
      <c r="H13" s="62"/>
      <c r="I13" s="62"/>
      <c r="J13" s="62"/>
      <c r="K13" s="272" t="s">
        <v>4</v>
      </c>
      <c r="L13" s="272"/>
      <c r="M13" s="272"/>
      <c r="N13" s="272"/>
      <c r="O13" s="273"/>
      <c r="P13" s="274"/>
      <c r="Q13" s="274"/>
    </row>
    <row r="14" spans="1:17" ht="3" hidden="1" customHeight="1" x14ac:dyDescent="0.3">
      <c r="A14" s="62"/>
      <c r="B14" s="62"/>
      <c r="C14" s="62"/>
      <c r="D14" s="62"/>
      <c r="E14" s="62"/>
      <c r="F14" s="62"/>
      <c r="G14" s="62"/>
      <c r="H14" s="62"/>
      <c r="I14" s="62"/>
      <c r="J14" s="62"/>
      <c r="K14" s="63"/>
      <c r="L14" s="62"/>
      <c r="M14" s="63"/>
      <c r="N14" s="62"/>
      <c r="O14" s="62"/>
      <c r="P14" s="62"/>
      <c r="Q14" s="62"/>
    </row>
    <row r="15" spans="1:17" ht="44.25" customHeight="1" x14ac:dyDescent="0.3">
      <c r="A15" s="64"/>
      <c r="B15" s="64"/>
      <c r="C15" s="64"/>
      <c r="D15" s="64"/>
      <c r="E15" s="64"/>
      <c r="F15" s="64"/>
      <c r="G15" s="64"/>
      <c r="H15" s="65"/>
      <c r="I15" s="65"/>
      <c r="J15" s="65"/>
      <c r="K15" s="282" t="s">
        <v>322</v>
      </c>
      <c r="L15" s="283"/>
      <c r="M15" s="283"/>
      <c r="N15" s="103" t="s">
        <v>5</v>
      </c>
      <c r="O15" s="377" t="s">
        <v>324</v>
      </c>
      <c r="P15" s="378"/>
      <c r="Q15" s="65"/>
    </row>
    <row r="16" spans="1:17" ht="18.75" x14ac:dyDescent="0.3">
      <c r="A16" s="64"/>
      <c r="B16" s="64"/>
      <c r="C16" s="64"/>
      <c r="D16" s="64"/>
      <c r="E16" s="64"/>
      <c r="F16" s="64"/>
      <c r="G16" s="64"/>
      <c r="H16" s="64"/>
      <c r="I16" s="64"/>
      <c r="J16" s="64"/>
      <c r="K16" s="65"/>
      <c r="L16" s="63"/>
      <c r="M16" s="63"/>
      <c r="N16" s="63"/>
      <c r="O16" s="63"/>
      <c r="P16" s="63"/>
      <c r="Q16" s="63"/>
    </row>
    <row r="17" spans="1:17" ht="16.5" customHeight="1" x14ac:dyDescent="0.3">
      <c r="A17" s="64"/>
      <c r="B17" s="64"/>
      <c r="C17" s="64"/>
      <c r="D17" s="64"/>
      <c r="E17" s="64"/>
      <c r="F17" s="64"/>
      <c r="G17" s="64"/>
      <c r="H17" s="64"/>
      <c r="I17" s="64"/>
      <c r="J17" s="64"/>
      <c r="K17" s="65"/>
      <c r="L17" s="63"/>
      <c r="M17" s="63"/>
      <c r="N17" s="63"/>
      <c r="O17" s="63"/>
      <c r="P17" s="63"/>
      <c r="Q17" s="63"/>
    </row>
    <row r="18" spans="1:17" ht="18.75" hidden="1" x14ac:dyDescent="0.3">
      <c r="A18" s="64"/>
      <c r="B18" s="64"/>
      <c r="C18" s="64"/>
      <c r="D18" s="64"/>
      <c r="E18" s="64"/>
      <c r="F18" s="64"/>
      <c r="G18" s="64"/>
      <c r="H18" s="64"/>
      <c r="I18" s="64"/>
      <c r="J18" s="64"/>
      <c r="K18" s="65"/>
      <c r="L18" s="63"/>
      <c r="M18" s="63"/>
      <c r="N18" s="63"/>
      <c r="O18" s="63"/>
      <c r="P18" s="63"/>
      <c r="Q18" s="63"/>
    </row>
    <row r="19" spans="1:17" ht="18.75" hidden="1" x14ac:dyDescent="0.2">
      <c r="A19" s="64"/>
      <c r="B19" s="64"/>
      <c r="C19" s="64"/>
      <c r="D19" s="64"/>
      <c r="E19" s="64"/>
      <c r="F19" s="64"/>
      <c r="G19" s="64"/>
      <c r="H19" s="64"/>
      <c r="I19" s="64"/>
      <c r="J19" s="64"/>
      <c r="K19" s="64"/>
      <c r="L19" s="64"/>
      <c r="M19" s="64"/>
      <c r="N19" s="64"/>
      <c r="O19" s="64"/>
      <c r="P19" s="64"/>
      <c r="Q19" s="64"/>
    </row>
    <row r="20" spans="1:17" ht="31.5" customHeight="1" x14ac:dyDescent="0.2">
      <c r="A20" s="279" t="s">
        <v>9</v>
      </c>
      <c r="B20" s="279"/>
      <c r="C20" s="279"/>
      <c r="D20" s="279"/>
      <c r="E20" s="279"/>
      <c r="F20" s="279"/>
      <c r="G20" s="279"/>
      <c r="H20" s="279"/>
      <c r="I20" s="279"/>
      <c r="J20" s="279"/>
      <c r="K20" s="279"/>
      <c r="L20" s="279"/>
      <c r="M20" s="279"/>
      <c r="N20" s="279"/>
      <c r="O20" s="279"/>
      <c r="P20" s="279"/>
      <c r="Q20" s="279"/>
    </row>
    <row r="21" spans="1:17" ht="5.25" hidden="1" customHeight="1" x14ac:dyDescent="0.2">
      <c r="A21" s="66"/>
      <c r="B21" s="66"/>
      <c r="C21" s="66"/>
      <c r="D21" s="66"/>
      <c r="E21" s="66"/>
      <c r="F21" s="66"/>
      <c r="G21" s="66"/>
      <c r="H21" s="66"/>
      <c r="I21" s="66"/>
      <c r="J21" s="66"/>
      <c r="K21" s="66"/>
      <c r="L21" s="66"/>
      <c r="M21" s="66"/>
      <c r="N21" s="66"/>
      <c r="O21" s="66"/>
      <c r="P21" s="66"/>
      <c r="Q21" s="66"/>
    </row>
    <row r="22" spans="1:17" ht="34.5" customHeight="1" x14ac:dyDescent="0.2">
      <c r="A22" s="279" t="s">
        <v>235</v>
      </c>
      <c r="B22" s="279"/>
      <c r="C22" s="279"/>
      <c r="D22" s="279"/>
      <c r="E22" s="279"/>
      <c r="F22" s="279"/>
      <c r="G22" s="279"/>
      <c r="H22" s="279"/>
      <c r="I22" s="279"/>
      <c r="J22" s="279"/>
      <c r="K22" s="279"/>
      <c r="L22" s="279"/>
      <c r="M22" s="279"/>
      <c r="N22" s="279"/>
      <c r="O22" s="279"/>
      <c r="P22" s="279"/>
      <c r="Q22" s="279"/>
    </row>
    <row r="23" spans="1:17" ht="43.5" customHeight="1" x14ac:dyDescent="0.2">
      <c r="A23" s="67"/>
      <c r="B23" s="67"/>
      <c r="C23" s="67"/>
      <c r="D23" s="289" t="s">
        <v>318</v>
      </c>
      <c r="E23" s="290"/>
      <c r="F23" s="290"/>
      <c r="G23" s="290"/>
      <c r="H23" s="290"/>
      <c r="I23" s="290"/>
      <c r="J23" s="290"/>
      <c r="K23" s="290"/>
      <c r="L23" s="290"/>
      <c r="M23" s="67"/>
      <c r="N23" s="67"/>
      <c r="O23" s="67"/>
      <c r="P23" s="67"/>
      <c r="Q23" s="67"/>
    </row>
    <row r="24" spans="1:17" ht="31.5" customHeight="1" x14ac:dyDescent="0.3">
      <c r="A24" s="94" t="s">
        <v>210</v>
      </c>
      <c r="B24" s="284" t="s">
        <v>233</v>
      </c>
      <c r="C24" s="284"/>
      <c r="D24" s="94"/>
      <c r="E24" s="287" t="s">
        <v>212</v>
      </c>
      <c r="F24" s="287"/>
      <c r="G24" s="287"/>
      <c r="H24" s="287"/>
      <c r="I24" s="287"/>
      <c r="J24" s="287"/>
      <c r="K24" s="287"/>
      <c r="L24" s="287"/>
      <c r="M24" s="92"/>
      <c r="N24" s="288">
        <v>20429768</v>
      </c>
      <c r="O24" s="288"/>
      <c r="P24" s="288"/>
      <c r="Q24" s="68"/>
    </row>
    <row r="25" spans="1:17" ht="45" customHeight="1" x14ac:dyDescent="0.2">
      <c r="A25" s="65"/>
      <c r="B25" s="286" t="s">
        <v>209</v>
      </c>
      <c r="C25" s="286"/>
      <c r="D25" s="65"/>
      <c r="E25" s="292" t="s">
        <v>4</v>
      </c>
      <c r="F25" s="292"/>
      <c r="G25" s="292"/>
      <c r="H25" s="292"/>
      <c r="I25" s="292"/>
      <c r="J25" s="292"/>
      <c r="K25" s="292"/>
      <c r="L25" s="292"/>
      <c r="M25" s="64"/>
      <c r="N25" s="285" t="s">
        <v>211</v>
      </c>
      <c r="O25" s="285"/>
      <c r="P25" s="285"/>
      <c r="Q25" s="64"/>
    </row>
    <row r="26" spans="1:17" ht="23.25" customHeight="1" x14ac:dyDescent="0.2">
      <c r="A26" s="65"/>
      <c r="B26" s="95"/>
      <c r="C26" s="95"/>
      <c r="D26" s="65"/>
      <c r="E26" s="93"/>
      <c r="F26" s="93"/>
      <c r="G26" s="93"/>
      <c r="H26" s="93"/>
      <c r="I26" s="93"/>
      <c r="J26" s="93"/>
      <c r="K26" s="93"/>
      <c r="L26" s="93"/>
      <c r="M26" s="91"/>
      <c r="N26" s="93"/>
      <c r="O26" s="93"/>
      <c r="P26" s="93"/>
      <c r="Q26" s="91"/>
    </row>
    <row r="27" spans="1:17" ht="12" hidden="1" customHeight="1" x14ac:dyDescent="0.2">
      <c r="A27" s="69"/>
      <c r="B27" s="69"/>
      <c r="C27" s="69"/>
      <c r="D27" s="69"/>
      <c r="E27" s="69"/>
      <c r="F27" s="69"/>
      <c r="G27" s="69"/>
      <c r="H27" s="69"/>
      <c r="I27" s="64"/>
      <c r="J27" s="64"/>
      <c r="K27" s="64"/>
      <c r="L27" s="64"/>
      <c r="M27" s="64"/>
      <c r="N27" s="64"/>
      <c r="O27" s="64"/>
      <c r="P27" s="64"/>
      <c r="Q27" s="64"/>
    </row>
    <row r="28" spans="1:17" ht="24.75" customHeight="1" x14ac:dyDescent="0.3">
      <c r="A28" s="94" t="s">
        <v>214</v>
      </c>
      <c r="B28" s="284" t="s">
        <v>234</v>
      </c>
      <c r="C28" s="284"/>
      <c r="D28" s="94"/>
      <c r="E28" s="287" t="s">
        <v>212</v>
      </c>
      <c r="F28" s="287"/>
      <c r="G28" s="287"/>
      <c r="H28" s="287"/>
      <c r="I28" s="287"/>
      <c r="J28" s="287"/>
      <c r="K28" s="287"/>
      <c r="L28" s="287"/>
      <c r="M28" s="92"/>
      <c r="N28" s="288">
        <v>20429768</v>
      </c>
      <c r="O28" s="288"/>
      <c r="P28" s="288"/>
      <c r="Q28" s="64"/>
    </row>
    <row r="29" spans="1:17" ht="46.5" customHeight="1" x14ac:dyDescent="0.2">
      <c r="A29" s="65"/>
      <c r="B29" s="286" t="s">
        <v>209</v>
      </c>
      <c r="C29" s="286"/>
      <c r="D29" s="65"/>
      <c r="E29" s="292" t="s">
        <v>240</v>
      </c>
      <c r="F29" s="292"/>
      <c r="G29" s="292"/>
      <c r="H29" s="292"/>
      <c r="I29" s="292"/>
      <c r="J29" s="292"/>
      <c r="K29" s="292"/>
      <c r="L29" s="292"/>
      <c r="M29" s="91"/>
      <c r="N29" s="285" t="s">
        <v>211</v>
      </c>
      <c r="O29" s="285"/>
      <c r="P29" s="285"/>
      <c r="Q29" s="64"/>
    </row>
    <row r="30" spans="1:17" ht="18.75" x14ac:dyDescent="0.2">
      <c r="A30" s="278"/>
      <c r="B30" s="278"/>
      <c r="C30" s="278"/>
      <c r="D30" s="278"/>
      <c r="E30" s="278"/>
      <c r="F30" s="278"/>
      <c r="G30" s="278"/>
      <c r="H30" s="278"/>
      <c r="I30" s="64"/>
      <c r="J30" s="64"/>
      <c r="K30" s="64"/>
      <c r="L30" s="64"/>
      <c r="M30" s="64"/>
      <c r="N30" s="64"/>
      <c r="O30" s="64"/>
      <c r="P30" s="64"/>
      <c r="Q30" s="64"/>
    </row>
    <row r="31" spans="1:17" ht="44.25" customHeight="1" x14ac:dyDescent="0.3">
      <c r="A31" s="96" t="s">
        <v>215</v>
      </c>
      <c r="B31" s="284" t="s">
        <v>213</v>
      </c>
      <c r="C31" s="284"/>
      <c r="D31" s="98" t="s">
        <v>223</v>
      </c>
      <c r="E31" s="97" t="s">
        <v>222</v>
      </c>
      <c r="F31" s="98"/>
      <c r="G31" s="288" t="s">
        <v>221</v>
      </c>
      <c r="H31" s="288"/>
      <c r="I31" s="288"/>
      <c r="J31" s="288"/>
      <c r="K31" s="288"/>
      <c r="L31" s="288"/>
      <c r="M31" s="91"/>
      <c r="N31" s="293" t="s">
        <v>216</v>
      </c>
      <c r="O31" s="293"/>
      <c r="P31" s="293"/>
      <c r="Q31" s="91"/>
    </row>
    <row r="32" spans="1:17" ht="53.25" customHeight="1" x14ac:dyDescent="0.2">
      <c r="A32" s="99"/>
      <c r="B32" s="285" t="s">
        <v>209</v>
      </c>
      <c r="C32" s="285"/>
      <c r="D32" s="100" t="s">
        <v>217</v>
      </c>
      <c r="E32" s="100" t="s">
        <v>218</v>
      </c>
      <c r="F32" s="100"/>
      <c r="G32" s="292" t="s">
        <v>219</v>
      </c>
      <c r="H32" s="292"/>
      <c r="I32" s="292"/>
      <c r="J32" s="292"/>
      <c r="K32" s="292"/>
      <c r="L32" s="292"/>
      <c r="M32" s="64"/>
      <c r="N32" s="294" t="s">
        <v>220</v>
      </c>
      <c r="O32" s="294"/>
      <c r="P32" s="294"/>
      <c r="Q32" s="64"/>
    </row>
    <row r="33" spans="1:20" ht="18" customHeight="1" x14ac:dyDescent="0.2">
      <c r="A33" s="69"/>
      <c r="B33" s="69"/>
      <c r="C33" s="69"/>
      <c r="D33" s="69"/>
      <c r="E33" s="69"/>
      <c r="F33" s="69"/>
      <c r="G33" s="69"/>
      <c r="H33" s="69"/>
      <c r="I33" s="64"/>
      <c r="J33" s="64"/>
      <c r="K33" s="64"/>
      <c r="L33" s="64"/>
      <c r="M33" s="64"/>
      <c r="N33" s="64"/>
      <c r="O33" s="64"/>
      <c r="P33" s="64"/>
      <c r="Q33" s="64"/>
    </row>
    <row r="34" spans="1:20" ht="20.25" hidden="1" x14ac:dyDescent="0.2">
      <c r="A34" s="276"/>
      <c r="B34" s="277"/>
      <c r="C34" s="277"/>
      <c r="D34" s="277"/>
      <c r="E34" s="277"/>
      <c r="F34" s="277"/>
      <c r="G34" s="277"/>
      <c r="H34" s="277"/>
      <c r="I34" s="277"/>
      <c r="J34" s="277"/>
      <c r="K34" s="277"/>
      <c r="L34" s="277"/>
      <c r="M34" s="277"/>
      <c r="N34" s="277"/>
      <c r="O34" s="277"/>
      <c r="P34" s="277"/>
      <c r="Q34" s="277"/>
    </row>
    <row r="35" spans="1:20" ht="22.5" hidden="1" customHeight="1" x14ac:dyDescent="0.3">
      <c r="A35" s="295"/>
      <c r="B35" s="295"/>
      <c r="C35" s="295"/>
      <c r="D35" s="295"/>
      <c r="E35" s="295"/>
      <c r="F35" s="295"/>
      <c r="G35" s="295"/>
      <c r="H35" s="296"/>
      <c r="I35" s="296"/>
      <c r="J35" s="296"/>
      <c r="K35" s="296"/>
      <c r="L35" s="296"/>
      <c r="M35" s="296"/>
      <c r="N35" s="296"/>
      <c r="O35" s="65"/>
      <c r="P35" s="65"/>
      <c r="Q35" s="65"/>
    </row>
    <row r="36" spans="1:20" ht="30" hidden="1" customHeight="1" x14ac:dyDescent="0.2">
      <c r="A36" s="69"/>
      <c r="B36" s="69"/>
      <c r="C36" s="69"/>
      <c r="D36" s="69"/>
      <c r="E36" s="69"/>
      <c r="F36" s="69"/>
      <c r="G36" s="69"/>
      <c r="H36" s="69"/>
      <c r="I36" s="64"/>
      <c r="J36" s="64"/>
      <c r="K36" s="64"/>
      <c r="L36" s="64"/>
      <c r="M36" s="64"/>
      <c r="N36" s="64"/>
      <c r="O36" s="64"/>
      <c r="P36" s="64"/>
      <c r="Q36" s="64"/>
    </row>
    <row r="37" spans="1:20" ht="45" customHeight="1" x14ac:dyDescent="0.2">
      <c r="A37" s="280" t="s">
        <v>323</v>
      </c>
      <c r="B37" s="280"/>
      <c r="C37" s="280"/>
      <c r="D37" s="280"/>
      <c r="E37" s="280"/>
      <c r="F37" s="280"/>
      <c r="G37" s="280"/>
      <c r="H37" s="280"/>
      <c r="I37" s="280"/>
      <c r="J37" s="280"/>
      <c r="K37" s="280"/>
      <c r="L37" s="280"/>
      <c r="M37" s="280"/>
      <c r="N37" s="280"/>
      <c r="O37" s="280"/>
      <c r="P37" s="280"/>
      <c r="Q37" s="280"/>
    </row>
    <row r="38" spans="1:20" ht="34.5" customHeight="1" x14ac:dyDescent="0.2">
      <c r="A38" s="280" t="s">
        <v>12</v>
      </c>
      <c r="B38" s="280"/>
      <c r="C38" s="280"/>
      <c r="D38" s="280"/>
      <c r="E38" s="280"/>
      <c r="F38" s="280"/>
      <c r="G38" s="280"/>
      <c r="H38" s="280"/>
      <c r="I38" s="280"/>
      <c r="J38" s="280"/>
      <c r="K38" s="280"/>
      <c r="L38" s="280"/>
      <c r="M38" s="280"/>
      <c r="N38" s="64"/>
      <c r="O38" s="64"/>
      <c r="P38" s="64"/>
      <c r="Q38" s="64"/>
    </row>
    <row r="39" spans="1:20" s="1" customFormat="1" ht="37.5" customHeight="1" x14ac:dyDescent="0.2">
      <c r="A39" s="281" t="s">
        <v>206</v>
      </c>
      <c r="B39" s="281"/>
      <c r="C39" s="281"/>
      <c r="D39" s="281"/>
      <c r="E39" s="281"/>
      <c r="F39" s="281"/>
      <c r="G39" s="281"/>
      <c r="H39" s="281"/>
      <c r="I39" s="281"/>
      <c r="J39" s="281"/>
      <c r="K39" s="281"/>
      <c r="L39" s="281"/>
      <c r="M39" s="281"/>
      <c r="N39" s="281"/>
      <c r="O39" s="281"/>
      <c r="P39" s="281"/>
      <c r="Q39" s="281"/>
    </row>
    <row r="40" spans="1:20" ht="375.75" customHeight="1" x14ac:dyDescent="0.2">
      <c r="A40" s="275" t="s">
        <v>319</v>
      </c>
      <c r="B40" s="275"/>
      <c r="C40" s="275"/>
      <c r="D40" s="275"/>
      <c r="E40" s="275"/>
      <c r="F40" s="275"/>
      <c r="G40" s="275"/>
      <c r="H40" s="275"/>
      <c r="I40" s="275"/>
      <c r="J40" s="275"/>
      <c r="K40" s="275"/>
      <c r="L40" s="275"/>
      <c r="M40" s="275"/>
      <c r="N40" s="275"/>
      <c r="O40" s="275"/>
      <c r="P40" s="275"/>
      <c r="Q40" s="275"/>
    </row>
    <row r="41" spans="1:20" ht="20.25" customHeight="1" x14ac:dyDescent="0.2">
      <c r="A41" s="297"/>
      <c r="B41" s="297"/>
      <c r="C41" s="297"/>
      <c r="D41" s="297"/>
      <c r="E41" s="297"/>
      <c r="F41" s="297"/>
      <c r="G41" s="297"/>
      <c r="H41" s="297"/>
      <c r="I41" s="297"/>
      <c r="J41" s="297"/>
      <c r="K41" s="297"/>
      <c r="L41" s="297"/>
      <c r="M41" s="297"/>
      <c r="N41" s="297"/>
      <c r="O41" s="297"/>
      <c r="P41" s="297"/>
      <c r="Q41" s="297"/>
      <c r="R41" s="87"/>
      <c r="S41" s="87"/>
      <c r="T41" s="87"/>
    </row>
    <row r="42" spans="1:20" ht="27" customHeight="1" x14ac:dyDescent="0.2">
      <c r="A42" s="72" t="s">
        <v>320</v>
      </c>
      <c r="B42" s="72"/>
      <c r="C42" s="72"/>
      <c r="D42" s="72"/>
      <c r="E42" s="72"/>
      <c r="F42" s="72"/>
      <c r="G42" s="72"/>
      <c r="H42" s="72"/>
      <c r="I42" s="72"/>
      <c r="J42" s="72"/>
      <c r="K42" s="72"/>
      <c r="L42" s="73"/>
      <c r="M42" s="73"/>
      <c r="N42" s="73"/>
      <c r="O42" s="73"/>
      <c r="P42" s="73"/>
      <c r="Q42" s="73"/>
      <c r="R42" s="87"/>
      <c r="S42" s="87"/>
      <c r="T42" s="87"/>
    </row>
    <row r="43" spans="1:20" ht="30.75" customHeight="1" x14ac:dyDescent="0.2">
      <c r="A43" s="280" t="s">
        <v>194</v>
      </c>
      <c r="B43" s="280"/>
      <c r="C43" s="280"/>
      <c r="D43" s="280"/>
      <c r="E43" s="280"/>
      <c r="F43" s="280"/>
      <c r="G43" s="280"/>
      <c r="H43" s="280"/>
      <c r="I43" s="280"/>
      <c r="J43" s="280"/>
      <c r="K43" s="280"/>
      <c r="L43" s="280"/>
      <c r="M43" s="280"/>
      <c r="N43" s="280"/>
      <c r="O43" s="73"/>
      <c r="P43" s="73"/>
      <c r="Q43" s="73"/>
      <c r="R43" s="87"/>
      <c r="S43" s="87"/>
      <c r="T43" s="87"/>
    </row>
    <row r="44" spans="1:20" ht="32.25" customHeight="1" x14ac:dyDescent="0.2">
      <c r="A44" s="90" t="s">
        <v>23</v>
      </c>
      <c r="B44" s="291" t="s">
        <v>195</v>
      </c>
      <c r="C44" s="291"/>
      <c r="D44" s="291"/>
      <c r="E44" s="291"/>
      <c r="F44" s="291"/>
      <c r="G44" s="291"/>
      <c r="H44" s="291"/>
      <c r="I44" s="291"/>
      <c r="J44" s="291"/>
      <c r="K44" s="291"/>
      <c r="L44" s="291"/>
      <c r="M44" s="291"/>
      <c r="N44" s="291"/>
      <c r="O44" s="291"/>
      <c r="P44" s="291"/>
      <c r="Q44" s="73"/>
      <c r="R44" s="87"/>
      <c r="S44" s="87"/>
      <c r="T44" s="87"/>
    </row>
    <row r="45" spans="1:20" ht="26.25" customHeight="1" x14ac:dyDescent="0.2">
      <c r="A45" s="83">
        <v>1</v>
      </c>
      <c r="B45" s="262" t="s">
        <v>203</v>
      </c>
      <c r="C45" s="263"/>
      <c r="D45" s="263"/>
      <c r="E45" s="263"/>
      <c r="F45" s="263"/>
      <c r="G45" s="263"/>
      <c r="H45" s="263"/>
      <c r="I45" s="263"/>
      <c r="J45" s="263"/>
      <c r="K45" s="263"/>
      <c r="L45" s="263"/>
      <c r="M45" s="263"/>
      <c r="N45" s="263"/>
      <c r="O45" s="263"/>
      <c r="P45" s="264"/>
      <c r="Q45" s="73"/>
      <c r="R45" s="87"/>
      <c r="S45" s="87"/>
      <c r="T45" s="87"/>
    </row>
    <row r="46" spans="1:20" ht="24" customHeight="1" x14ac:dyDescent="0.2">
      <c r="A46" s="83">
        <v>2</v>
      </c>
      <c r="B46" s="258" t="s">
        <v>202</v>
      </c>
      <c r="C46" s="258"/>
      <c r="D46" s="258"/>
      <c r="E46" s="258"/>
      <c r="F46" s="258"/>
      <c r="G46" s="258"/>
      <c r="H46" s="258"/>
      <c r="I46" s="258"/>
      <c r="J46" s="258"/>
      <c r="K46" s="258"/>
      <c r="L46" s="258"/>
      <c r="M46" s="258"/>
      <c r="N46" s="258"/>
      <c r="O46" s="258"/>
      <c r="P46" s="258"/>
      <c r="Q46" s="73"/>
      <c r="R46" s="87"/>
      <c r="S46" s="87"/>
      <c r="T46" s="87"/>
    </row>
    <row r="47" spans="1:20" ht="23.25" customHeight="1" x14ac:dyDescent="0.2">
      <c r="A47" s="89" t="s">
        <v>166</v>
      </c>
      <c r="B47" s="258" t="s">
        <v>238</v>
      </c>
      <c r="C47" s="258"/>
      <c r="D47" s="258"/>
      <c r="E47" s="258"/>
      <c r="F47" s="258"/>
      <c r="G47" s="258"/>
      <c r="H47" s="258"/>
      <c r="I47" s="258"/>
      <c r="J47" s="258"/>
      <c r="K47" s="258"/>
      <c r="L47" s="258"/>
      <c r="M47" s="258"/>
      <c r="N47" s="258"/>
      <c r="O47" s="258"/>
      <c r="P47" s="258"/>
      <c r="Q47" s="65"/>
      <c r="R47" s="87"/>
      <c r="S47" s="87"/>
      <c r="T47" s="87"/>
    </row>
    <row r="48" spans="1:20" ht="30.75" customHeight="1" x14ac:dyDescent="0.2">
      <c r="A48" s="280" t="s">
        <v>197</v>
      </c>
      <c r="B48" s="280"/>
      <c r="C48" s="280"/>
      <c r="D48" s="64"/>
      <c r="E48" s="64"/>
      <c r="F48" s="64"/>
      <c r="G48" s="64"/>
      <c r="H48" s="64"/>
      <c r="I48" s="64"/>
      <c r="J48" s="64"/>
      <c r="K48" s="64"/>
      <c r="L48" s="64"/>
      <c r="M48" s="64"/>
      <c r="N48" s="64"/>
      <c r="O48" s="64"/>
      <c r="P48" s="64"/>
      <c r="Q48" s="64"/>
    </row>
    <row r="49" spans="1:18" ht="48" customHeight="1" x14ac:dyDescent="0.2">
      <c r="A49" s="145" t="s">
        <v>160</v>
      </c>
      <c r="B49" s="145"/>
      <c r="C49" s="145"/>
      <c r="D49" s="145"/>
      <c r="E49" s="145"/>
      <c r="F49" s="145"/>
      <c r="G49" s="145"/>
      <c r="H49" s="145"/>
      <c r="I49" s="145"/>
      <c r="J49" s="145"/>
      <c r="K49" s="145"/>
      <c r="L49" s="145"/>
      <c r="M49" s="145"/>
      <c r="N49" s="145"/>
      <c r="O49" s="145"/>
      <c r="P49" s="145"/>
      <c r="Q49" s="145"/>
      <c r="R49" s="2"/>
    </row>
    <row r="50" spans="1:18" ht="3.75" hidden="1" customHeight="1" x14ac:dyDescent="0.3">
      <c r="A50" s="21"/>
      <c r="B50" s="21"/>
      <c r="C50" s="21"/>
      <c r="D50" s="21"/>
      <c r="E50" s="21"/>
      <c r="F50" s="21"/>
      <c r="G50" s="21"/>
      <c r="H50" s="21"/>
      <c r="I50" s="21"/>
      <c r="J50" s="21"/>
      <c r="K50" s="21"/>
      <c r="L50" s="21"/>
      <c r="M50" s="21"/>
      <c r="N50" s="21"/>
      <c r="O50" s="21"/>
      <c r="P50" s="21"/>
      <c r="Q50" s="21"/>
      <c r="R50" s="2"/>
    </row>
    <row r="51" spans="1:18" ht="28.5" customHeight="1" x14ac:dyDescent="0.3">
      <c r="A51" s="299" t="s">
        <v>196</v>
      </c>
      <c r="B51" s="299"/>
      <c r="C51" s="299"/>
      <c r="D51" s="299"/>
      <c r="E51" s="299"/>
      <c r="F51" s="299"/>
      <c r="G51" s="299"/>
      <c r="H51" s="299"/>
      <c r="I51" s="299"/>
      <c r="J51" s="299"/>
      <c r="K51" s="299"/>
      <c r="L51" s="299"/>
      <c r="M51" s="299"/>
      <c r="N51" s="299"/>
      <c r="O51" s="23"/>
      <c r="P51" s="23"/>
      <c r="Q51" s="23"/>
    </row>
    <row r="52" spans="1:18" ht="1.5" hidden="1" customHeight="1" x14ac:dyDescent="0.3">
      <c r="A52" s="70"/>
      <c r="B52" s="70"/>
      <c r="C52" s="70"/>
      <c r="D52" s="70"/>
      <c r="E52" s="70"/>
      <c r="F52" s="70"/>
      <c r="G52" s="70"/>
      <c r="H52" s="70"/>
      <c r="I52" s="70"/>
      <c r="J52" s="70"/>
      <c r="K52" s="23"/>
      <c r="L52" s="23"/>
      <c r="M52" s="23"/>
      <c r="N52" s="23"/>
      <c r="O52" s="23"/>
      <c r="P52" s="23"/>
      <c r="Q52" s="23"/>
    </row>
    <row r="53" spans="1:18" ht="23.25" customHeight="1" x14ac:dyDescent="0.2">
      <c r="A53" s="71" t="s">
        <v>23</v>
      </c>
      <c r="B53" s="255" t="s">
        <v>161</v>
      </c>
      <c r="C53" s="157"/>
      <c r="D53" s="157"/>
      <c r="E53" s="157"/>
      <c r="F53" s="157"/>
      <c r="G53" s="157"/>
      <c r="H53" s="157"/>
      <c r="I53" s="157"/>
      <c r="J53" s="157"/>
      <c r="K53" s="157"/>
      <c r="L53" s="157"/>
      <c r="M53" s="157"/>
      <c r="N53" s="157"/>
      <c r="O53" s="157"/>
      <c r="P53" s="157"/>
      <c r="Q53" s="298"/>
    </row>
    <row r="54" spans="1:18" ht="29.25" customHeight="1" x14ac:dyDescent="0.2">
      <c r="A54" s="71">
        <v>1</v>
      </c>
      <c r="B54" s="255" t="s">
        <v>184</v>
      </c>
      <c r="C54" s="157"/>
      <c r="D54" s="157"/>
      <c r="E54" s="157"/>
      <c r="F54" s="157"/>
      <c r="G54" s="157"/>
      <c r="H54" s="157"/>
      <c r="I54" s="157"/>
      <c r="J54" s="157"/>
      <c r="K54" s="157"/>
      <c r="L54" s="157"/>
      <c r="M54" s="157"/>
      <c r="N54" s="157"/>
      <c r="O54" s="157"/>
      <c r="P54" s="157"/>
      <c r="Q54" s="298"/>
    </row>
    <row r="55" spans="1:18" ht="28.5" customHeight="1" x14ac:dyDescent="0.2">
      <c r="A55" s="71">
        <v>2</v>
      </c>
      <c r="B55" s="305" t="s">
        <v>186</v>
      </c>
      <c r="C55" s="306"/>
      <c r="D55" s="306"/>
      <c r="E55" s="306"/>
      <c r="F55" s="306"/>
      <c r="G55" s="306"/>
      <c r="H55" s="306"/>
      <c r="I55" s="306"/>
      <c r="J55" s="306"/>
      <c r="K55" s="306"/>
      <c r="L55" s="306"/>
      <c r="M55" s="306"/>
      <c r="N55" s="306"/>
      <c r="O55" s="306"/>
      <c r="P55" s="306"/>
      <c r="Q55" s="307"/>
    </row>
    <row r="56" spans="1:18" ht="29.25" customHeight="1" x14ac:dyDescent="0.2">
      <c r="A56" s="280" t="s">
        <v>198</v>
      </c>
      <c r="B56" s="280"/>
      <c r="C56" s="280"/>
      <c r="D56" s="280"/>
      <c r="E56" s="280"/>
      <c r="F56" s="280"/>
      <c r="G56" s="280"/>
      <c r="H56" s="280"/>
      <c r="I56" s="280"/>
      <c r="J56" s="280"/>
      <c r="K56" s="280"/>
      <c r="L56" s="280"/>
      <c r="M56" s="280"/>
      <c r="N56" s="280"/>
      <c r="O56" s="280"/>
      <c r="P56" s="280"/>
      <c r="Q56" s="280"/>
    </row>
    <row r="57" spans="1:18" ht="18" hidden="1" customHeight="1" x14ac:dyDescent="0.2">
      <c r="A57" s="74"/>
      <c r="B57" s="74"/>
      <c r="C57" s="74"/>
      <c r="D57" s="74"/>
      <c r="E57" s="77"/>
      <c r="F57" s="77"/>
      <c r="G57" s="77"/>
      <c r="H57" s="69"/>
      <c r="I57" s="64"/>
      <c r="J57" s="64"/>
      <c r="K57" s="64"/>
      <c r="L57" s="64"/>
      <c r="M57" s="64"/>
      <c r="N57" s="64"/>
      <c r="O57" s="324" t="s">
        <v>236</v>
      </c>
      <c r="P57" s="324"/>
      <c r="Q57" s="64"/>
    </row>
    <row r="58" spans="1:18" ht="27" customHeight="1" x14ac:dyDescent="0.2">
      <c r="A58" s="75" t="s">
        <v>23</v>
      </c>
      <c r="B58" s="156" t="s">
        <v>162</v>
      </c>
      <c r="C58" s="156"/>
      <c r="D58" s="156"/>
      <c r="E58" s="156"/>
      <c r="F58" s="156" t="s">
        <v>30</v>
      </c>
      <c r="G58" s="156"/>
      <c r="H58" s="156"/>
      <c r="I58" s="156"/>
      <c r="J58" s="255" t="s">
        <v>31</v>
      </c>
      <c r="K58" s="157"/>
      <c r="L58" s="157"/>
      <c r="M58" s="298"/>
      <c r="N58" s="156" t="s">
        <v>37</v>
      </c>
      <c r="O58" s="156"/>
      <c r="P58" s="156"/>
      <c r="Q58" s="156"/>
    </row>
    <row r="59" spans="1:18" ht="24.75" customHeight="1" x14ac:dyDescent="0.2">
      <c r="A59" s="78">
        <v>1</v>
      </c>
      <c r="B59" s="304">
        <v>2</v>
      </c>
      <c r="C59" s="304"/>
      <c r="D59" s="304"/>
      <c r="E59" s="304"/>
      <c r="F59" s="304">
        <v>3</v>
      </c>
      <c r="G59" s="304"/>
      <c r="H59" s="304"/>
      <c r="I59" s="304"/>
      <c r="J59" s="308">
        <v>4</v>
      </c>
      <c r="K59" s="309"/>
      <c r="L59" s="309"/>
      <c r="M59" s="310"/>
      <c r="N59" s="304">
        <v>5</v>
      </c>
      <c r="O59" s="304"/>
      <c r="P59" s="304"/>
      <c r="Q59" s="304"/>
    </row>
    <row r="60" spans="1:18" ht="25.5" customHeight="1" x14ac:dyDescent="0.2">
      <c r="A60" s="79" t="s">
        <v>164</v>
      </c>
      <c r="B60" s="251" t="s">
        <v>187</v>
      </c>
      <c r="C60" s="252"/>
      <c r="D60" s="252"/>
      <c r="E60" s="253"/>
      <c r="F60" s="303">
        <f>20000-7040</f>
        <v>12960</v>
      </c>
      <c r="G60" s="303"/>
      <c r="H60" s="303"/>
      <c r="I60" s="303"/>
      <c r="J60" s="300">
        <v>0</v>
      </c>
      <c r="K60" s="301"/>
      <c r="L60" s="301"/>
      <c r="M60" s="302"/>
      <c r="N60" s="303">
        <f t="shared" ref="N60:N65" si="0">F60+J60</f>
        <v>12960</v>
      </c>
      <c r="O60" s="303"/>
      <c r="P60" s="303"/>
      <c r="Q60" s="303"/>
    </row>
    <row r="61" spans="1:18" ht="25.5" customHeight="1" x14ac:dyDescent="0.2">
      <c r="A61" s="79" t="s">
        <v>165</v>
      </c>
      <c r="B61" s="251" t="s">
        <v>188</v>
      </c>
      <c r="C61" s="252"/>
      <c r="D61" s="252"/>
      <c r="E61" s="253"/>
      <c r="F61" s="303">
        <f>31440-14000</f>
        <v>17440</v>
      </c>
      <c r="G61" s="303"/>
      <c r="H61" s="303"/>
      <c r="I61" s="303"/>
      <c r="J61" s="300">
        <v>0</v>
      </c>
      <c r="K61" s="301"/>
      <c r="L61" s="301"/>
      <c r="M61" s="302"/>
      <c r="N61" s="303">
        <f t="shared" si="0"/>
        <v>17440</v>
      </c>
      <c r="O61" s="303"/>
      <c r="P61" s="303"/>
      <c r="Q61" s="303"/>
    </row>
    <row r="62" spans="1:18" ht="36" customHeight="1" x14ac:dyDescent="0.2">
      <c r="A62" s="79" t="s">
        <v>166</v>
      </c>
      <c r="B62" s="251" t="s">
        <v>189</v>
      </c>
      <c r="C62" s="252"/>
      <c r="D62" s="252"/>
      <c r="E62" s="253"/>
      <c r="F62" s="303">
        <f>871840-15046.6</f>
        <v>856793.4</v>
      </c>
      <c r="G62" s="303"/>
      <c r="H62" s="303"/>
      <c r="I62" s="303"/>
      <c r="J62" s="300">
        <v>0</v>
      </c>
      <c r="K62" s="301"/>
      <c r="L62" s="301"/>
      <c r="M62" s="302"/>
      <c r="N62" s="303">
        <f t="shared" si="0"/>
        <v>856793.4</v>
      </c>
      <c r="O62" s="303"/>
      <c r="P62" s="303"/>
      <c r="Q62" s="303"/>
    </row>
    <row r="63" spans="1:18" ht="30" customHeight="1" x14ac:dyDescent="0.2">
      <c r="A63" s="79" t="s">
        <v>167</v>
      </c>
      <c r="B63" s="251" t="s">
        <v>190</v>
      </c>
      <c r="C63" s="252"/>
      <c r="D63" s="252"/>
      <c r="E63" s="253"/>
      <c r="F63" s="303">
        <f>17013719+259900+500000+556738+150000+89266+63342+207819.85+10000+600000</f>
        <v>19450784.850000001</v>
      </c>
      <c r="G63" s="303"/>
      <c r="H63" s="303"/>
      <c r="I63" s="303"/>
      <c r="J63" s="300">
        <v>0</v>
      </c>
      <c r="K63" s="301"/>
      <c r="L63" s="301"/>
      <c r="M63" s="302"/>
      <c r="N63" s="303">
        <f t="shared" si="0"/>
        <v>19450784.850000001</v>
      </c>
      <c r="O63" s="303"/>
      <c r="P63" s="303"/>
      <c r="Q63" s="303"/>
    </row>
    <row r="64" spans="1:18" ht="0.75" customHeight="1" x14ac:dyDescent="0.2">
      <c r="A64" s="79" t="s">
        <v>312</v>
      </c>
      <c r="B64" s="251" t="s">
        <v>313</v>
      </c>
      <c r="C64" s="252"/>
      <c r="D64" s="252"/>
      <c r="E64" s="253"/>
      <c r="F64" s="300">
        <v>0</v>
      </c>
      <c r="G64" s="301"/>
      <c r="H64" s="301"/>
      <c r="I64" s="302"/>
      <c r="J64" s="300">
        <v>0</v>
      </c>
      <c r="K64" s="301"/>
      <c r="L64" s="301"/>
      <c r="M64" s="302"/>
      <c r="N64" s="303">
        <f t="shared" si="0"/>
        <v>0</v>
      </c>
      <c r="O64" s="303"/>
      <c r="P64" s="303"/>
      <c r="Q64" s="303"/>
    </row>
    <row r="65" spans="1:19" ht="33" customHeight="1" x14ac:dyDescent="0.2">
      <c r="A65" s="312" t="s">
        <v>37</v>
      </c>
      <c r="B65" s="312"/>
      <c r="C65" s="312"/>
      <c r="D65" s="312"/>
      <c r="E65" s="312"/>
      <c r="F65" s="245">
        <f>F60+F61+F62+F63+F64</f>
        <v>20337978.25</v>
      </c>
      <c r="G65" s="311"/>
      <c r="H65" s="311"/>
      <c r="I65" s="311"/>
      <c r="J65" s="245">
        <f>J60+J61+J62+J63+J64</f>
        <v>0</v>
      </c>
      <c r="K65" s="311"/>
      <c r="L65" s="311"/>
      <c r="M65" s="311"/>
      <c r="N65" s="245">
        <f t="shared" si="0"/>
        <v>20337978.25</v>
      </c>
      <c r="O65" s="245"/>
      <c r="P65" s="245"/>
      <c r="Q65" s="245"/>
    </row>
    <row r="66" spans="1:19" ht="68.25" customHeight="1" x14ac:dyDescent="0.2">
      <c r="A66" s="250" t="s">
        <v>237</v>
      </c>
      <c r="B66" s="250"/>
      <c r="C66" s="250"/>
      <c r="D66" s="250"/>
      <c r="E66" s="250"/>
      <c r="F66" s="250"/>
      <c r="G66" s="250"/>
      <c r="H66" s="250"/>
      <c r="I66" s="250"/>
      <c r="J66" s="250"/>
      <c r="K66" s="250"/>
      <c r="L66" s="250"/>
      <c r="M66" s="250"/>
      <c r="N66" s="250"/>
      <c r="O66" s="250"/>
      <c r="P66" s="157" t="s">
        <v>236</v>
      </c>
      <c r="Q66" s="157"/>
    </row>
    <row r="67" spans="1:19" ht="38.25" customHeight="1" x14ac:dyDescent="0.2">
      <c r="A67" s="71" t="s">
        <v>23</v>
      </c>
      <c r="B67" s="255" t="s">
        <v>163</v>
      </c>
      <c r="C67" s="157"/>
      <c r="D67" s="298"/>
      <c r="E67" s="255" t="s">
        <v>30</v>
      </c>
      <c r="F67" s="157"/>
      <c r="G67" s="157"/>
      <c r="H67" s="157"/>
      <c r="I67" s="298"/>
      <c r="J67" s="156" t="s">
        <v>31</v>
      </c>
      <c r="K67" s="156"/>
      <c r="L67" s="156"/>
      <c r="M67" s="156"/>
      <c r="N67" s="156" t="s">
        <v>32</v>
      </c>
      <c r="O67" s="156"/>
      <c r="P67" s="156"/>
      <c r="Q67" s="156"/>
    </row>
    <row r="68" spans="1:19" ht="18.75" customHeight="1" x14ac:dyDescent="0.2">
      <c r="A68" s="75">
        <v>1</v>
      </c>
      <c r="B68" s="156">
        <v>2</v>
      </c>
      <c r="C68" s="156"/>
      <c r="D68" s="156"/>
      <c r="E68" s="255">
        <v>3</v>
      </c>
      <c r="F68" s="157"/>
      <c r="G68" s="157"/>
      <c r="H68" s="157"/>
      <c r="I68" s="298"/>
      <c r="J68" s="156">
        <v>4</v>
      </c>
      <c r="K68" s="156"/>
      <c r="L68" s="156"/>
      <c r="M68" s="156"/>
      <c r="N68" s="156">
        <v>5</v>
      </c>
      <c r="O68" s="156"/>
      <c r="P68" s="156"/>
      <c r="Q68" s="156"/>
    </row>
    <row r="69" spans="1:19" ht="75" customHeight="1" x14ac:dyDescent="0.2">
      <c r="A69" s="88">
        <v>1</v>
      </c>
      <c r="B69" s="255" t="s">
        <v>321</v>
      </c>
      <c r="C69" s="157"/>
      <c r="D69" s="298"/>
      <c r="E69" s="300">
        <f>F65</f>
        <v>20337978.25</v>
      </c>
      <c r="F69" s="301"/>
      <c r="G69" s="301"/>
      <c r="H69" s="301"/>
      <c r="I69" s="302"/>
      <c r="J69" s="303">
        <v>0</v>
      </c>
      <c r="K69" s="303"/>
      <c r="L69" s="303"/>
      <c r="M69" s="303"/>
      <c r="N69" s="303">
        <f>E69+J69</f>
        <v>20337978.25</v>
      </c>
      <c r="O69" s="303"/>
      <c r="P69" s="303"/>
      <c r="Q69" s="303"/>
    </row>
    <row r="70" spans="1:19" ht="26.25" customHeight="1" x14ac:dyDescent="0.2">
      <c r="A70" s="251" t="s">
        <v>37</v>
      </c>
      <c r="B70" s="252"/>
      <c r="C70" s="252"/>
      <c r="D70" s="253"/>
      <c r="E70" s="247">
        <f>E69</f>
        <v>20337978.25</v>
      </c>
      <c r="F70" s="248"/>
      <c r="G70" s="248"/>
      <c r="H70" s="248"/>
      <c r="I70" s="249"/>
      <c r="J70" s="254">
        <f>J69</f>
        <v>0</v>
      </c>
      <c r="K70" s="254"/>
      <c r="L70" s="254"/>
      <c r="M70" s="254"/>
      <c r="N70" s="254">
        <f>E70+J70</f>
        <v>20337978.25</v>
      </c>
      <c r="O70" s="254"/>
      <c r="P70" s="254"/>
      <c r="Q70" s="254"/>
    </row>
    <row r="71" spans="1:19" ht="12" hidden="1" customHeight="1" x14ac:dyDescent="0.2">
      <c r="A71" s="76"/>
      <c r="B71" s="76"/>
      <c r="C71" s="76"/>
      <c r="D71" s="76"/>
      <c r="E71" s="76"/>
      <c r="F71" s="76"/>
      <c r="G71" s="76"/>
      <c r="H71" s="76"/>
      <c r="I71" s="76"/>
      <c r="J71" s="76"/>
      <c r="K71" s="76"/>
      <c r="L71" s="76"/>
      <c r="M71" s="76"/>
      <c r="N71" s="76"/>
      <c r="O71" s="76"/>
      <c r="P71" s="76"/>
      <c r="Q71" s="76"/>
    </row>
    <row r="72" spans="1:19" ht="57.75" customHeight="1" x14ac:dyDescent="0.2">
      <c r="A72" s="250" t="s">
        <v>239</v>
      </c>
      <c r="B72" s="250"/>
      <c r="C72" s="250"/>
      <c r="D72" s="250"/>
      <c r="E72" s="250"/>
      <c r="F72" s="250"/>
      <c r="G72" s="250"/>
      <c r="H72" s="250"/>
      <c r="I72" s="250"/>
      <c r="J72" s="250"/>
      <c r="K72" s="250"/>
      <c r="L72" s="250"/>
      <c r="M72" s="250"/>
      <c r="N72" s="250"/>
      <c r="O72" s="250"/>
      <c r="P72" s="250"/>
      <c r="Q72" s="250"/>
    </row>
    <row r="73" spans="1:19" ht="24.75" hidden="1" customHeight="1" x14ac:dyDescent="0.2">
      <c r="A73" s="69"/>
      <c r="B73" s="69"/>
      <c r="C73" s="69"/>
      <c r="D73" s="69"/>
      <c r="E73" s="65"/>
      <c r="F73" s="65"/>
      <c r="G73" s="65"/>
      <c r="H73" s="69"/>
      <c r="I73" s="64"/>
      <c r="J73" s="64"/>
      <c r="K73" s="64"/>
      <c r="L73" s="64"/>
      <c r="M73" s="64"/>
      <c r="N73" s="64"/>
      <c r="O73" s="64"/>
      <c r="P73" s="64"/>
      <c r="Q73" s="64"/>
    </row>
    <row r="74" spans="1:19" ht="39.75" customHeight="1" x14ac:dyDescent="0.2">
      <c r="A74" s="75" t="s">
        <v>23</v>
      </c>
      <c r="B74" s="156" t="s">
        <v>168</v>
      </c>
      <c r="C74" s="156"/>
      <c r="D74" s="156"/>
      <c r="E74" s="75" t="s">
        <v>40</v>
      </c>
      <c r="F74" s="156" t="s">
        <v>41</v>
      </c>
      <c r="G74" s="156"/>
      <c r="H74" s="156"/>
      <c r="I74" s="156"/>
      <c r="J74" s="255" t="s">
        <v>30</v>
      </c>
      <c r="K74" s="157"/>
      <c r="L74" s="255" t="s">
        <v>31</v>
      </c>
      <c r="M74" s="157"/>
      <c r="N74" s="156" t="s">
        <v>37</v>
      </c>
      <c r="O74" s="156"/>
      <c r="P74" s="156"/>
      <c r="Q74" s="156"/>
      <c r="R74" s="110" t="s">
        <v>317</v>
      </c>
    </row>
    <row r="75" spans="1:19" ht="22.5" customHeight="1" x14ac:dyDescent="0.2">
      <c r="A75" s="75">
        <v>1</v>
      </c>
      <c r="B75" s="156">
        <v>2</v>
      </c>
      <c r="C75" s="156"/>
      <c r="D75" s="156"/>
      <c r="E75" s="80">
        <v>3</v>
      </c>
      <c r="F75" s="156">
        <v>4</v>
      </c>
      <c r="G75" s="156"/>
      <c r="H75" s="156"/>
      <c r="I75" s="156"/>
      <c r="J75" s="156">
        <v>5</v>
      </c>
      <c r="K75" s="156"/>
      <c r="L75" s="156">
        <v>6</v>
      </c>
      <c r="M75" s="156"/>
      <c r="N75" s="156">
        <v>7</v>
      </c>
      <c r="O75" s="156"/>
      <c r="P75" s="156"/>
      <c r="Q75" s="156"/>
      <c r="R75" s="108">
        <f>N65-R77</f>
        <v>0</v>
      </c>
    </row>
    <row r="76" spans="1:19" ht="39.75" customHeight="1" x14ac:dyDescent="0.2">
      <c r="A76" s="107">
        <v>1</v>
      </c>
      <c r="B76" s="257" t="s">
        <v>169</v>
      </c>
      <c r="C76" s="257"/>
      <c r="D76" s="257"/>
      <c r="E76" s="82"/>
      <c r="F76" s="258"/>
      <c r="G76" s="258"/>
      <c r="H76" s="258"/>
      <c r="I76" s="258"/>
      <c r="J76" s="258"/>
      <c r="K76" s="258"/>
      <c r="L76" s="258"/>
      <c r="M76" s="258"/>
      <c r="N76" s="258"/>
      <c r="O76" s="258"/>
      <c r="P76" s="258"/>
      <c r="Q76" s="258"/>
      <c r="R76" s="104" t="s">
        <v>246</v>
      </c>
    </row>
    <row r="77" spans="1:19" ht="27.75" customHeight="1" x14ac:dyDescent="0.2">
      <c r="A77" s="79" t="s">
        <v>251</v>
      </c>
      <c r="B77" s="259" t="s">
        <v>132</v>
      </c>
      <c r="C77" s="260"/>
      <c r="D77" s="261"/>
      <c r="E77" s="75" t="s">
        <v>75</v>
      </c>
      <c r="F77" s="156" t="s">
        <v>77</v>
      </c>
      <c r="G77" s="337"/>
      <c r="H77" s="337"/>
      <c r="I77" s="337"/>
      <c r="J77" s="345">
        <f>11556979+259900+500000-23827.1+556738+150000+89266+271161.85-44621.44+600000+17708.94-33993.4</f>
        <v>13899311.85</v>
      </c>
      <c r="K77" s="345"/>
      <c r="L77" s="245"/>
      <c r="M77" s="245"/>
      <c r="N77" s="245">
        <f>J77+L77</f>
        <v>13899311.85</v>
      </c>
      <c r="O77" s="245"/>
      <c r="P77" s="245"/>
      <c r="Q77" s="245"/>
      <c r="R77" s="109">
        <f>N77+N78+N79+N80+N81+N82+N83+N84+N85+N86+N87+N88+N89+N90+N91+N92+N93+N94+N95</f>
        <v>20337978.249999996</v>
      </c>
    </row>
    <row r="78" spans="1:19" ht="25.5" customHeight="1" x14ac:dyDescent="0.35">
      <c r="A78" s="79" t="s">
        <v>252</v>
      </c>
      <c r="B78" s="256" t="s">
        <v>84</v>
      </c>
      <c r="C78" s="256"/>
      <c r="D78" s="256"/>
      <c r="E78" s="75" t="s">
        <v>75</v>
      </c>
      <c r="F78" s="156" t="s">
        <v>77</v>
      </c>
      <c r="G78" s="337"/>
      <c r="H78" s="337"/>
      <c r="I78" s="337"/>
      <c r="J78" s="245">
        <v>160880</v>
      </c>
      <c r="K78" s="245"/>
      <c r="L78" s="245"/>
      <c r="M78" s="245"/>
      <c r="N78" s="245">
        <f t="shared" ref="N78:N94" si="1">J78+L78</f>
        <v>160880</v>
      </c>
      <c r="O78" s="245"/>
      <c r="P78" s="245"/>
      <c r="Q78" s="245"/>
      <c r="R78" s="114">
        <f>N77+N78+N83+N84+N85+N87+N88+N90+N91+N92</f>
        <v>19450784.849999998</v>
      </c>
      <c r="S78" s="114">
        <f>F63-R78</f>
        <v>0</v>
      </c>
    </row>
    <row r="79" spans="1:19" ht="27" hidden="1" customHeight="1" x14ac:dyDescent="0.2">
      <c r="A79" s="79" t="s">
        <v>253</v>
      </c>
      <c r="B79" s="256" t="s">
        <v>170</v>
      </c>
      <c r="C79" s="256"/>
      <c r="D79" s="256"/>
      <c r="E79" s="75" t="s">
        <v>75</v>
      </c>
      <c r="F79" s="156" t="s">
        <v>77</v>
      </c>
      <c r="G79" s="337"/>
      <c r="H79" s="337"/>
      <c r="I79" s="337"/>
      <c r="J79" s="345">
        <v>0</v>
      </c>
      <c r="K79" s="345"/>
      <c r="L79" s="245"/>
      <c r="M79" s="245"/>
      <c r="N79" s="245">
        <f t="shared" si="1"/>
        <v>0</v>
      </c>
      <c r="O79" s="245"/>
      <c r="P79" s="245"/>
      <c r="Q79" s="245"/>
    </row>
    <row r="80" spans="1:19" ht="24.75" customHeight="1" x14ac:dyDescent="0.3">
      <c r="A80" s="79" t="s">
        <v>253</v>
      </c>
      <c r="B80" s="256" t="s">
        <v>133</v>
      </c>
      <c r="C80" s="256"/>
      <c r="D80" s="256"/>
      <c r="E80" s="75" t="s">
        <v>75</v>
      </c>
      <c r="F80" s="156" t="s">
        <v>77</v>
      </c>
      <c r="G80" s="337"/>
      <c r="H80" s="337"/>
      <c r="I80" s="337"/>
      <c r="J80" s="245">
        <v>4080</v>
      </c>
      <c r="K80" s="245"/>
      <c r="L80" s="245"/>
      <c r="M80" s="245"/>
      <c r="N80" s="245">
        <f t="shared" si="1"/>
        <v>4080</v>
      </c>
      <c r="O80" s="245"/>
      <c r="P80" s="245"/>
      <c r="Q80" s="245"/>
      <c r="R80" s="116">
        <f>N80+N82</f>
        <v>17440</v>
      </c>
    </row>
    <row r="81" spans="1:19" ht="75.75" customHeight="1" x14ac:dyDescent="0.35">
      <c r="A81" s="79" t="s">
        <v>254</v>
      </c>
      <c r="B81" s="256" t="s">
        <v>224</v>
      </c>
      <c r="C81" s="256"/>
      <c r="D81" s="256"/>
      <c r="E81" s="75" t="s">
        <v>75</v>
      </c>
      <c r="F81" s="156" t="s">
        <v>77</v>
      </c>
      <c r="G81" s="337"/>
      <c r="H81" s="337"/>
      <c r="I81" s="337"/>
      <c r="J81" s="245">
        <f>674000+144000</f>
        <v>818000</v>
      </c>
      <c r="K81" s="245"/>
      <c r="L81" s="245"/>
      <c r="M81" s="245"/>
      <c r="N81" s="245">
        <f t="shared" si="1"/>
        <v>818000</v>
      </c>
      <c r="O81" s="245"/>
      <c r="P81" s="245"/>
      <c r="Q81" s="245"/>
      <c r="R81" s="115">
        <f>N81+N93+N89</f>
        <v>856793.4</v>
      </c>
      <c r="S81" s="117">
        <v>33993.4</v>
      </c>
    </row>
    <row r="82" spans="1:19" ht="27" customHeight="1" x14ac:dyDescent="0.2">
      <c r="A82" s="79" t="s">
        <v>255</v>
      </c>
      <c r="B82" s="256" t="s">
        <v>145</v>
      </c>
      <c r="C82" s="256"/>
      <c r="D82" s="256"/>
      <c r="E82" s="75" t="s">
        <v>75</v>
      </c>
      <c r="F82" s="156" t="s">
        <v>77</v>
      </c>
      <c r="G82" s="337"/>
      <c r="H82" s="337"/>
      <c r="I82" s="337"/>
      <c r="J82" s="245">
        <v>13360</v>
      </c>
      <c r="K82" s="245"/>
      <c r="L82" s="245"/>
      <c r="M82" s="245"/>
      <c r="N82" s="245">
        <f t="shared" si="1"/>
        <v>13360</v>
      </c>
      <c r="O82" s="245"/>
      <c r="P82" s="245"/>
      <c r="Q82" s="245"/>
    </row>
    <row r="83" spans="1:19" ht="39.75" customHeight="1" x14ac:dyDescent="0.2">
      <c r="A83" s="79" t="s">
        <v>256</v>
      </c>
      <c r="B83" s="256" t="s">
        <v>179</v>
      </c>
      <c r="C83" s="256"/>
      <c r="D83" s="256"/>
      <c r="E83" s="75" t="s">
        <v>75</v>
      </c>
      <c r="F83" s="156" t="s">
        <v>77</v>
      </c>
      <c r="G83" s="337"/>
      <c r="H83" s="337"/>
      <c r="I83" s="337"/>
      <c r="J83" s="245">
        <v>128016.94</v>
      </c>
      <c r="K83" s="245"/>
      <c r="L83" s="245"/>
      <c r="M83" s="245"/>
      <c r="N83" s="245">
        <f t="shared" si="1"/>
        <v>128016.94</v>
      </c>
      <c r="O83" s="245"/>
      <c r="P83" s="245"/>
      <c r="Q83" s="245"/>
    </row>
    <row r="84" spans="1:19" ht="75.75" customHeight="1" x14ac:dyDescent="0.2">
      <c r="A84" s="79" t="s">
        <v>257</v>
      </c>
      <c r="B84" s="256" t="s">
        <v>134</v>
      </c>
      <c r="C84" s="256"/>
      <c r="D84" s="256"/>
      <c r="E84" s="75" t="s">
        <v>75</v>
      </c>
      <c r="F84" s="156" t="s">
        <v>77</v>
      </c>
      <c r="G84" s="337"/>
      <c r="H84" s="337"/>
      <c r="I84" s="337"/>
      <c r="J84" s="245">
        <v>391750</v>
      </c>
      <c r="K84" s="245"/>
      <c r="L84" s="245"/>
      <c r="M84" s="245"/>
      <c r="N84" s="245">
        <f t="shared" si="1"/>
        <v>391750</v>
      </c>
      <c r="O84" s="245"/>
      <c r="P84" s="245"/>
      <c r="Q84" s="245"/>
    </row>
    <row r="85" spans="1:19" ht="45" customHeight="1" x14ac:dyDescent="0.2">
      <c r="A85" s="79" t="s">
        <v>258</v>
      </c>
      <c r="B85" s="256" t="s">
        <v>85</v>
      </c>
      <c r="C85" s="256"/>
      <c r="D85" s="256"/>
      <c r="E85" s="75" t="s">
        <v>75</v>
      </c>
      <c r="F85" s="156" t="s">
        <v>77</v>
      </c>
      <c r="G85" s="337"/>
      <c r="H85" s="337"/>
      <c r="I85" s="337"/>
      <c r="J85" s="245">
        <v>2673366.84</v>
      </c>
      <c r="K85" s="245"/>
      <c r="L85" s="245"/>
      <c r="M85" s="245"/>
      <c r="N85" s="245">
        <f t="shared" si="1"/>
        <v>2673366.84</v>
      </c>
      <c r="O85" s="245"/>
      <c r="P85" s="245"/>
      <c r="Q85" s="245"/>
    </row>
    <row r="86" spans="1:19" s="113" customFormat="1" ht="0.75" customHeight="1" x14ac:dyDescent="0.2">
      <c r="A86" s="111" t="s">
        <v>260</v>
      </c>
      <c r="B86" s="341" t="s">
        <v>226</v>
      </c>
      <c r="C86" s="342"/>
      <c r="D86" s="343"/>
      <c r="E86" s="112" t="s">
        <v>75</v>
      </c>
      <c r="F86" s="339" t="s">
        <v>77</v>
      </c>
      <c r="G86" s="340"/>
      <c r="H86" s="340"/>
      <c r="I86" s="340"/>
      <c r="J86" s="345">
        <v>0</v>
      </c>
      <c r="K86" s="345"/>
      <c r="L86" s="345"/>
      <c r="M86" s="345"/>
      <c r="N86" s="345">
        <f t="shared" ref="N86" si="2">J86+L86</f>
        <v>0</v>
      </c>
      <c r="O86" s="345"/>
      <c r="P86" s="345"/>
      <c r="Q86" s="345"/>
    </row>
    <row r="87" spans="1:19" ht="40.5" customHeight="1" x14ac:dyDescent="0.2">
      <c r="A87" s="79" t="s">
        <v>259</v>
      </c>
      <c r="B87" s="256" t="s">
        <v>136</v>
      </c>
      <c r="C87" s="256"/>
      <c r="D87" s="256"/>
      <c r="E87" s="75" t="s">
        <v>75</v>
      </c>
      <c r="F87" s="156" t="s">
        <v>77</v>
      </c>
      <c r="G87" s="337"/>
      <c r="H87" s="337"/>
      <c r="I87" s="337"/>
      <c r="J87" s="245">
        <v>8000</v>
      </c>
      <c r="K87" s="245"/>
      <c r="L87" s="245"/>
      <c r="M87" s="245"/>
      <c r="N87" s="245">
        <f t="shared" si="1"/>
        <v>8000</v>
      </c>
      <c r="O87" s="245"/>
      <c r="P87" s="245"/>
      <c r="Q87" s="245"/>
    </row>
    <row r="88" spans="1:19" ht="70.5" customHeight="1" x14ac:dyDescent="0.2">
      <c r="A88" s="79" t="s">
        <v>260</v>
      </c>
      <c r="B88" s="256" t="s">
        <v>154</v>
      </c>
      <c r="C88" s="256"/>
      <c r="D88" s="256"/>
      <c r="E88" s="75" t="s">
        <v>75</v>
      </c>
      <c r="F88" s="156" t="s">
        <v>77</v>
      </c>
      <c r="G88" s="337"/>
      <c r="H88" s="337"/>
      <c r="I88" s="337"/>
      <c r="J88" s="245">
        <f>613990+47230</f>
        <v>661220</v>
      </c>
      <c r="K88" s="245"/>
      <c r="L88" s="245"/>
      <c r="M88" s="245"/>
      <c r="N88" s="245">
        <f t="shared" si="1"/>
        <v>661220</v>
      </c>
      <c r="O88" s="245"/>
      <c r="P88" s="245"/>
      <c r="Q88" s="245"/>
    </row>
    <row r="89" spans="1:19" ht="146.25" customHeight="1" x14ac:dyDescent="0.2">
      <c r="A89" s="79" t="s">
        <v>261</v>
      </c>
      <c r="B89" s="332" t="s">
        <v>225</v>
      </c>
      <c r="C89" s="333"/>
      <c r="D89" s="333"/>
      <c r="E89" s="75" t="s">
        <v>75</v>
      </c>
      <c r="F89" s="156" t="s">
        <v>77</v>
      </c>
      <c r="G89" s="337"/>
      <c r="H89" s="337"/>
      <c r="I89" s="337"/>
      <c r="J89" s="245">
        <f>30993.4+3000</f>
        <v>33993.4</v>
      </c>
      <c r="K89" s="245"/>
      <c r="L89" s="245"/>
      <c r="M89" s="245"/>
      <c r="N89" s="245">
        <f t="shared" si="1"/>
        <v>33993.4</v>
      </c>
      <c r="O89" s="245"/>
      <c r="P89" s="245"/>
      <c r="Q89" s="245"/>
    </row>
    <row r="90" spans="1:19" ht="113.25" customHeight="1" x14ac:dyDescent="0.2">
      <c r="A90" s="79" t="s">
        <v>262</v>
      </c>
      <c r="B90" s="338" t="s">
        <v>207</v>
      </c>
      <c r="C90" s="358"/>
      <c r="D90" s="336"/>
      <c r="E90" s="75" t="s">
        <v>75</v>
      </c>
      <c r="F90" s="156" t="s">
        <v>77</v>
      </c>
      <c r="G90" s="337"/>
      <c r="H90" s="337"/>
      <c r="I90" s="337"/>
      <c r="J90" s="245">
        <v>433355.22</v>
      </c>
      <c r="K90" s="245"/>
      <c r="L90" s="245"/>
      <c r="M90" s="245"/>
      <c r="N90" s="245">
        <f t="shared" si="1"/>
        <v>433355.22</v>
      </c>
      <c r="O90" s="245"/>
      <c r="P90" s="245"/>
      <c r="Q90" s="245"/>
    </row>
    <row r="91" spans="1:19" ht="83.25" customHeight="1" x14ac:dyDescent="0.2">
      <c r="A91" s="79" t="s">
        <v>263</v>
      </c>
      <c r="B91" s="327" t="s">
        <v>155</v>
      </c>
      <c r="C91" s="328"/>
      <c r="D91" s="344"/>
      <c r="E91" s="75" t="s">
        <v>75</v>
      </c>
      <c r="F91" s="156" t="s">
        <v>77</v>
      </c>
      <c r="G91" s="337"/>
      <c r="H91" s="337"/>
      <c r="I91" s="337"/>
      <c r="J91" s="245">
        <v>21750</v>
      </c>
      <c r="K91" s="245"/>
      <c r="L91" s="245"/>
      <c r="M91" s="245"/>
      <c r="N91" s="245">
        <f t="shared" si="1"/>
        <v>21750</v>
      </c>
      <c r="O91" s="245"/>
      <c r="P91" s="245"/>
      <c r="Q91" s="245"/>
    </row>
    <row r="92" spans="1:19" ht="81.75" customHeight="1" x14ac:dyDescent="0.2">
      <c r="A92" s="79" t="s">
        <v>264</v>
      </c>
      <c r="B92" s="327" t="s">
        <v>316</v>
      </c>
      <c r="C92" s="328"/>
      <c r="D92" s="344"/>
      <c r="E92" s="75" t="s">
        <v>75</v>
      </c>
      <c r="F92" s="156" t="s">
        <v>77</v>
      </c>
      <c r="G92" s="337"/>
      <c r="H92" s="337"/>
      <c r="I92" s="337"/>
      <c r="J92" s="245">
        <v>1073134</v>
      </c>
      <c r="K92" s="245"/>
      <c r="L92" s="245"/>
      <c r="M92" s="245"/>
      <c r="N92" s="245">
        <f t="shared" si="1"/>
        <v>1073134</v>
      </c>
      <c r="O92" s="245"/>
      <c r="P92" s="245"/>
      <c r="Q92" s="245"/>
    </row>
    <row r="93" spans="1:19" ht="60.75" customHeight="1" x14ac:dyDescent="0.2">
      <c r="A93" s="79" t="s">
        <v>265</v>
      </c>
      <c r="B93" s="327" t="s">
        <v>241</v>
      </c>
      <c r="C93" s="328"/>
      <c r="D93" s="344"/>
      <c r="E93" s="101" t="s">
        <v>75</v>
      </c>
      <c r="F93" s="156" t="s">
        <v>242</v>
      </c>
      <c r="G93" s="337"/>
      <c r="H93" s="337"/>
      <c r="I93" s="337"/>
      <c r="J93" s="245">
        <f>5000-200</f>
        <v>4800</v>
      </c>
      <c r="K93" s="245"/>
      <c r="L93" s="245"/>
      <c r="M93" s="245"/>
      <c r="N93" s="245">
        <f t="shared" ref="N93" si="3">J93+L93</f>
        <v>4800</v>
      </c>
      <c r="O93" s="245"/>
      <c r="P93" s="245"/>
      <c r="Q93" s="245"/>
    </row>
    <row r="94" spans="1:19" ht="78" customHeight="1" x14ac:dyDescent="0.2">
      <c r="A94" s="79" t="s">
        <v>266</v>
      </c>
      <c r="B94" s="338" t="s">
        <v>156</v>
      </c>
      <c r="C94" s="338"/>
      <c r="D94" s="338"/>
      <c r="E94" s="75" t="s">
        <v>75</v>
      </c>
      <c r="F94" s="156" t="s">
        <v>77</v>
      </c>
      <c r="G94" s="337"/>
      <c r="H94" s="337"/>
      <c r="I94" s="337"/>
      <c r="J94" s="245">
        <v>12960</v>
      </c>
      <c r="K94" s="245"/>
      <c r="L94" s="245"/>
      <c r="M94" s="245"/>
      <c r="N94" s="245">
        <f t="shared" si="1"/>
        <v>12960</v>
      </c>
      <c r="O94" s="245"/>
      <c r="P94" s="245"/>
      <c r="Q94" s="245"/>
    </row>
    <row r="95" spans="1:19" ht="152.25" hidden="1" customHeight="1" x14ac:dyDescent="0.2">
      <c r="A95" s="79" t="s">
        <v>267</v>
      </c>
      <c r="B95" s="327" t="s">
        <v>247</v>
      </c>
      <c r="C95" s="328"/>
      <c r="D95" s="344"/>
      <c r="E95" s="105" t="s">
        <v>75</v>
      </c>
      <c r="F95" s="371" t="s">
        <v>314</v>
      </c>
      <c r="G95" s="372"/>
      <c r="H95" s="372"/>
      <c r="I95" s="373"/>
      <c r="J95" s="369">
        <v>0</v>
      </c>
      <c r="K95" s="370"/>
      <c r="L95" s="369"/>
      <c r="M95" s="370"/>
      <c r="N95" s="245">
        <f t="shared" ref="N95" si="4">J95+L95</f>
        <v>0</v>
      </c>
      <c r="O95" s="245"/>
      <c r="P95" s="245"/>
      <c r="Q95" s="245"/>
    </row>
    <row r="96" spans="1:19" ht="39.75" customHeight="1" x14ac:dyDescent="0.2">
      <c r="A96" s="107">
        <v>2</v>
      </c>
      <c r="B96" s="355" t="s">
        <v>171</v>
      </c>
      <c r="C96" s="356"/>
      <c r="D96" s="357"/>
      <c r="E96" s="82"/>
      <c r="F96" s="262"/>
      <c r="G96" s="263"/>
      <c r="H96" s="263"/>
      <c r="I96" s="264"/>
      <c r="J96" s="265"/>
      <c r="K96" s="265"/>
      <c r="L96" s="265"/>
      <c r="M96" s="265"/>
      <c r="N96" s="265"/>
      <c r="O96" s="265"/>
      <c r="P96" s="265"/>
      <c r="Q96" s="265"/>
    </row>
    <row r="97" spans="1:17" ht="42.75" customHeight="1" x14ac:dyDescent="0.2">
      <c r="A97" s="79" t="s">
        <v>268</v>
      </c>
      <c r="B97" s="256" t="s">
        <v>86</v>
      </c>
      <c r="C97" s="335"/>
      <c r="D97" s="336"/>
      <c r="E97" s="82"/>
      <c r="F97" s="262"/>
      <c r="G97" s="263"/>
      <c r="H97" s="263"/>
      <c r="I97" s="264"/>
      <c r="J97" s="265"/>
      <c r="K97" s="265"/>
      <c r="L97" s="265"/>
      <c r="M97" s="265"/>
      <c r="N97" s="265"/>
      <c r="O97" s="265"/>
      <c r="P97" s="265"/>
      <c r="Q97" s="265"/>
    </row>
    <row r="98" spans="1:17" ht="46.5" customHeight="1" x14ac:dyDescent="0.2">
      <c r="A98" s="79" t="s">
        <v>269</v>
      </c>
      <c r="B98" s="256" t="s">
        <v>175</v>
      </c>
      <c r="C98" s="256"/>
      <c r="D98" s="256"/>
      <c r="E98" s="83" t="s">
        <v>176</v>
      </c>
      <c r="F98" s="156" t="s">
        <v>77</v>
      </c>
      <c r="G98" s="337"/>
      <c r="H98" s="337"/>
      <c r="I98" s="337"/>
      <c r="J98" s="266">
        <f>J99+J100</f>
        <v>4760</v>
      </c>
      <c r="K98" s="266"/>
      <c r="L98" s="243"/>
      <c r="M98" s="243"/>
      <c r="N98" s="243">
        <f>J98+L98</f>
        <v>4760</v>
      </c>
      <c r="O98" s="243"/>
      <c r="P98" s="243"/>
      <c r="Q98" s="243"/>
    </row>
    <row r="99" spans="1:17" ht="26.25" customHeight="1" x14ac:dyDescent="0.2">
      <c r="A99" s="79" t="s">
        <v>270</v>
      </c>
      <c r="B99" s="349" t="s">
        <v>177</v>
      </c>
      <c r="C99" s="350"/>
      <c r="D99" s="351"/>
      <c r="E99" s="86" t="s">
        <v>176</v>
      </c>
      <c r="F99" s="346" t="s">
        <v>77</v>
      </c>
      <c r="G99" s="347"/>
      <c r="H99" s="347"/>
      <c r="I99" s="347"/>
      <c r="J99" s="316">
        <v>3332</v>
      </c>
      <c r="K99" s="316"/>
      <c r="L99" s="242"/>
      <c r="M99" s="242"/>
      <c r="N99" s="242">
        <f>J99+L99</f>
        <v>3332</v>
      </c>
      <c r="O99" s="242"/>
      <c r="P99" s="242"/>
      <c r="Q99" s="242"/>
    </row>
    <row r="100" spans="1:17" ht="26.25" customHeight="1" x14ac:dyDescent="0.2">
      <c r="A100" s="79" t="s">
        <v>271</v>
      </c>
      <c r="B100" s="349" t="s">
        <v>178</v>
      </c>
      <c r="C100" s="350"/>
      <c r="D100" s="351"/>
      <c r="E100" s="86" t="s">
        <v>176</v>
      </c>
      <c r="F100" s="346" t="s">
        <v>77</v>
      </c>
      <c r="G100" s="347"/>
      <c r="H100" s="347"/>
      <c r="I100" s="347"/>
      <c r="J100" s="316">
        <v>1428</v>
      </c>
      <c r="K100" s="316"/>
      <c r="L100" s="242"/>
      <c r="M100" s="242"/>
      <c r="N100" s="242">
        <f>J100+L100</f>
        <v>1428</v>
      </c>
      <c r="O100" s="242"/>
      <c r="P100" s="242"/>
      <c r="Q100" s="242"/>
    </row>
    <row r="101" spans="1:17" ht="34.5" customHeight="1" x14ac:dyDescent="0.2">
      <c r="A101" s="79" t="s">
        <v>272</v>
      </c>
      <c r="B101" s="256" t="s">
        <v>183</v>
      </c>
      <c r="C101" s="256"/>
      <c r="D101" s="256"/>
      <c r="E101" s="83" t="s">
        <v>143</v>
      </c>
      <c r="F101" s="156" t="s">
        <v>77</v>
      </c>
      <c r="G101" s="337"/>
      <c r="H101" s="337"/>
      <c r="I101" s="337"/>
      <c r="J101" s="244">
        <v>4022</v>
      </c>
      <c r="K101" s="244"/>
      <c r="L101" s="243"/>
      <c r="M101" s="243"/>
      <c r="N101" s="243">
        <f t="shared" ref="N101:N117" si="5">J101+L101</f>
        <v>4022</v>
      </c>
      <c r="O101" s="243"/>
      <c r="P101" s="243"/>
      <c r="Q101" s="243"/>
    </row>
    <row r="102" spans="1:17" ht="61.5" customHeight="1" x14ac:dyDescent="0.2">
      <c r="A102" s="79" t="s">
        <v>273</v>
      </c>
      <c r="B102" s="256" t="s">
        <v>208</v>
      </c>
      <c r="C102" s="256"/>
      <c r="D102" s="256"/>
      <c r="E102" s="83" t="s">
        <v>176</v>
      </c>
      <c r="F102" s="156" t="s">
        <v>77</v>
      </c>
      <c r="G102" s="337"/>
      <c r="H102" s="337"/>
      <c r="I102" s="337"/>
      <c r="J102" s="243">
        <v>0</v>
      </c>
      <c r="K102" s="243"/>
      <c r="L102" s="243"/>
      <c r="M102" s="243"/>
      <c r="N102" s="243">
        <f t="shared" si="5"/>
        <v>0</v>
      </c>
      <c r="O102" s="243"/>
      <c r="P102" s="243"/>
      <c r="Q102" s="243"/>
    </row>
    <row r="103" spans="1:17" ht="27.75" customHeight="1" x14ac:dyDescent="0.2">
      <c r="A103" s="79" t="s">
        <v>274</v>
      </c>
      <c r="B103" s="256" t="s">
        <v>230</v>
      </c>
      <c r="C103" s="256"/>
      <c r="D103" s="256"/>
      <c r="E103" s="83" t="s">
        <v>150</v>
      </c>
      <c r="F103" s="156" t="s">
        <v>77</v>
      </c>
      <c r="G103" s="337"/>
      <c r="H103" s="337"/>
      <c r="I103" s="337"/>
      <c r="J103" s="244">
        <v>51</v>
      </c>
      <c r="K103" s="244"/>
      <c r="L103" s="243"/>
      <c r="M103" s="243"/>
      <c r="N103" s="243">
        <f t="shared" si="5"/>
        <v>51</v>
      </c>
      <c r="O103" s="243"/>
      <c r="P103" s="243"/>
      <c r="Q103" s="243"/>
    </row>
    <row r="104" spans="1:17" ht="27.75" customHeight="1" x14ac:dyDescent="0.2">
      <c r="A104" s="79" t="s">
        <v>275</v>
      </c>
      <c r="B104" s="256" t="s">
        <v>88</v>
      </c>
      <c r="C104" s="256"/>
      <c r="D104" s="256"/>
      <c r="E104" s="75" t="s">
        <v>92</v>
      </c>
      <c r="F104" s="156" t="s">
        <v>77</v>
      </c>
      <c r="G104" s="337"/>
      <c r="H104" s="337"/>
      <c r="I104" s="337"/>
      <c r="J104" s="243">
        <v>21</v>
      </c>
      <c r="K104" s="243"/>
      <c r="L104" s="243"/>
      <c r="M104" s="243"/>
      <c r="N104" s="243">
        <f>J104+L104</f>
        <v>21</v>
      </c>
      <c r="O104" s="243"/>
      <c r="P104" s="243"/>
      <c r="Q104" s="243"/>
    </row>
    <row r="105" spans="1:17" ht="39.75" customHeight="1" x14ac:dyDescent="0.2">
      <c r="A105" s="79" t="s">
        <v>276</v>
      </c>
      <c r="B105" s="256" t="s">
        <v>87</v>
      </c>
      <c r="C105" s="256"/>
      <c r="D105" s="256"/>
      <c r="E105" s="83" t="s">
        <v>150</v>
      </c>
      <c r="F105" s="156" t="s">
        <v>77</v>
      </c>
      <c r="G105" s="337"/>
      <c r="H105" s="337"/>
      <c r="I105" s="337"/>
      <c r="J105" s="243">
        <v>21</v>
      </c>
      <c r="K105" s="243"/>
      <c r="L105" s="243"/>
      <c r="M105" s="243"/>
      <c r="N105" s="243">
        <f t="shared" si="5"/>
        <v>21</v>
      </c>
      <c r="O105" s="243"/>
      <c r="P105" s="243"/>
      <c r="Q105" s="243"/>
    </row>
    <row r="106" spans="1:17" ht="79.5" customHeight="1" x14ac:dyDescent="0.2">
      <c r="A106" s="79" t="s">
        <v>277</v>
      </c>
      <c r="B106" s="256" t="s">
        <v>134</v>
      </c>
      <c r="C106" s="256"/>
      <c r="D106" s="256"/>
      <c r="E106" s="83" t="s">
        <v>150</v>
      </c>
      <c r="F106" s="156" t="s">
        <v>77</v>
      </c>
      <c r="G106" s="337"/>
      <c r="H106" s="337"/>
      <c r="I106" s="337"/>
      <c r="J106" s="244">
        <v>189</v>
      </c>
      <c r="K106" s="244"/>
      <c r="L106" s="243"/>
      <c r="M106" s="243"/>
      <c r="N106" s="243">
        <f t="shared" si="5"/>
        <v>189</v>
      </c>
      <c r="O106" s="243"/>
      <c r="P106" s="243"/>
      <c r="Q106" s="243"/>
    </row>
    <row r="107" spans="1:17" ht="48" customHeight="1" x14ac:dyDescent="0.2">
      <c r="A107" s="79" t="s">
        <v>278</v>
      </c>
      <c r="B107" s="256" t="s">
        <v>85</v>
      </c>
      <c r="C107" s="256"/>
      <c r="D107" s="256"/>
      <c r="E107" s="83" t="s">
        <v>149</v>
      </c>
      <c r="F107" s="156" t="s">
        <v>77</v>
      </c>
      <c r="G107" s="337"/>
      <c r="H107" s="337"/>
      <c r="I107" s="337"/>
      <c r="J107" s="243">
        <v>14</v>
      </c>
      <c r="K107" s="243"/>
      <c r="L107" s="243"/>
      <c r="M107" s="243"/>
      <c r="N107" s="243">
        <f t="shared" si="5"/>
        <v>14</v>
      </c>
      <c r="O107" s="243"/>
      <c r="P107" s="243"/>
      <c r="Q107" s="243"/>
    </row>
    <row r="108" spans="1:17" ht="46.5" customHeight="1" x14ac:dyDescent="0.2">
      <c r="A108" s="79" t="s">
        <v>279</v>
      </c>
      <c r="B108" s="256" t="s">
        <v>137</v>
      </c>
      <c r="C108" s="256"/>
      <c r="D108" s="256"/>
      <c r="E108" s="83" t="s">
        <v>147</v>
      </c>
      <c r="F108" s="156" t="s">
        <v>77</v>
      </c>
      <c r="G108" s="337"/>
      <c r="H108" s="337"/>
      <c r="I108" s="337"/>
      <c r="J108" s="243">
        <v>1</v>
      </c>
      <c r="K108" s="243"/>
      <c r="L108" s="243"/>
      <c r="M108" s="243"/>
      <c r="N108" s="243">
        <f t="shared" si="5"/>
        <v>1</v>
      </c>
      <c r="O108" s="243"/>
      <c r="P108" s="243"/>
      <c r="Q108" s="243"/>
    </row>
    <row r="109" spans="1:17" ht="66" customHeight="1" x14ac:dyDescent="0.2">
      <c r="A109" s="79" t="s">
        <v>280</v>
      </c>
      <c r="B109" s="256" t="s">
        <v>228</v>
      </c>
      <c r="C109" s="256"/>
      <c r="D109" s="256"/>
      <c r="E109" s="83" t="s">
        <v>149</v>
      </c>
      <c r="F109" s="156" t="s">
        <v>77</v>
      </c>
      <c r="G109" s="337"/>
      <c r="H109" s="337"/>
      <c r="I109" s="337"/>
      <c r="J109" s="243">
        <v>14</v>
      </c>
      <c r="K109" s="243"/>
      <c r="L109" s="243"/>
      <c r="M109" s="243"/>
      <c r="N109" s="243">
        <f t="shared" si="5"/>
        <v>14</v>
      </c>
      <c r="O109" s="243"/>
      <c r="P109" s="243"/>
      <c r="Q109" s="243"/>
    </row>
    <row r="110" spans="1:17" ht="48" customHeight="1" x14ac:dyDescent="0.2">
      <c r="A110" s="79" t="s">
        <v>281</v>
      </c>
      <c r="B110" s="256" t="s">
        <v>136</v>
      </c>
      <c r="C110" s="256"/>
      <c r="D110" s="256"/>
      <c r="E110" s="83" t="s">
        <v>150</v>
      </c>
      <c r="F110" s="156" t="s">
        <v>77</v>
      </c>
      <c r="G110" s="337"/>
      <c r="H110" s="337"/>
      <c r="I110" s="337"/>
      <c r="J110" s="243">
        <v>8</v>
      </c>
      <c r="K110" s="243"/>
      <c r="L110" s="243"/>
      <c r="M110" s="243"/>
      <c r="N110" s="243">
        <f t="shared" si="5"/>
        <v>8</v>
      </c>
      <c r="O110" s="243"/>
      <c r="P110" s="243"/>
      <c r="Q110" s="243"/>
    </row>
    <row r="111" spans="1:17" ht="43.5" hidden="1" customHeight="1" x14ac:dyDescent="0.2">
      <c r="A111" s="79" t="s">
        <v>282</v>
      </c>
      <c r="B111" s="259" t="s">
        <v>226</v>
      </c>
      <c r="C111" s="260"/>
      <c r="D111" s="334"/>
      <c r="E111" s="83" t="s">
        <v>150</v>
      </c>
      <c r="F111" s="156" t="s">
        <v>77</v>
      </c>
      <c r="G111" s="337"/>
      <c r="H111" s="337"/>
      <c r="I111" s="337"/>
      <c r="J111" s="243">
        <v>0</v>
      </c>
      <c r="K111" s="243"/>
      <c r="L111" s="243"/>
      <c r="M111" s="243"/>
      <c r="N111" s="243">
        <f t="shared" si="5"/>
        <v>0</v>
      </c>
      <c r="O111" s="243"/>
      <c r="P111" s="243"/>
      <c r="Q111" s="243"/>
    </row>
    <row r="112" spans="1:17" ht="123" customHeight="1" x14ac:dyDescent="0.2">
      <c r="A112" s="79" t="s">
        <v>282</v>
      </c>
      <c r="B112" s="338" t="s">
        <v>229</v>
      </c>
      <c r="C112" s="358"/>
      <c r="D112" s="336"/>
      <c r="E112" s="83" t="s">
        <v>150</v>
      </c>
      <c r="F112" s="156" t="s">
        <v>77</v>
      </c>
      <c r="G112" s="337"/>
      <c r="H112" s="337"/>
      <c r="I112" s="337"/>
      <c r="J112" s="266">
        <v>420</v>
      </c>
      <c r="K112" s="266"/>
      <c r="L112" s="243"/>
      <c r="M112" s="243"/>
      <c r="N112" s="243">
        <f t="shared" si="5"/>
        <v>420</v>
      </c>
      <c r="O112" s="243"/>
      <c r="P112" s="243"/>
      <c r="Q112" s="243"/>
    </row>
    <row r="113" spans="1:17" ht="133.5" customHeight="1" x14ac:dyDescent="0.2">
      <c r="A113" s="79" t="s">
        <v>283</v>
      </c>
      <c r="B113" s="332" t="s">
        <v>225</v>
      </c>
      <c r="C113" s="333"/>
      <c r="D113" s="333"/>
      <c r="E113" s="83" t="s">
        <v>147</v>
      </c>
      <c r="F113" s="156" t="s">
        <v>77</v>
      </c>
      <c r="G113" s="337"/>
      <c r="H113" s="337"/>
      <c r="I113" s="337"/>
      <c r="J113" s="243">
        <v>4</v>
      </c>
      <c r="K113" s="243"/>
      <c r="L113" s="243"/>
      <c r="M113" s="243"/>
      <c r="N113" s="243">
        <f t="shared" si="5"/>
        <v>4</v>
      </c>
      <c r="O113" s="243"/>
      <c r="P113" s="243"/>
      <c r="Q113" s="243"/>
    </row>
    <row r="114" spans="1:17" ht="87" customHeight="1" x14ac:dyDescent="0.2">
      <c r="A114" s="79" t="s">
        <v>284</v>
      </c>
      <c r="B114" s="327" t="s">
        <v>148</v>
      </c>
      <c r="C114" s="328"/>
      <c r="D114" s="344"/>
      <c r="E114" s="83" t="s">
        <v>147</v>
      </c>
      <c r="F114" s="156" t="s">
        <v>77</v>
      </c>
      <c r="G114" s="337"/>
      <c r="H114" s="337"/>
      <c r="I114" s="337"/>
      <c r="J114" s="244">
        <v>15</v>
      </c>
      <c r="K114" s="244"/>
      <c r="L114" s="243"/>
      <c r="M114" s="243"/>
      <c r="N114" s="243">
        <f t="shared" si="5"/>
        <v>15</v>
      </c>
      <c r="O114" s="243"/>
      <c r="P114" s="243"/>
      <c r="Q114" s="243"/>
    </row>
    <row r="115" spans="1:17" ht="161.25" customHeight="1" x14ac:dyDescent="0.2">
      <c r="A115" s="79" t="s">
        <v>285</v>
      </c>
      <c r="B115" s="359" t="s">
        <v>315</v>
      </c>
      <c r="C115" s="360"/>
      <c r="D115" s="361"/>
      <c r="E115" s="83" t="s">
        <v>147</v>
      </c>
      <c r="F115" s="156" t="s">
        <v>77</v>
      </c>
      <c r="G115" s="337"/>
      <c r="H115" s="337"/>
      <c r="I115" s="337"/>
      <c r="J115" s="244">
        <v>81</v>
      </c>
      <c r="K115" s="244"/>
      <c r="L115" s="243"/>
      <c r="M115" s="243"/>
      <c r="N115" s="243">
        <f t="shared" si="5"/>
        <v>81</v>
      </c>
      <c r="O115" s="243"/>
      <c r="P115" s="243"/>
      <c r="Q115" s="243"/>
    </row>
    <row r="116" spans="1:17" ht="65.25" customHeight="1" x14ac:dyDescent="0.2">
      <c r="A116" s="79" t="s">
        <v>286</v>
      </c>
      <c r="B116" s="332" t="s">
        <v>245</v>
      </c>
      <c r="C116" s="333"/>
      <c r="D116" s="365"/>
      <c r="E116" s="102" t="s">
        <v>147</v>
      </c>
      <c r="F116" s="156" t="s">
        <v>77</v>
      </c>
      <c r="G116" s="337"/>
      <c r="H116" s="337"/>
      <c r="I116" s="337"/>
      <c r="J116" s="243">
        <v>1</v>
      </c>
      <c r="K116" s="243"/>
      <c r="L116" s="243"/>
      <c r="M116" s="243"/>
      <c r="N116" s="243">
        <f t="shared" ref="N116" si="6">J116+L116</f>
        <v>1</v>
      </c>
      <c r="O116" s="243"/>
      <c r="P116" s="243"/>
      <c r="Q116" s="243"/>
    </row>
    <row r="117" spans="1:17" ht="89.25" customHeight="1" x14ac:dyDescent="0.2">
      <c r="A117" s="79" t="s">
        <v>287</v>
      </c>
      <c r="B117" s="338" t="s">
        <v>244</v>
      </c>
      <c r="C117" s="338"/>
      <c r="D117" s="338"/>
      <c r="E117" s="83" t="s">
        <v>147</v>
      </c>
      <c r="F117" s="156" t="s">
        <v>77</v>
      </c>
      <c r="G117" s="337"/>
      <c r="H117" s="337"/>
      <c r="I117" s="337"/>
      <c r="J117" s="243">
        <v>234</v>
      </c>
      <c r="K117" s="243"/>
      <c r="L117" s="243"/>
      <c r="M117" s="243"/>
      <c r="N117" s="243">
        <f t="shared" si="5"/>
        <v>234</v>
      </c>
      <c r="O117" s="243"/>
      <c r="P117" s="243"/>
      <c r="Q117" s="243"/>
    </row>
    <row r="118" spans="1:17" ht="134.25" hidden="1" customHeight="1" x14ac:dyDescent="0.2">
      <c r="A118" s="79" t="s">
        <v>288</v>
      </c>
      <c r="B118" s="327" t="s">
        <v>248</v>
      </c>
      <c r="C118" s="328"/>
      <c r="D118" s="344"/>
      <c r="E118" s="106" t="s">
        <v>147</v>
      </c>
      <c r="F118" s="371" t="s">
        <v>249</v>
      </c>
      <c r="G118" s="372"/>
      <c r="H118" s="372"/>
      <c r="I118" s="373"/>
      <c r="J118" s="374"/>
      <c r="K118" s="375"/>
      <c r="L118" s="374"/>
      <c r="M118" s="375"/>
      <c r="N118" s="374"/>
      <c r="O118" s="376"/>
      <c r="P118" s="376"/>
      <c r="Q118" s="375"/>
    </row>
    <row r="119" spans="1:17" ht="27.75" customHeight="1" x14ac:dyDescent="0.2">
      <c r="A119" s="107">
        <v>3</v>
      </c>
      <c r="B119" s="362" t="s">
        <v>172</v>
      </c>
      <c r="C119" s="363"/>
      <c r="D119" s="364"/>
      <c r="E119" s="82"/>
      <c r="F119" s="262"/>
      <c r="G119" s="263"/>
      <c r="H119" s="263"/>
      <c r="I119" s="264"/>
      <c r="J119" s="265"/>
      <c r="K119" s="265"/>
      <c r="L119" s="265"/>
      <c r="M119" s="265"/>
      <c r="N119" s="265"/>
      <c r="O119" s="265"/>
      <c r="P119" s="265"/>
      <c r="Q119" s="265"/>
    </row>
    <row r="120" spans="1:17" ht="44.25" customHeight="1" x14ac:dyDescent="0.2">
      <c r="A120" s="79" t="s">
        <v>289</v>
      </c>
      <c r="B120" s="348" t="s">
        <v>180</v>
      </c>
      <c r="C120" s="335"/>
      <c r="D120" s="336"/>
      <c r="E120" s="75" t="s">
        <v>75</v>
      </c>
      <c r="F120" s="262" t="s">
        <v>91</v>
      </c>
      <c r="G120" s="263"/>
      <c r="H120" s="263"/>
      <c r="I120" s="264"/>
      <c r="J120" s="245">
        <f>J77/J98</f>
        <v>2920.0234978991598</v>
      </c>
      <c r="K120" s="245"/>
      <c r="L120" s="245"/>
      <c r="M120" s="245"/>
      <c r="N120" s="245">
        <f>J120+L120</f>
        <v>2920.0234978991598</v>
      </c>
      <c r="O120" s="245"/>
      <c r="P120" s="245"/>
      <c r="Q120" s="245"/>
    </row>
    <row r="121" spans="1:17" ht="23.25" customHeight="1" x14ac:dyDescent="0.2">
      <c r="A121" s="79" t="s">
        <v>290</v>
      </c>
      <c r="B121" s="352" t="s">
        <v>181</v>
      </c>
      <c r="C121" s="353"/>
      <c r="D121" s="354"/>
      <c r="E121" s="78" t="s">
        <v>75</v>
      </c>
      <c r="F121" s="308" t="s">
        <v>91</v>
      </c>
      <c r="G121" s="309"/>
      <c r="H121" s="309"/>
      <c r="I121" s="310"/>
      <c r="J121" s="246">
        <f>J120</f>
        <v>2920.0234978991598</v>
      </c>
      <c r="K121" s="246"/>
      <c r="L121" s="246"/>
      <c r="M121" s="246"/>
      <c r="N121" s="246">
        <f>J121+L121</f>
        <v>2920.0234978991598</v>
      </c>
      <c r="O121" s="246"/>
      <c r="P121" s="246"/>
      <c r="Q121" s="246"/>
    </row>
    <row r="122" spans="1:17" ht="18.75" customHeight="1" x14ac:dyDescent="0.2">
      <c r="A122" s="79" t="s">
        <v>291</v>
      </c>
      <c r="B122" s="352" t="s">
        <v>182</v>
      </c>
      <c r="C122" s="353"/>
      <c r="D122" s="354"/>
      <c r="E122" s="78" t="s">
        <v>75</v>
      </c>
      <c r="F122" s="308" t="s">
        <v>91</v>
      </c>
      <c r="G122" s="309"/>
      <c r="H122" s="309"/>
      <c r="I122" s="310"/>
      <c r="J122" s="246">
        <f>J121</f>
        <v>2920.0234978991598</v>
      </c>
      <c r="K122" s="246"/>
      <c r="L122" s="246"/>
      <c r="M122" s="246"/>
      <c r="N122" s="246">
        <f>J122+L122</f>
        <v>2920.0234978991598</v>
      </c>
      <c r="O122" s="246"/>
      <c r="P122" s="246"/>
      <c r="Q122" s="246"/>
    </row>
    <row r="123" spans="1:17" ht="24.75" customHeight="1" x14ac:dyDescent="0.2">
      <c r="A123" s="79" t="s">
        <v>292</v>
      </c>
      <c r="B123" s="256" t="s">
        <v>140</v>
      </c>
      <c r="C123" s="335"/>
      <c r="D123" s="336"/>
      <c r="E123" s="75" t="s">
        <v>75</v>
      </c>
      <c r="F123" s="262" t="s">
        <v>91</v>
      </c>
      <c r="G123" s="263"/>
      <c r="H123" s="263"/>
      <c r="I123" s="264"/>
      <c r="J123" s="245">
        <f>J78/J101</f>
        <v>40</v>
      </c>
      <c r="K123" s="245"/>
      <c r="L123" s="245"/>
      <c r="M123" s="245"/>
      <c r="N123" s="245">
        <f t="shared" ref="N123:N138" si="7">J123+L123</f>
        <v>40</v>
      </c>
      <c r="O123" s="245"/>
      <c r="P123" s="245"/>
      <c r="Q123" s="245"/>
    </row>
    <row r="124" spans="1:17" ht="27" hidden="1" customHeight="1" x14ac:dyDescent="0.2">
      <c r="A124" s="79" t="s">
        <v>293</v>
      </c>
      <c r="B124" s="256" t="s">
        <v>142</v>
      </c>
      <c r="C124" s="256"/>
      <c r="D124" s="256"/>
      <c r="E124" s="75" t="s">
        <v>75</v>
      </c>
      <c r="F124" s="262" t="s">
        <v>91</v>
      </c>
      <c r="G124" s="263"/>
      <c r="H124" s="263"/>
      <c r="I124" s="264"/>
      <c r="J124" s="245" t="e">
        <f>J79/J102</f>
        <v>#DIV/0!</v>
      </c>
      <c r="K124" s="245"/>
      <c r="L124" s="245"/>
      <c r="M124" s="245"/>
      <c r="N124" s="245" t="e">
        <f t="shared" si="7"/>
        <v>#DIV/0!</v>
      </c>
      <c r="O124" s="245"/>
      <c r="P124" s="245"/>
      <c r="Q124" s="245"/>
    </row>
    <row r="125" spans="1:17" ht="37.5" customHeight="1" x14ac:dyDescent="0.2">
      <c r="A125" s="79" t="s">
        <v>293</v>
      </c>
      <c r="B125" s="256" t="s">
        <v>89</v>
      </c>
      <c r="C125" s="256"/>
      <c r="D125" s="256"/>
      <c r="E125" s="75" t="s">
        <v>75</v>
      </c>
      <c r="F125" s="262" t="s">
        <v>91</v>
      </c>
      <c r="G125" s="263"/>
      <c r="H125" s="263"/>
      <c r="I125" s="264"/>
      <c r="J125" s="245">
        <f>J83/J105</f>
        <v>6096.0447619047618</v>
      </c>
      <c r="K125" s="245"/>
      <c r="L125" s="245"/>
      <c r="M125" s="245"/>
      <c r="N125" s="245">
        <f t="shared" si="7"/>
        <v>6096.0447619047618</v>
      </c>
      <c r="O125" s="245"/>
      <c r="P125" s="245"/>
      <c r="Q125" s="245"/>
    </row>
    <row r="126" spans="1:17" ht="78.75" customHeight="1" x14ac:dyDescent="0.2">
      <c r="A126" s="79" t="s">
        <v>294</v>
      </c>
      <c r="B126" s="256" t="s">
        <v>138</v>
      </c>
      <c r="C126" s="256"/>
      <c r="D126" s="256"/>
      <c r="E126" s="75" t="s">
        <v>75</v>
      </c>
      <c r="F126" s="262" t="s">
        <v>91</v>
      </c>
      <c r="G126" s="263"/>
      <c r="H126" s="263"/>
      <c r="I126" s="264"/>
      <c r="J126" s="245">
        <f>J84/J106</f>
        <v>2072.7513227513227</v>
      </c>
      <c r="K126" s="245"/>
      <c r="L126" s="245"/>
      <c r="M126" s="245"/>
      <c r="N126" s="245">
        <f t="shared" si="7"/>
        <v>2072.7513227513227</v>
      </c>
      <c r="O126" s="245"/>
      <c r="P126" s="245"/>
      <c r="Q126" s="245"/>
    </row>
    <row r="127" spans="1:17" ht="56.25" customHeight="1" x14ac:dyDescent="0.2">
      <c r="A127" s="79" t="s">
        <v>295</v>
      </c>
      <c r="B127" s="256" t="s">
        <v>90</v>
      </c>
      <c r="C127" s="256"/>
      <c r="D127" s="256"/>
      <c r="E127" s="75" t="s">
        <v>75</v>
      </c>
      <c r="F127" s="262" t="s">
        <v>91</v>
      </c>
      <c r="G127" s="263"/>
      <c r="H127" s="263"/>
      <c r="I127" s="264"/>
      <c r="J127" s="245">
        <f>J85/J107</f>
        <v>190954.77428571429</v>
      </c>
      <c r="K127" s="245"/>
      <c r="L127" s="245"/>
      <c r="M127" s="245"/>
      <c r="N127" s="245">
        <f t="shared" si="7"/>
        <v>190954.77428571429</v>
      </c>
      <c r="O127" s="245"/>
      <c r="P127" s="245"/>
      <c r="Q127" s="245"/>
    </row>
    <row r="128" spans="1:17" ht="66.75" customHeight="1" x14ac:dyDescent="0.2">
      <c r="A128" s="79" t="s">
        <v>296</v>
      </c>
      <c r="B128" s="256" t="s">
        <v>131</v>
      </c>
      <c r="C128" s="256"/>
      <c r="D128" s="256"/>
      <c r="E128" s="75" t="s">
        <v>75</v>
      </c>
      <c r="F128" s="262" t="s">
        <v>91</v>
      </c>
      <c r="G128" s="263"/>
      <c r="H128" s="263"/>
      <c r="I128" s="264"/>
      <c r="J128" s="245">
        <f>J88/J109</f>
        <v>47230</v>
      </c>
      <c r="K128" s="245"/>
      <c r="L128" s="245"/>
      <c r="M128" s="245"/>
      <c r="N128" s="245">
        <f t="shared" si="7"/>
        <v>47230</v>
      </c>
      <c r="O128" s="245"/>
      <c r="P128" s="245"/>
      <c r="Q128" s="245"/>
    </row>
    <row r="129" spans="1:17" ht="59.25" customHeight="1" x14ac:dyDescent="0.2">
      <c r="A129" s="79" t="s">
        <v>297</v>
      </c>
      <c r="B129" s="256" t="s">
        <v>139</v>
      </c>
      <c r="C129" s="256"/>
      <c r="D129" s="256"/>
      <c r="E129" s="75" t="s">
        <v>75</v>
      </c>
      <c r="F129" s="262" t="s">
        <v>91</v>
      </c>
      <c r="G129" s="263"/>
      <c r="H129" s="263"/>
      <c r="I129" s="264"/>
      <c r="J129" s="245">
        <f>J87/J110</f>
        <v>1000</v>
      </c>
      <c r="K129" s="245"/>
      <c r="L129" s="245"/>
      <c r="M129" s="245"/>
      <c r="N129" s="245">
        <f t="shared" si="7"/>
        <v>1000</v>
      </c>
      <c r="O129" s="245"/>
      <c r="P129" s="245"/>
      <c r="Q129" s="245"/>
    </row>
    <row r="130" spans="1:17" ht="38.25" customHeight="1" x14ac:dyDescent="0.2">
      <c r="A130" s="79" t="s">
        <v>298</v>
      </c>
      <c r="B130" s="259" t="s">
        <v>227</v>
      </c>
      <c r="C130" s="260"/>
      <c r="D130" s="334"/>
      <c r="E130" s="75" t="s">
        <v>75</v>
      </c>
      <c r="F130" s="262" t="s">
        <v>91</v>
      </c>
      <c r="G130" s="263"/>
      <c r="H130" s="263"/>
      <c r="I130" s="264"/>
      <c r="J130" s="245">
        <v>50000</v>
      </c>
      <c r="K130" s="245"/>
      <c r="L130" s="245"/>
      <c r="M130" s="245"/>
      <c r="N130" s="245">
        <f t="shared" si="7"/>
        <v>50000</v>
      </c>
      <c r="O130" s="245"/>
      <c r="P130" s="245"/>
      <c r="Q130" s="245"/>
    </row>
    <row r="131" spans="1:17" ht="19.5" customHeight="1" x14ac:dyDescent="0.2">
      <c r="A131" s="79" t="s">
        <v>299</v>
      </c>
      <c r="B131" s="256" t="s">
        <v>151</v>
      </c>
      <c r="C131" s="335"/>
      <c r="D131" s="336"/>
      <c r="E131" s="75" t="s">
        <v>75</v>
      </c>
      <c r="F131" s="262" t="s">
        <v>91</v>
      </c>
      <c r="G131" s="263"/>
      <c r="H131" s="263"/>
      <c r="I131" s="264"/>
      <c r="J131" s="245">
        <f>J92/J115</f>
        <v>13248.567901234568</v>
      </c>
      <c r="K131" s="245"/>
      <c r="L131" s="245"/>
      <c r="M131" s="245"/>
      <c r="N131" s="245">
        <f t="shared" si="7"/>
        <v>13248.567901234568</v>
      </c>
      <c r="O131" s="245"/>
      <c r="P131" s="245"/>
      <c r="Q131" s="245"/>
    </row>
    <row r="132" spans="1:17" ht="39.75" customHeight="1" x14ac:dyDescent="0.3">
      <c r="A132" s="79" t="s">
        <v>300</v>
      </c>
      <c r="B132" s="325" t="s">
        <v>135</v>
      </c>
      <c r="C132" s="325"/>
      <c r="D132" s="325"/>
      <c r="E132" s="75" t="s">
        <v>75</v>
      </c>
      <c r="F132" s="262" t="s">
        <v>91</v>
      </c>
      <c r="G132" s="263"/>
      <c r="H132" s="263"/>
      <c r="I132" s="264"/>
      <c r="J132" s="245">
        <f>J81/J108</f>
        <v>818000</v>
      </c>
      <c r="K132" s="245"/>
      <c r="L132" s="245"/>
      <c r="M132" s="245"/>
      <c r="N132" s="245">
        <f t="shared" si="7"/>
        <v>818000</v>
      </c>
      <c r="O132" s="245"/>
      <c r="P132" s="245"/>
      <c r="Q132" s="245"/>
    </row>
    <row r="133" spans="1:17" ht="25.5" customHeight="1" x14ac:dyDescent="0.3">
      <c r="A133" s="79" t="s">
        <v>301</v>
      </c>
      <c r="B133" s="325" t="s">
        <v>141</v>
      </c>
      <c r="C133" s="325"/>
      <c r="D133" s="325"/>
      <c r="E133" s="75" t="s">
        <v>75</v>
      </c>
      <c r="F133" s="262" t="s">
        <v>91</v>
      </c>
      <c r="G133" s="263"/>
      <c r="H133" s="263"/>
      <c r="I133" s="264"/>
      <c r="J133" s="245">
        <f>J80/J103</f>
        <v>80</v>
      </c>
      <c r="K133" s="245"/>
      <c r="L133" s="245"/>
      <c r="M133" s="245"/>
      <c r="N133" s="245">
        <f t="shared" si="7"/>
        <v>80</v>
      </c>
      <c r="O133" s="245"/>
      <c r="P133" s="245"/>
      <c r="Q133" s="245"/>
    </row>
    <row r="134" spans="1:17" ht="77.25" customHeight="1" x14ac:dyDescent="0.3">
      <c r="A134" s="79" t="s">
        <v>302</v>
      </c>
      <c r="B134" s="325" t="s">
        <v>231</v>
      </c>
      <c r="C134" s="325"/>
      <c r="D134" s="325"/>
      <c r="E134" s="75" t="s">
        <v>75</v>
      </c>
      <c r="F134" s="262" t="s">
        <v>91</v>
      </c>
      <c r="G134" s="263"/>
      <c r="H134" s="263"/>
      <c r="I134" s="264"/>
      <c r="J134" s="245">
        <f>J90/J112</f>
        <v>1031.7981428571427</v>
      </c>
      <c r="K134" s="245"/>
      <c r="L134" s="245"/>
      <c r="M134" s="245"/>
      <c r="N134" s="245">
        <f t="shared" si="7"/>
        <v>1031.7981428571427</v>
      </c>
      <c r="O134" s="245"/>
      <c r="P134" s="245"/>
      <c r="Q134" s="245"/>
    </row>
    <row r="135" spans="1:17" ht="36.75" customHeight="1" x14ac:dyDescent="0.3">
      <c r="A135" s="79" t="s">
        <v>303</v>
      </c>
      <c r="B135" s="329" t="s">
        <v>152</v>
      </c>
      <c r="C135" s="330"/>
      <c r="D135" s="331"/>
      <c r="E135" s="75" t="s">
        <v>75</v>
      </c>
      <c r="F135" s="262" t="s">
        <v>91</v>
      </c>
      <c r="G135" s="263"/>
      <c r="H135" s="263"/>
      <c r="I135" s="264"/>
      <c r="J135" s="245">
        <f>J91/J114</f>
        <v>1450</v>
      </c>
      <c r="K135" s="245"/>
      <c r="L135" s="245"/>
      <c r="M135" s="245"/>
      <c r="N135" s="245">
        <f t="shared" si="7"/>
        <v>1450</v>
      </c>
      <c r="O135" s="245"/>
      <c r="P135" s="245"/>
      <c r="Q135" s="245"/>
    </row>
    <row r="136" spans="1:17" ht="132.75" customHeight="1" x14ac:dyDescent="0.2">
      <c r="A136" s="79" t="s">
        <v>304</v>
      </c>
      <c r="B136" s="332" t="s">
        <v>232</v>
      </c>
      <c r="C136" s="333"/>
      <c r="D136" s="333"/>
      <c r="E136" s="75" t="s">
        <v>75</v>
      </c>
      <c r="F136" s="262" t="s">
        <v>91</v>
      </c>
      <c r="G136" s="263"/>
      <c r="H136" s="263"/>
      <c r="I136" s="264"/>
      <c r="J136" s="245">
        <f>J89/J113</f>
        <v>8498.35</v>
      </c>
      <c r="K136" s="245"/>
      <c r="L136" s="245"/>
      <c r="M136" s="245"/>
      <c r="N136" s="245">
        <f>J136+L137</f>
        <v>8498.35</v>
      </c>
      <c r="O136" s="245"/>
      <c r="P136" s="245"/>
      <c r="Q136" s="245"/>
    </row>
    <row r="137" spans="1:17" ht="58.5" customHeight="1" x14ac:dyDescent="0.2">
      <c r="A137" s="79" t="s">
        <v>305</v>
      </c>
      <c r="B137" s="332" t="s">
        <v>243</v>
      </c>
      <c r="C137" s="333"/>
      <c r="D137" s="333"/>
      <c r="E137" s="101" t="s">
        <v>75</v>
      </c>
      <c r="F137" s="262" t="s">
        <v>91</v>
      </c>
      <c r="G137" s="263"/>
      <c r="H137" s="263"/>
      <c r="I137" s="264"/>
      <c r="J137" s="245">
        <f>J93/J116</f>
        <v>4800</v>
      </c>
      <c r="K137" s="245"/>
      <c r="L137" s="245"/>
      <c r="M137" s="245"/>
      <c r="N137" s="245">
        <f>J137+L138</f>
        <v>4800</v>
      </c>
      <c r="O137" s="245"/>
      <c r="P137" s="245"/>
      <c r="Q137" s="245"/>
    </row>
    <row r="138" spans="1:17" ht="78.75" customHeight="1" x14ac:dyDescent="0.2">
      <c r="A138" s="79" t="s">
        <v>306</v>
      </c>
      <c r="B138" s="327" t="s">
        <v>153</v>
      </c>
      <c r="C138" s="328"/>
      <c r="D138" s="328"/>
      <c r="E138" s="75" t="s">
        <v>75</v>
      </c>
      <c r="F138" s="262" t="s">
        <v>91</v>
      </c>
      <c r="G138" s="263"/>
      <c r="H138" s="263"/>
      <c r="I138" s="264"/>
      <c r="J138" s="245">
        <f>J94/J117</f>
        <v>55.384615384615387</v>
      </c>
      <c r="K138" s="245"/>
      <c r="L138" s="245"/>
      <c r="M138" s="245"/>
      <c r="N138" s="245">
        <f t="shared" si="7"/>
        <v>55.384615384615387</v>
      </c>
      <c r="O138" s="245"/>
      <c r="P138" s="245"/>
      <c r="Q138" s="245"/>
    </row>
    <row r="139" spans="1:17" ht="56.25" hidden="1" customHeight="1" x14ac:dyDescent="0.2">
      <c r="A139" s="79" t="s">
        <v>307</v>
      </c>
      <c r="B139" s="366" t="s">
        <v>250</v>
      </c>
      <c r="C139" s="367"/>
      <c r="D139" s="368"/>
      <c r="E139" s="105" t="s">
        <v>75</v>
      </c>
      <c r="F139" s="262" t="s">
        <v>311</v>
      </c>
      <c r="G139" s="263"/>
      <c r="H139" s="263"/>
      <c r="I139" s="264"/>
      <c r="J139" s="369">
        <v>0</v>
      </c>
      <c r="K139" s="370"/>
      <c r="L139" s="369" t="e">
        <f>L95/L118</f>
        <v>#DIV/0!</v>
      </c>
      <c r="M139" s="370"/>
      <c r="N139" s="245" t="e">
        <f t="shared" ref="N139" si="8">J139+L139</f>
        <v>#DIV/0!</v>
      </c>
      <c r="O139" s="245"/>
      <c r="P139" s="245"/>
      <c r="Q139" s="245"/>
    </row>
    <row r="140" spans="1:17" ht="31.5" customHeight="1" x14ac:dyDescent="0.2">
      <c r="A140" s="107">
        <v>4</v>
      </c>
      <c r="B140" s="311" t="s">
        <v>173</v>
      </c>
      <c r="C140" s="311"/>
      <c r="D140" s="326"/>
      <c r="E140" s="82"/>
      <c r="F140" s="262"/>
      <c r="G140" s="263"/>
      <c r="H140" s="263"/>
      <c r="I140" s="264"/>
      <c r="J140" s="311"/>
      <c r="K140" s="311"/>
      <c r="L140" s="311"/>
      <c r="M140" s="311"/>
      <c r="N140" s="311"/>
      <c r="O140" s="311"/>
      <c r="P140" s="311"/>
      <c r="Q140" s="311"/>
    </row>
    <row r="141" spans="1:17" ht="51.75" customHeight="1" x14ac:dyDescent="0.2">
      <c r="A141" s="79" t="s">
        <v>308</v>
      </c>
      <c r="B141" s="321" t="s">
        <v>144</v>
      </c>
      <c r="C141" s="321"/>
      <c r="D141" s="321"/>
      <c r="E141" s="83" t="s">
        <v>174</v>
      </c>
      <c r="F141" s="262" t="s">
        <v>91</v>
      </c>
      <c r="G141" s="263"/>
      <c r="H141" s="263"/>
      <c r="I141" s="264"/>
      <c r="J141" s="315">
        <v>100</v>
      </c>
      <c r="K141" s="315"/>
      <c r="L141" s="315"/>
      <c r="M141" s="315"/>
      <c r="N141" s="315">
        <f>J141+L141</f>
        <v>100</v>
      </c>
      <c r="O141" s="315"/>
      <c r="P141" s="315"/>
      <c r="Q141" s="315"/>
    </row>
    <row r="142" spans="1:17" ht="71.25" customHeight="1" x14ac:dyDescent="0.2">
      <c r="A142" s="79" t="s">
        <v>309</v>
      </c>
      <c r="B142" s="321" t="s">
        <v>185</v>
      </c>
      <c r="C142" s="321"/>
      <c r="D142" s="321"/>
      <c r="E142" s="83" t="s">
        <v>174</v>
      </c>
      <c r="F142" s="262" t="s">
        <v>91</v>
      </c>
      <c r="G142" s="263"/>
      <c r="H142" s="263"/>
      <c r="I142" s="264"/>
      <c r="J142" s="315">
        <v>100</v>
      </c>
      <c r="K142" s="315"/>
      <c r="L142" s="315"/>
      <c r="M142" s="315"/>
      <c r="N142" s="315">
        <f>J142+L142</f>
        <v>100</v>
      </c>
      <c r="O142" s="315"/>
      <c r="P142" s="315"/>
      <c r="Q142" s="315"/>
    </row>
    <row r="143" spans="1:17" ht="63.75" customHeight="1" x14ac:dyDescent="0.2">
      <c r="A143" s="79" t="s">
        <v>310</v>
      </c>
      <c r="B143" s="321" t="s">
        <v>157</v>
      </c>
      <c r="C143" s="321"/>
      <c r="D143" s="321"/>
      <c r="E143" s="83" t="s">
        <v>174</v>
      </c>
      <c r="F143" s="262" t="s">
        <v>91</v>
      </c>
      <c r="G143" s="263"/>
      <c r="H143" s="263"/>
      <c r="I143" s="264"/>
      <c r="J143" s="315">
        <f>J98/4848*100</f>
        <v>98.184818481848183</v>
      </c>
      <c r="K143" s="315"/>
      <c r="L143" s="315"/>
      <c r="M143" s="315"/>
      <c r="N143" s="315">
        <f>J143+L143</f>
        <v>98.184818481848183</v>
      </c>
      <c r="O143" s="315"/>
      <c r="P143" s="315"/>
      <c r="Q143" s="315"/>
    </row>
    <row r="144" spans="1:17" ht="16.5" hidden="1" customHeight="1" x14ac:dyDescent="0.2">
      <c r="A144" s="65"/>
      <c r="B144" s="64"/>
      <c r="C144" s="64"/>
      <c r="D144" s="64"/>
      <c r="E144" s="64"/>
      <c r="F144" s="64"/>
      <c r="G144" s="64"/>
      <c r="H144" s="64"/>
      <c r="I144" s="64"/>
      <c r="J144" s="64"/>
      <c r="K144" s="64"/>
      <c r="L144" s="64"/>
      <c r="M144" s="64"/>
      <c r="N144" s="64"/>
      <c r="O144" s="64"/>
      <c r="P144" s="64"/>
      <c r="Q144" s="64"/>
    </row>
    <row r="145" spans="1:17" ht="15.75" hidden="1" customHeight="1" x14ac:dyDescent="0.2">
      <c r="A145" s="65"/>
      <c r="B145" s="64"/>
      <c r="C145" s="64"/>
      <c r="D145" s="64"/>
      <c r="E145" s="64"/>
      <c r="F145" s="64"/>
      <c r="G145" s="64"/>
      <c r="H145" s="64"/>
      <c r="I145" s="64"/>
      <c r="J145" s="64"/>
      <c r="K145" s="64"/>
      <c r="L145" s="64"/>
      <c r="M145" s="64"/>
      <c r="N145" s="64"/>
      <c r="O145" s="64"/>
      <c r="P145" s="64"/>
      <c r="Q145" s="64"/>
    </row>
    <row r="146" spans="1:17" ht="52.5" customHeight="1" x14ac:dyDescent="0.3">
      <c r="A146" s="320" t="s">
        <v>204</v>
      </c>
      <c r="B146" s="320"/>
      <c r="C146" s="320"/>
      <c r="D146" s="320"/>
      <c r="E146" s="320"/>
      <c r="F146" s="84"/>
      <c r="G146" s="270"/>
      <c r="H146" s="270"/>
      <c r="I146" s="270"/>
      <c r="J146" s="84"/>
      <c r="K146" s="314" t="s">
        <v>205</v>
      </c>
      <c r="L146" s="314"/>
      <c r="M146" s="314"/>
      <c r="N146" s="314"/>
      <c r="O146" s="64"/>
      <c r="P146" s="64"/>
      <c r="Q146" s="64"/>
    </row>
    <row r="147" spans="1:17" ht="18.75" customHeight="1" x14ac:dyDescent="0.2">
      <c r="A147" s="250"/>
      <c r="B147" s="250"/>
      <c r="C147" s="81"/>
      <c r="D147" s="81"/>
      <c r="E147" s="81"/>
      <c r="F147" s="64"/>
      <c r="G147" s="313" t="s">
        <v>64</v>
      </c>
      <c r="H147" s="313"/>
      <c r="I147" s="313"/>
      <c r="J147" s="64"/>
      <c r="K147" s="313" t="s">
        <v>199</v>
      </c>
      <c r="L147" s="313"/>
      <c r="M147" s="313"/>
      <c r="N147" s="313"/>
      <c r="O147" s="64"/>
      <c r="P147" s="64"/>
      <c r="Q147" s="64"/>
    </row>
    <row r="148" spans="1:17" ht="9" hidden="1" customHeight="1" x14ac:dyDescent="0.3">
      <c r="A148" s="64"/>
      <c r="B148" s="64"/>
      <c r="C148" s="64"/>
      <c r="D148" s="64"/>
      <c r="E148" s="64"/>
      <c r="F148" s="64"/>
      <c r="G148" s="62"/>
      <c r="H148" s="62"/>
      <c r="I148" s="62"/>
      <c r="J148" s="62"/>
      <c r="K148" s="62"/>
      <c r="L148" s="62"/>
      <c r="M148" s="62"/>
      <c r="N148" s="62"/>
      <c r="O148" s="64"/>
      <c r="P148" s="64"/>
      <c r="Q148" s="64"/>
    </row>
    <row r="149" spans="1:17" ht="27.75" customHeight="1" x14ac:dyDescent="0.2">
      <c r="A149" s="250" t="s">
        <v>66</v>
      </c>
      <c r="B149" s="250"/>
      <c r="C149" s="64"/>
      <c r="D149" s="64"/>
      <c r="E149" s="64"/>
      <c r="F149" s="64"/>
      <c r="G149" s="64"/>
      <c r="H149" s="64"/>
      <c r="I149" s="64"/>
      <c r="J149" s="64"/>
      <c r="K149" s="64"/>
      <c r="L149" s="64"/>
      <c r="M149" s="64"/>
      <c r="N149" s="64"/>
      <c r="O149" s="64"/>
      <c r="P149" s="64"/>
      <c r="Q149" s="64"/>
    </row>
    <row r="150" spans="1:17" ht="33" customHeight="1" x14ac:dyDescent="0.2">
      <c r="A150" s="119" t="s">
        <v>7</v>
      </c>
      <c r="B150" s="119"/>
      <c r="C150" s="119"/>
      <c r="D150" s="119"/>
      <c r="E150" s="64"/>
      <c r="F150" s="64"/>
      <c r="G150" s="64"/>
      <c r="H150" s="64"/>
      <c r="I150" s="64"/>
      <c r="J150" s="64"/>
      <c r="K150" s="64"/>
      <c r="L150" s="64"/>
      <c r="M150" s="64"/>
      <c r="N150" s="64"/>
      <c r="O150" s="64"/>
      <c r="P150" s="64"/>
      <c r="Q150" s="64"/>
    </row>
    <row r="151" spans="1:17" ht="25.5" customHeight="1" x14ac:dyDescent="0.3">
      <c r="A151" s="320" t="s">
        <v>191</v>
      </c>
      <c r="B151" s="320"/>
      <c r="C151" s="320"/>
      <c r="D151" s="320"/>
      <c r="E151" s="320"/>
      <c r="F151" s="64"/>
      <c r="G151" s="324"/>
      <c r="H151" s="324"/>
      <c r="I151" s="324"/>
      <c r="J151" s="64"/>
      <c r="K151" s="314" t="s">
        <v>192</v>
      </c>
      <c r="L151" s="314"/>
      <c r="M151" s="314"/>
      <c r="N151" s="314"/>
      <c r="O151" s="64"/>
      <c r="P151" s="64"/>
      <c r="Q151" s="64"/>
    </row>
    <row r="152" spans="1:17" ht="32.25" customHeight="1" x14ac:dyDescent="0.2">
      <c r="A152" s="64"/>
      <c r="B152" s="64"/>
      <c r="C152" s="64"/>
      <c r="D152" s="64"/>
      <c r="E152" s="64"/>
      <c r="F152" s="64"/>
      <c r="G152" s="322" t="s">
        <v>64</v>
      </c>
      <c r="H152" s="322"/>
      <c r="I152" s="322"/>
      <c r="J152" s="64"/>
      <c r="K152" s="313" t="s">
        <v>199</v>
      </c>
      <c r="L152" s="313"/>
      <c r="M152" s="313"/>
      <c r="N152" s="313"/>
      <c r="O152" s="64"/>
      <c r="P152" s="64"/>
      <c r="Q152" s="64"/>
    </row>
    <row r="153" spans="1:17" ht="18.75" hidden="1" x14ac:dyDescent="0.2">
      <c r="A153" s="64"/>
      <c r="B153" s="64"/>
      <c r="C153" s="64"/>
      <c r="D153" s="64"/>
      <c r="E153" s="64"/>
      <c r="F153" s="64"/>
      <c r="G153" s="76"/>
      <c r="H153" s="76"/>
      <c r="I153" s="76"/>
      <c r="J153" s="64"/>
      <c r="K153" s="76"/>
      <c r="L153" s="76"/>
      <c r="M153" s="76"/>
      <c r="N153" s="76"/>
      <c r="O153" s="64"/>
      <c r="P153" s="64"/>
      <c r="Q153" s="64"/>
    </row>
    <row r="154" spans="1:17" ht="24" customHeight="1" x14ac:dyDescent="0.2">
      <c r="A154" s="323" t="s">
        <v>200</v>
      </c>
      <c r="B154" s="323"/>
      <c r="C154" s="64"/>
      <c r="D154" s="64"/>
      <c r="E154" s="64"/>
      <c r="F154" s="64"/>
      <c r="G154" s="76"/>
      <c r="H154" s="76"/>
      <c r="I154" s="76"/>
      <c r="J154" s="64"/>
      <c r="K154" s="76"/>
      <c r="L154" s="76"/>
      <c r="M154" s="76"/>
      <c r="N154" s="76"/>
      <c r="O154" s="64"/>
      <c r="P154" s="64"/>
      <c r="Q154" s="64"/>
    </row>
    <row r="155" spans="1:17" ht="31.5" customHeight="1" x14ac:dyDescent="0.2">
      <c r="A155" s="319" t="s">
        <v>201</v>
      </c>
      <c r="B155" s="319"/>
      <c r="C155" s="64"/>
      <c r="D155" s="64"/>
      <c r="E155" s="64"/>
      <c r="F155" s="64"/>
      <c r="G155" s="76"/>
      <c r="H155" s="76"/>
      <c r="I155" s="76"/>
      <c r="J155" s="64"/>
      <c r="K155" s="76"/>
      <c r="L155" s="76"/>
      <c r="M155" s="76"/>
      <c r="N155" s="76"/>
      <c r="O155" s="64"/>
      <c r="P155" s="64"/>
      <c r="Q155" s="64"/>
    </row>
    <row r="156" spans="1:17" ht="18.75" x14ac:dyDescent="0.2">
      <c r="A156" s="85"/>
      <c r="B156" s="85"/>
      <c r="C156" s="64"/>
      <c r="D156" s="64"/>
      <c r="E156" s="64"/>
      <c r="F156" s="64"/>
      <c r="G156" s="76"/>
      <c r="H156" s="76"/>
      <c r="I156" s="76"/>
      <c r="J156" s="64"/>
      <c r="K156" s="76"/>
      <c r="L156" s="76"/>
      <c r="M156" s="76"/>
      <c r="N156" s="76"/>
      <c r="O156" s="64"/>
      <c r="P156" s="64"/>
      <c r="Q156" s="64"/>
    </row>
    <row r="157" spans="1:17" ht="18.75" x14ac:dyDescent="0.2">
      <c r="A157" s="317"/>
      <c r="B157" s="317"/>
      <c r="C157" s="317"/>
      <c r="D157" s="64"/>
      <c r="E157" s="64"/>
      <c r="F157" s="64"/>
      <c r="G157" s="64"/>
      <c r="H157" s="64"/>
      <c r="I157" s="64"/>
      <c r="J157" s="64"/>
      <c r="K157" s="64"/>
      <c r="L157" s="64"/>
      <c r="M157" s="64"/>
      <c r="N157" s="64"/>
      <c r="O157" s="64"/>
      <c r="P157" s="64"/>
      <c r="Q157" s="64"/>
    </row>
    <row r="158" spans="1:17" ht="18.75" x14ac:dyDescent="0.2">
      <c r="A158" s="64"/>
      <c r="B158" s="64"/>
      <c r="C158" s="64"/>
      <c r="D158" s="64"/>
      <c r="E158" s="64"/>
      <c r="F158" s="64"/>
      <c r="G158" s="76"/>
      <c r="H158" s="76"/>
      <c r="I158" s="76"/>
      <c r="J158" s="64"/>
      <c r="K158" s="76"/>
      <c r="L158" s="76"/>
      <c r="M158" s="76"/>
      <c r="N158" s="76"/>
      <c r="O158" s="64"/>
      <c r="P158" s="64"/>
      <c r="Q158" s="64"/>
    </row>
    <row r="159" spans="1:17" ht="18.75" x14ac:dyDescent="0.2">
      <c r="A159" s="64"/>
      <c r="B159" s="64"/>
      <c r="C159" s="64"/>
      <c r="D159" s="64"/>
      <c r="E159" s="64"/>
      <c r="F159" s="64"/>
      <c r="G159" s="76"/>
      <c r="H159" s="76"/>
      <c r="I159" s="76"/>
      <c r="J159" s="64"/>
      <c r="K159" s="76"/>
      <c r="L159" s="76"/>
      <c r="M159" s="76"/>
      <c r="N159" s="76"/>
      <c r="O159" s="64"/>
      <c r="P159" s="64"/>
      <c r="Q159" s="64"/>
    </row>
    <row r="160" spans="1:17" ht="18.75" x14ac:dyDescent="0.3">
      <c r="A160" s="318"/>
      <c r="B160" s="318"/>
      <c r="C160" s="318"/>
      <c r="D160" s="59"/>
      <c r="E160" s="59"/>
      <c r="F160" s="59"/>
      <c r="G160" s="59"/>
      <c r="H160" s="59"/>
      <c r="I160" s="59"/>
      <c r="J160" s="59"/>
      <c r="K160" s="59"/>
      <c r="L160" s="59"/>
      <c r="M160" s="59"/>
      <c r="N160" s="59"/>
      <c r="O160" s="59"/>
      <c r="P160" s="59"/>
      <c r="Q160" s="59"/>
    </row>
    <row r="161" spans="1:17" ht="18.75" x14ac:dyDescent="0.3">
      <c r="A161" s="58"/>
      <c r="B161" s="58"/>
      <c r="C161" s="58"/>
      <c r="D161" s="58"/>
      <c r="E161" s="58"/>
      <c r="F161" s="58"/>
      <c r="G161" s="58"/>
      <c r="H161" s="58"/>
      <c r="I161" s="58"/>
      <c r="J161" s="58"/>
      <c r="K161" s="58"/>
      <c r="L161" s="58"/>
      <c r="M161" s="58"/>
      <c r="N161" s="58"/>
      <c r="O161" s="58"/>
      <c r="P161" s="58"/>
      <c r="Q161" s="58"/>
    </row>
    <row r="162" spans="1:17" ht="15" x14ac:dyDescent="0.25">
      <c r="A162" s="60"/>
      <c r="B162" s="61"/>
      <c r="C162" s="61"/>
      <c r="D162" s="61"/>
      <c r="E162" s="61"/>
      <c r="F162" s="61"/>
      <c r="G162" s="61"/>
      <c r="H162" s="61"/>
      <c r="I162" s="61"/>
      <c r="J162" s="61"/>
      <c r="K162" s="61"/>
      <c r="L162" s="61"/>
      <c r="M162" s="61"/>
      <c r="N162" s="61"/>
      <c r="O162" s="61"/>
      <c r="P162" s="61"/>
      <c r="Q162" s="61"/>
    </row>
    <row r="163" spans="1:17" ht="15" x14ac:dyDescent="0.25">
      <c r="A163" s="61"/>
      <c r="B163" s="61"/>
      <c r="C163" s="61"/>
      <c r="D163" s="61"/>
      <c r="E163" s="61"/>
      <c r="F163" s="61"/>
      <c r="G163" s="61"/>
      <c r="H163" s="61"/>
      <c r="I163" s="61"/>
      <c r="J163" s="61"/>
      <c r="K163" s="61"/>
      <c r="L163" s="61"/>
      <c r="M163" s="61"/>
      <c r="N163" s="61"/>
      <c r="O163" s="61"/>
      <c r="P163" s="61"/>
      <c r="Q163" s="61"/>
    </row>
    <row r="164" spans="1:17" ht="15" x14ac:dyDescent="0.25">
      <c r="A164" s="61"/>
      <c r="B164" s="61"/>
      <c r="C164" s="61"/>
      <c r="D164" s="61"/>
      <c r="E164" s="61"/>
      <c r="F164" s="61"/>
      <c r="G164" s="61"/>
      <c r="H164" s="61"/>
      <c r="I164" s="61"/>
      <c r="J164" s="61"/>
      <c r="K164" s="61"/>
      <c r="L164" s="61"/>
      <c r="M164" s="61"/>
      <c r="N164" s="61"/>
      <c r="O164" s="61"/>
      <c r="P164" s="61"/>
      <c r="Q164" s="61"/>
    </row>
    <row r="165" spans="1:17" ht="15" x14ac:dyDescent="0.25">
      <c r="A165" s="61"/>
      <c r="B165" s="61"/>
      <c r="C165" s="61"/>
      <c r="D165" s="61"/>
      <c r="E165" s="61"/>
      <c r="F165" s="61"/>
      <c r="G165" s="61"/>
      <c r="H165" s="61"/>
      <c r="I165" s="61"/>
      <c r="J165" s="61"/>
      <c r="K165" s="61"/>
      <c r="L165" s="61"/>
      <c r="M165" s="61"/>
      <c r="N165" s="61"/>
      <c r="O165" s="61"/>
      <c r="P165" s="61"/>
      <c r="Q165" s="61"/>
    </row>
    <row r="166" spans="1:17" ht="15" x14ac:dyDescent="0.25">
      <c r="A166" s="61"/>
      <c r="B166" s="61"/>
      <c r="C166" s="61"/>
      <c r="D166" s="61"/>
      <c r="E166" s="61"/>
      <c r="F166" s="61"/>
      <c r="G166" s="61"/>
      <c r="H166" s="61"/>
      <c r="I166" s="61"/>
      <c r="J166" s="61"/>
      <c r="K166" s="61"/>
      <c r="L166" s="61"/>
      <c r="M166" s="61"/>
      <c r="N166" s="61"/>
      <c r="O166" s="61"/>
      <c r="P166" s="61"/>
      <c r="Q166" s="61"/>
    </row>
    <row r="167" spans="1:17" ht="15" x14ac:dyDescent="0.25">
      <c r="A167" s="61"/>
      <c r="B167" s="61"/>
      <c r="C167" s="61"/>
      <c r="D167" s="61"/>
      <c r="E167" s="61"/>
      <c r="F167" s="61"/>
      <c r="G167" s="61"/>
      <c r="H167" s="61"/>
      <c r="I167" s="61"/>
      <c r="J167" s="61"/>
      <c r="K167" s="61"/>
      <c r="L167" s="61"/>
      <c r="M167" s="61"/>
      <c r="N167" s="61"/>
      <c r="O167" s="61"/>
      <c r="P167" s="61"/>
      <c r="Q167" s="61"/>
    </row>
    <row r="168" spans="1:17" ht="15" x14ac:dyDescent="0.25">
      <c r="A168" s="61"/>
      <c r="B168" s="61"/>
      <c r="C168" s="61"/>
      <c r="D168" s="61"/>
      <c r="E168" s="61"/>
      <c r="F168" s="61"/>
      <c r="G168" s="61"/>
      <c r="H168" s="61"/>
      <c r="I168" s="61"/>
      <c r="J168" s="61"/>
      <c r="K168" s="61"/>
      <c r="L168" s="61"/>
      <c r="M168" s="61"/>
      <c r="N168" s="61"/>
      <c r="O168" s="61"/>
      <c r="P168" s="61"/>
      <c r="Q168" s="61"/>
    </row>
    <row r="169" spans="1:17" ht="15" x14ac:dyDescent="0.25">
      <c r="A169" s="61"/>
      <c r="B169" s="61"/>
      <c r="C169" s="61"/>
      <c r="D169" s="61"/>
      <c r="E169" s="61"/>
      <c r="F169" s="61"/>
      <c r="G169" s="61"/>
      <c r="H169" s="61"/>
      <c r="I169" s="61"/>
      <c r="J169" s="61"/>
      <c r="K169" s="61"/>
      <c r="L169" s="61"/>
      <c r="M169" s="61"/>
      <c r="N169" s="61"/>
      <c r="O169" s="61"/>
      <c r="P169" s="61"/>
      <c r="Q169" s="61"/>
    </row>
    <row r="170" spans="1:17" ht="15" x14ac:dyDescent="0.25">
      <c r="A170" s="61"/>
      <c r="B170" s="61"/>
      <c r="C170" s="61"/>
      <c r="D170" s="61"/>
      <c r="E170" s="61"/>
      <c r="F170" s="61"/>
      <c r="G170" s="61"/>
      <c r="H170" s="61"/>
      <c r="I170" s="61"/>
      <c r="J170" s="61"/>
      <c r="K170" s="61"/>
      <c r="L170" s="61"/>
      <c r="M170" s="61"/>
      <c r="N170" s="61"/>
      <c r="O170" s="61"/>
      <c r="P170" s="61"/>
      <c r="Q170" s="61"/>
    </row>
    <row r="171" spans="1:17" ht="15" x14ac:dyDescent="0.25">
      <c r="A171" s="61"/>
      <c r="B171" s="61"/>
      <c r="C171" s="61"/>
      <c r="D171" s="61"/>
      <c r="E171" s="61"/>
      <c r="F171" s="61"/>
      <c r="G171" s="61"/>
      <c r="H171" s="61"/>
      <c r="I171" s="61"/>
      <c r="J171" s="61"/>
      <c r="K171" s="61"/>
      <c r="L171" s="61"/>
      <c r="M171" s="61"/>
      <c r="N171" s="61"/>
      <c r="O171" s="61"/>
      <c r="P171" s="61"/>
      <c r="Q171" s="61"/>
    </row>
    <row r="172" spans="1:17" ht="15" x14ac:dyDescent="0.25">
      <c r="A172" s="61"/>
      <c r="B172" s="61"/>
      <c r="C172" s="61"/>
      <c r="D172" s="61"/>
      <c r="E172" s="61"/>
      <c r="F172" s="61"/>
      <c r="G172" s="61"/>
      <c r="H172" s="61"/>
      <c r="I172" s="61"/>
      <c r="J172" s="61"/>
      <c r="K172" s="61"/>
      <c r="L172" s="61"/>
      <c r="M172" s="61"/>
      <c r="N172" s="61"/>
      <c r="O172" s="61"/>
      <c r="P172" s="61"/>
      <c r="Q172" s="61"/>
    </row>
    <row r="173" spans="1:17" ht="15" x14ac:dyDescent="0.25">
      <c r="A173" s="61"/>
      <c r="B173" s="61"/>
      <c r="C173" s="61"/>
      <c r="D173" s="61"/>
      <c r="E173" s="61"/>
      <c r="F173" s="61"/>
      <c r="G173" s="61"/>
      <c r="H173" s="61"/>
      <c r="I173" s="61"/>
      <c r="J173" s="61"/>
      <c r="K173" s="61"/>
      <c r="L173" s="61"/>
      <c r="M173" s="61"/>
      <c r="N173" s="61"/>
      <c r="O173" s="61"/>
      <c r="P173" s="61"/>
      <c r="Q173" s="61"/>
    </row>
    <row r="174" spans="1:17" ht="15" x14ac:dyDescent="0.25">
      <c r="A174" s="61"/>
      <c r="B174" s="61"/>
      <c r="C174" s="61"/>
      <c r="D174" s="61"/>
      <c r="E174" s="61"/>
      <c r="F174" s="61"/>
      <c r="G174" s="61"/>
      <c r="H174" s="61"/>
      <c r="I174" s="61"/>
      <c r="J174" s="61"/>
      <c r="K174" s="61"/>
      <c r="L174" s="61"/>
      <c r="M174" s="61"/>
      <c r="N174" s="61"/>
      <c r="O174" s="61"/>
      <c r="P174" s="61"/>
      <c r="Q174" s="61"/>
    </row>
    <row r="175" spans="1:17" ht="15" x14ac:dyDescent="0.25">
      <c r="A175" s="61"/>
      <c r="B175" s="61"/>
      <c r="C175" s="61"/>
      <c r="D175" s="61"/>
      <c r="E175" s="61"/>
      <c r="F175" s="61"/>
      <c r="G175" s="61"/>
      <c r="H175" s="61"/>
      <c r="I175" s="61"/>
      <c r="J175" s="61"/>
      <c r="K175" s="61"/>
      <c r="L175" s="61"/>
      <c r="M175" s="61"/>
      <c r="N175" s="61"/>
      <c r="O175" s="61"/>
      <c r="P175" s="61"/>
      <c r="Q175" s="61"/>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row r="242" spans="1:17" ht="15" x14ac:dyDescent="0.25">
      <c r="A242" s="4"/>
      <c r="B242" s="4"/>
      <c r="C242" s="4"/>
      <c r="D242" s="4"/>
      <c r="E242" s="4"/>
      <c r="F242" s="4"/>
      <c r="G242" s="4"/>
      <c r="H242" s="4"/>
      <c r="I242" s="4"/>
      <c r="J242" s="4"/>
      <c r="K242" s="4"/>
      <c r="L242" s="4"/>
      <c r="M242" s="4"/>
      <c r="N242" s="4"/>
      <c r="O242" s="4"/>
      <c r="P242" s="4"/>
      <c r="Q242" s="4"/>
    </row>
    <row r="243" spans="1:17" ht="15" x14ac:dyDescent="0.25">
      <c r="A243" s="4"/>
      <c r="B243" s="4"/>
      <c r="C243" s="4"/>
      <c r="D243" s="4"/>
      <c r="E243" s="4"/>
      <c r="F243" s="4"/>
      <c r="G243" s="4"/>
      <c r="H243" s="4"/>
      <c r="I243" s="4"/>
      <c r="J243" s="4"/>
      <c r="K243" s="4"/>
      <c r="L243" s="4"/>
      <c r="M243" s="4"/>
      <c r="N243" s="4"/>
      <c r="O243" s="4"/>
      <c r="P243" s="4"/>
      <c r="Q243" s="4"/>
    </row>
    <row r="244" spans="1:17" ht="15" x14ac:dyDescent="0.25">
      <c r="A244" s="4"/>
      <c r="B244" s="4"/>
      <c r="C244" s="4"/>
      <c r="D244" s="4"/>
      <c r="E244" s="4"/>
      <c r="F244" s="4"/>
      <c r="G244" s="4"/>
      <c r="H244" s="4"/>
      <c r="I244" s="4"/>
      <c r="J244" s="4"/>
      <c r="K244" s="4"/>
      <c r="L244" s="4"/>
      <c r="M244" s="4"/>
      <c r="N244" s="4"/>
      <c r="O244" s="4"/>
      <c r="P244" s="4"/>
      <c r="Q244" s="4"/>
    </row>
    <row r="245" spans="1:17" ht="15" x14ac:dyDescent="0.25">
      <c r="A245" s="4"/>
      <c r="B245" s="4"/>
      <c r="C245" s="4"/>
      <c r="D245" s="4"/>
      <c r="E245" s="4"/>
      <c r="F245" s="4"/>
      <c r="G245" s="4"/>
      <c r="H245" s="4"/>
      <c r="I245" s="4"/>
      <c r="J245" s="4"/>
      <c r="K245" s="4"/>
      <c r="L245" s="4"/>
      <c r="M245" s="4"/>
      <c r="N245" s="4"/>
      <c r="O245" s="4"/>
      <c r="P245" s="4"/>
      <c r="Q245" s="4"/>
    </row>
    <row r="246" spans="1:17" ht="15" x14ac:dyDescent="0.25">
      <c r="A246" s="4"/>
      <c r="B246" s="4"/>
      <c r="C246" s="4"/>
      <c r="D246" s="4"/>
      <c r="E246" s="4"/>
      <c r="F246" s="4"/>
      <c r="G246" s="4"/>
      <c r="H246" s="4"/>
      <c r="I246" s="4"/>
      <c r="J246" s="4"/>
      <c r="K246" s="4"/>
      <c r="L246" s="4"/>
      <c r="M246" s="4"/>
      <c r="N246" s="4"/>
      <c r="O246" s="4"/>
      <c r="P246" s="4"/>
      <c r="Q246" s="4"/>
    </row>
    <row r="247" spans="1:17" ht="15" x14ac:dyDescent="0.25">
      <c r="A247" s="4"/>
      <c r="B247" s="4"/>
      <c r="C247" s="4"/>
      <c r="D247" s="4"/>
      <c r="E247" s="4"/>
      <c r="F247" s="4"/>
      <c r="G247" s="4"/>
      <c r="H247" s="4"/>
      <c r="I247" s="4"/>
      <c r="J247" s="4"/>
      <c r="K247" s="4"/>
      <c r="L247" s="4"/>
      <c r="M247" s="4"/>
      <c r="N247" s="4"/>
      <c r="O247" s="4"/>
      <c r="P247" s="4"/>
      <c r="Q247" s="4"/>
    </row>
    <row r="248" spans="1:17" ht="15" x14ac:dyDescent="0.25">
      <c r="A248" s="4"/>
      <c r="B248" s="4"/>
      <c r="C248" s="4"/>
      <c r="D248" s="4"/>
      <c r="E248" s="4"/>
      <c r="F248" s="4"/>
      <c r="G248" s="4"/>
      <c r="H248" s="4"/>
      <c r="I248" s="4"/>
      <c r="J248" s="4"/>
      <c r="K248" s="4"/>
      <c r="L248" s="4"/>
      <c r="M248" s="4"/>
      <c r="N248" s="4"/>
      <c r="O248" s="4"/>
      <c r="P248" s="4"/>
      <c r="Q248" s="4"/>
    </row>
    <row r="249" spans="1:17" ht="15" x14ac:dyDescent="0.25">
      <c r="A249" s="4"/>
      <c r="B249" s="4"/>
      <c r="C249" s="4"/>
      <c r="D249" s="4"/>
      <c r="E249" s="4"/>
      <c r="F249" s="4"/>
      <c r="G249" s="4"/>
      <c r="H249" s="4"/>
      <c r="I249" s="4"/>
      <c r="J249" s="4"/>
      <c r="K249" s="4"/>
      <c r="L249" s="4"/>
      <c r="M249" s="4"/>
      <c r="N249" s="4"/>
      <c r="O249" s="4"/>
      <c r="P249" s="4"/>
      <c r="Q249" s="4"/>
    </row>
    <row r="250" spans="1:17" ht="15" x14ac:dyDescent="0.25">
      <c r="A250" s="4"/>
      <c r="B250" s="4"/>
      <c r="C250" s="4"/>
      <c r="D250" s="4"/>
      <c r="E250" s="4"/>
      <c r="F250" s="4"/>
      <c r="G250" s="4"/>
      <c r="H250" s="4"/>
      <c r="I250" s="4"/>
      <c r="J250" s="4"/>
      <c r="K250" s="4"/>
      <c r="L250" s="4"/>
      <c r="M250" s="4"/>
      <c r="N250" s="4"/>
      <c r="O250" s="4"/>
      <c r="P250" s="4"/>
      <c r="Q250" s="4"/>
    </row>
    <row r="251" spans="1:17" ht="15" x14ac:dyDescent="0.25">
      <c r="A251" s="4"/>
      <c r="B251" s="4"/>
      <c r="C251" s="4"/>
      <c r="D251" s="4"/>
      <c r="E251" s="4"/>
      <c r="F251" s="4"/>
      <c r="G251" s="4"/>
      <c r="H251" s="4"/>
      <c r="I251" s="4"/>
      <c r="J251" s="4"/>
      <c r="K251" s="4"/>
      <c r="L251" s="4"/>
      <c r="M251" s="4"/>
      <c r="N251" s="4"/>
      <c r="O251" s="4"/>
      <c r="P251" s="4"/>
      <c r="Q251" s="4"/>
    </row>
    <row r="252" spans="1:17" ht="15" x14ac:dyDescent="0.25">
      <c r="A252" s="4"/>
      <c r="B252" s="4"/>
      <c r="C252" s="4"/>
      <c r="D252" s="4"/>
      <c r="E252" s="4"/>
      <c r="F252" s="4"/>
      <c r="G252" s="4"/>
      <c r="H252" s="4"/>
      <c r="I252" s="4"/>
      <c r="J252" s="4"/>
      <c r="K252" s="4"/>
      <c r="L252" s="4"/>
      <c r="M252" s="4"/>
      <c r="N252" s="4"/>
      <c r="O252" s="4"/>
      <c r="P252" s="4"/>
      <c r="Q252" s="4"/>
    </row>
    <row r="253" spans="1:17" ht="15" x14ac:dyDescent="0.25">
      <c r="A253" s="4"/>
      <c r="B253" s="4"/>
      <c r="C253" s="4"/>
      <c r="D253" s="4"/>
      <c r="E253" s="4"/>
      <c r="F253" s="4"/>
      <c r="G253" s="4"/>
      <c r="H253" s="4"/>
      <c r="I253" s="4"/>
      <c r="J253" s="4"/>
      <c r="K253" s="4"/>
      <c r="L253" s="4"/>
      <c r="M253" s="4"/>
      <c r="N253" s="4"/>
      <c r="O253" s="4"/>
      <c r="P253" s="4"/>
      <c r="Q253" s="4"/>
    </row>
    <row r="254" spans="1:17" ht="15" x14ac:dyDescent="0.25">
      <c r="A254" s="4"/>
      <c r="B254" s="4"/>
      <c r="C254" s="4"/>
      <c r="D254" s="4"/>
      <c r="E254" s="4"/>
      <c r="F254" s="4"/>
      <c r="G254" s="4"/>
      <c r="H254" s="4"/>
      <c r="I254" s="4"/>
      <c r="J254" s="4"/>
      <c r="K254" s="4"/>
      <c r="L254" s="4"/>
      <c r="M254" s="4"/>
      <c r="N254" s="4"/>
      <c r="O254" s="4"/>
      <c r="P254" s="4"/>
      <c r="Q254" s="4"/>
    </row>
    <row r="255" spans="1:17" ht="15" x14ac:dyDescent="0.25">
      <c r="A255" s="4"/>
      <c r="B255" s="4"/>
      <c r="C255" s="4"/>
      <c r="D255" s="4"/>
      <c r="E255" s="4"/>
      <c r="F255" s="4"/>
      <c r="G255" s="4"/>
      <c r="H255" s="4"/>
      <c r="I255" s="4"/>
      <c r="J255" s="4"/>
      <c r="K255" s="4"/>
      <c r="L255" s="4"/>
      <c r="M255" s="4"/>
      <c r="N255" s="4"/>
      <c r="O255" s="4"/>
      <c r="P255" s="4"/>
      <c r="Q255" s="4"/>
    </row>
    <row r="256" spans="1:17" ht="15" x14ac:dyDescent="0.25">
      <c r="A256" s="4"/>
      <c r="B256" s="4"/>
      <c r="C256" s="4"/>
      <c r="D256" s="4"/>
      <c r="E256" s="4"/>
      <c r="F256" s="4"/>
      <c r="G256" s="4"/>
      <c r="H256" s="4"/>
      <c r="I256" s="4"/>
      <c r="J256" s="4"/>
      <c r="K256" s="4"/>
      <c r="L256" s="4"/>
      <c r="M256" s="4"/>
      <c r="N256" s="4"/>
      <c r="O256" s="4"/>
      <c r="P256" s="4"/>
      <c r="Q256" s="4"/>
    </row>
    <row r="257" spans="1:17" ht="15" x14ac:dyDescent="0.25">
      <c r="A257" s="4"/>
      <c r="B257" s="4"/>
      <c r="C257" s="4"/>
      <c r="D257" s="4"/>
      <c r="E257" s="4"/>
      <c r="F257" s="4"/>
      <c r="G257" s="4"/>
      <c r="H257" s="4"/>
      <c r="I257" s="4"/>
      <c r="J257" s="4"/>
      <c r="K257" s="4"/>
      <c r="L257" s="4"/>
      <c r="M257" s="4"/>
      <c r="N257" s="4"/>
      <c r="O257" s="4"/>
      <c r="P257" s="4"/>
      <c r="Q257" s="4"/>
    </row>
    <row r="258" spans="1:17" ht="15" x14ac:dyDescent="0.25">
      <c r="A258" s="4"/>
      <c r="B258" s="4"/>
      <c r="C258" s="4"/>
      <c r="D258" s="4"/>
      <c r="E258" s="4"/>
      <c r="F258" s="4"/>
      <c r="G258" s="4"/>
      <c r="H258" s="4"/>
      <c r="I258" s="4"/>
      <c r="J258" s="4"/>
      <c r="K258" s="4"/>
      <c r="L258" s="4"/>
      <c r="M258" s="4"/>
      <c r="N258" s="4"/>
      <c r="O258" s="4"/>
      <c r="P258" s="4"/>
      <c r="Q258" s="4"/>
    </row>
    <row r="259" spans="1:17" ht="15" x14ac:dyDescent="0.25">
      <c r="A259" s="4"/>
      <c r="B259" s="4"/>
      <c r="C259" s="4"/>
      <c r="D259" s="4"/>
      <c r="E259" s="4"/>
      <c r="F259" s="4"/>
      <c r="G259" s="4"/>
      <c r="H259" s="4"/>
      <c r="I259" s="4"/>
      <c r="J259" s="4"/>
      <c r="K259" s="4"/>
      <c r="L259" s="4"/>
      <c r="M259" s="4"/>
      <c r="N259" s="4"/>
      <c r="O259" s="4"/>
      <c r="P259" s="4"/>
      <c r="Q259" s="4"/>
    </row>
    <row r="260" spans="1:17" ht="15" x14ac:dyDescent="0.25">
      <c r="A260" s="4"/>
      <c r="B260" s="4"/>
      <c r="C260" s="4"/>
      <c r="D260" s="4"/>
      <c r="E260" s="4"/>
      <c r="F260" s="4"/>
      <c r="G260" s="4"/>
      <c r="H260" s="4"/>
      <c r="I260" s="4"/>
      <c r="J260" s="4"/>
      <c r="K260" s="4"/>
      <c r="L260" s="4"/>
      <c r="M260" s="4"/>
      <c r="N260" s="4"/>
      <c r="O260" s="4"/>
      <c r="P260" s="4"/>
      <c r="Q260" s="4"/>
    </row>
    <row r="261" spans="1:17" ht="15" x14ac:dyDescent="0.25">
      <c r="A261" s="4"/>
      <c r="B261" s="4"/>
      <c r="C261" s="4"/>
      <c r="D261" s="4"/>
      <c r="E261" s="4"/>
      <c r="F261" s="4"/>
      <c r="G261" s="4"/>
      <c r="H261" s="4"/>
      <c r="I261" s="4"/>
      <c r="J261" s="4"/>
      <c r="K261" s="4"/>
      <c r="L261" s="4"/>
      <c r="M261" s="4"/>
      <c r="N261" s="4"/>
      <c r="O261" s="4"/>
      <c r="P261" s="4"/>
      <c r="Q261" s="4"/>
    </row>
    <row r="262" spans="1:17" ht="15" x14ac:dyDescent="0.25">
      <c r="A262" s="4"/>
      <c r="B262" s="4"/>
      <c r="C262" s="4"/>
      <c r="D262" s="4"/>
      <c r="E262" s="4"/>
      <c r="F262" s="4"/>
      <c r="G262" s="4"/>
      <c r="H262" s="4"/>
      <c r="I262" s="4"/>
      <c r="J262" s="4"/>
      <c r="K262" s="4"/>
      <c r="L262" s="4"/>
      <c r="M262" s="4"/>
      <c r="N262" s="4"/>
      <c r="O262" s="4"/>
      <c r="P262" s="4"/>
      <c r="Q262" s="4"/>
    </row>
    <row r="263" spans="1:17" ht="15" x14ac:dyDescent="0.25">
      <c r="A263" s="4"/>
      <c r="B263" s="4"/>
      <c r="C263" s="4"/>
      <c r="D263" s="4"/>
      <c r="E263" s="4"/>
      <c r="F263" s="4"/>
      <c r="G263" s="4"/>
      <c r="H263" s="4"/>
      <c r="I263" s="4"/>
      <c r="J263" s="4"/>
      <c r="K263" s="4"/>
      <c r="L263" s="4"/>
      <c r="M263" s="4"/>
      <c r="N263" s="4"/>
      <c r="O263" s="4"/>
      <c r="P263" s="4"/>
      <c r="Q263" s="4"/>
    </row>
    <row r="264" spans="1:17" ht="15" x14ac:dyDescent="0.25">
      <c r="A264" s="4"/>
      <c r="B264" s="4"/>
      <c r="C264" s="4"/>
      <c r="D264" s="4"/>
      <c r="E264" s="4"/>
      <c r="F264" s="4"/>
      <c r="G264" s="4"/>
      <c r="H264" s="4"/>
      <c r="I264" s="4"/>
      <c r="J264" s="4"/>
      <c r="K264" s="4"/>
      <c r="L264" s="4"/>
      <c r="M264" s="4"/>
      <c r="N264" s="4"/>
      <c r="O264" s="4"/>
      <c r="P264" s="4"/>
      <c r="Q264" s="4"/>
    </row>
    <row r="265" spans="1:17" ht="15" x14ac:dyDescent="0.25">
      <c r="A265" s="4"/>
      <c r="B265" s="4"/>
      <c r="C265" s="4"/>
      <c r="D265" s="4"/>
      <c r="E265" s="4"/>
      <c r="F265" s="4"/>
      <c r="G265" s="4"/>
      <c r="H265" s="4"/>
      <c r="I265" s="4"/>
      <c r="J265" s="4"/>
      <c r="K265" s="4"/>
      <c r="L265" s="4"/>
      <c r="M265" s="4"/>
      <c r="N265" s="4"/>
      <c r="O265" s="4"/>
      <c r="P265" s="4"/>
      <c r="Q265" s="4"/>
    </row>
    <row r="266" spans="1:17" ht="15" x14ac:dyDescent="0.25">
      <c r="A266" s="4"/>
      <c r="B266" s="4"/>
      <c r="C266" s="4"/>
      <c r="D266" s="4"/>
      <c r="E266" s="4"/>
      <c r="F266" s="4"/>
      <c r="G266" s="4"/>
      <c r="H266" s="4"/>
      <c r="I266" s="4"/>
      <c r="J266" s="4"/>
      <c r="K266" s="4"/>
      <c r="L266" s="4"/>
      <c r="M266" s="4"/>
      <c r="N266" s="4"/>
      <c r="O266" s="4"/>
      <c r="P266" s="4"/>
      <c r="Q266" s="4"/>
    </row>
    <row r="267" spans="1:17" ht="15" x14ac:dyDescent="0.25">
      <c r="A267" s="4"/>
      <c r="B267" s="4"/>
      <c r="C267" s="4"/>
      <c r="D267" s="4"/>
      <c r="E267" s="4"/>
      <c r="F267" s="4"/>
      <c r="G267" s="4"/>
      <c r="H267" s="4"/>
      <c r="I267" s="4"/>
      <c r="J267" s="4"/>
      <c r="K267" s="4"/>
      <c r="L267" s="4"/>
      <c r="M267" s="4"/>
      <c r="N267" s="4"/>
      <c r="O267" s="4"/>
      <c r="P267" s="4"/>
      <c r="Q267" s="4"/>
    </row>
    <row r="268" spans="1:17" ht="15" x14ac:dyDescent="0.25">
      <c r="A268" s="4"/>
      <c r="B268" s="4"/>
      <c r="C268" s="4"/>
      <c r="D268" s="4"/>
      <c r="E268" s="4"/>
      <c r="F268" s="4"/>
      <c r="G268" s="4"/>
      <c r="H268" s="4"/>
      <c r="I268" s="4"/>
      <c r="J268" s="4"/>
      <c r="K268" s="4"/>
      <c r="L268" s="4"/>
      <c r="M268" s="4"/>
      <c r="N268" s="4"/>
      <c r="O268" s="4"/>
      <c r="P268" s="4"/>
      <c r="Q268" s="4"/>
    </row>
    <row r="269" spans="1:17" ht="15" x14ac:dyDescent="0.25">
      <c r="A269" s="4"/>
      <c r="B269" s="4"/>
      <c r="C269" s="4"/>
      <c r="D269" s="4"/>
      <c r="E269" s="4"/>
      <c r="F269" s="4"/>
      <c r="G269" s="4"/>
      <c r="H269" s="4"/>
      <c r="I269" s="4"/>
      <c r="J269" s="4"/>
      <c r="K269" s="4"/>
      <c r="L269" s="4"/>
      <c r="M269" s="4"/>
      <c r="N269" s="4"/>
      <c r="O269" s="4"/>
      <c r="P269" s="4"/>
      <c r="Q269" s="4"/>
    </row>
    <row r="270" spans="1:17" ht="15" x14ac:dyDescent="0.25">
      <c r="A270" s="4"/>
      <c r="B270" s="4"/>
      <c r="C270" s="4"/>
      <c r="D270" s="4"/>
      <c r="E270" s="4"/>
      <c r="F270" s="4"/>
      <c r="G270" s="4"/>
      <c r="H270" s="4"/>
      <c r="I270" s="4"/>
      <c r="J270" s="4"/>
      <c r="K270" s="4"/>
      <c r="L270" s="4"/>
      <c r="M270" s="4"/>
      <c r="N270" s="4"/>
      <c r="O270" s="4"/>
      <c r="P270" s="4"/>
      <c r="Q270" s="4"/>
    </row>
    <row r="271" spans="1:17" ht="15" x14ac:dyDescent="0.25">
      <c r="A271" s="4"/>
      <c r="B271" s="4"/>
      <c r="C271" s="4"/>
      <c r="D271" s="4"/>
      <c r="E271" s="4"/>
      <c r="F271" s="4"/>
      <c r="G271" s="4"/>
      <c r="H271" s="4"/>
      <c r="I271" s="4"/>
      <c r="J271" s="4"/>
      <c r="K271" s="4"/>
      <c r="L271" s="4"/>
      <c r="M271" s="4"/>
      <c r="N271" s="4"/>
      <c r="O271" s="4"/>
      <c r="P271" s="4"/>
      <c r="Q271" s="4"/>
    </row>
    <row r="272" spans="1:17" ht="15" x14ac:dyDescent="0.25">
      <c r="A272" s="4"/>
      <c r="B272" s="4"/>
      <c r="C272" s="4"/>
      <c r="D272" s="4"/>
      <c r="E272" s="4"/>
      <c r="F272" s="4"/>
      <c r="G272" s="4"/>
      <c r="H272" s="4"/>
      <c r="I272" s="4"/>
      <c r="J272" s="4"/>
      <c r="K272" s="4"/>
      <c r="L272" s="4"/>
      <c r="M272" s="4"/>
      <c r="N272" s="4"/>
      <c r="O272" s="4"/>
      <c r="P272" s="4"/>
      <c r="Q272" s="4"/>
    </row>
    <row r="273" spans="1:17" ht="15" x14ac:dyDescent="0.25">
      <c r="A273" s="4"/>
      <c r="B273" s="4"/>
      <c r="C273" s="4"/>
      <c r="D273" s="4"/>
      <c r="E273" s="4"/>
      <c r="F273" s="4"/>
      <c r="G273" s="4"/>
      <c r="H273" s="4"/>
      <c r="I273" s="4"/>
      <c r="J273" s="4"/>
      <c r="K273" s="4"/>
      <c r="L273" s="4"/>
      <c r="M273" s="4"/>
      <c r="N273" s="4"/>
      <c r="O273" s="4"/>
      <c r="P273" s="4"/>
      <c r="Q273" s="4"/>
    </row>
    <row r="274" spans="1:17" ht="15" x14ac:dyDescent="0.25">
      <c r="A274" s="4"/>
      <c r="B274" s="4"/>
      <c r="C274" s="4"/>
      <c r="D274" s="4"/>
      <c r="E274" s="4"/>
      <c r="F274" s="4"/>
      <c r="G274" s="4"/>
      <c r="H274" s="4"/>
      <c r="I274" s="4"/>
      <c r="J274" s="4"/>
      <c r="K274" s="4"/>
      <c r="L274" s="4"/>
      <c r="M274" s="4"/>
      <c r="N274" s="4"/>
      <c r="O274" s="4"/>
      <c r="P274" s="4"/>
      <c r="Q274" s="4"/>
    </row>
    <row r="275" spans="1:17" ht="15" x14ac:dyDescent="0.25">
      <c r="A275" s="4"/>
      <c r="B275" s="4"/>
      <c r="C275" s="4"/>
      <c r="D275" s="4"/>
      <c r="E275" s="4"/>
      <c r="F275" s="4"/>
      <c r="G275" s="4"/>
      <c r="H275" s="4"/>
      <c r="I275" s="4"/>
      <c r="J275" s="4"/>
      <c r="K275" s="4"/>
      <c r="L275" s="4"/>
      <c r="M275" s="4"/>
      <c r="N275" s="4"/>
      <c r="O275" s="4"/>
      <c r="P275" s="4"/>
      <c r="Q275" s="4"/>
    </row>
    <row r="276" spans="1:17" ht="15" x14ac:dyDescent="0.25">
      <c r="A276" s="4"/>
      <c r="B276" s="4"/>
      <c r="C276" s="4"/>
      <c r="D276" s="4"/>
      <c r="E276" s="4"/>
      <c r="F276" s="4"/>
      <c r="G276" s="4"/>
      <c r="H276" s="4"/>
      <c r="I276" s="4"/>
      <c r="J276" s="4"/>
      <c r="K276" s="4"/>
      <c r="L276" s="4"/>
      <c r="M276" s="4"/>
      <c r="N276" s="4"/>
      <c r="O276" s="4"/>
      <c r="P276" s="4"/>
      <c r="Q276" s="4"/>
    </row>
    <row r="277" spans="1:17" ht="15" x14ac:dyDescent="0.25">
      <c r="A277" s="4"/>
      <c r="B277" s="4"/>
      <c r="C277" s="4"/>
      <c r="D277" s="4"/>
      <c r="E277" s="4"/>
      <c r="F277" s="4"/>
      <c r="G277" s="4"/>
      <c r="H277" s="4"/>
      <c r="I277" s="4"/>
      <c r="J277" s="4"/>
      <c r="K277" s="4"/>
      <c r="L277" s="4"/>
      <c r="M277" s="4"/>
      <c r="N277" s="4"/>
      <c r="O277" s="4"/>
      <c r="P277" s="4"/>
      <c r="Q277" s="4"/>
    </row>
    <row r="278" spans="1:17" ht="15" x14ac:dyDescent="0.25">
      <c r="A278" s="4"/>
      <c r="B278" s="4"/>
      <c r="C278" s="4"/>
      <c r="D278" s="4"/>
      <c r="E278" s="4"/>
      <c r="F278" s="4"/>
      <c r="G278" s="4"/>
      <c r="H278" s="4"/>
      <c r="I278" s="4"/>
      <c r="J278" s="4"/>
      <c r="K278" s="4"/>
      <c r="L278" s="4"/>
      <c r="M278" s="4"/>
      <c r="N278" s="4"/>
      <c r="O278" s="4"/>
      <c r="P278" s="4"/>
      <c r="Q278" s="4"/>
    </row>
    <row r="279" spans="1:17" ht="15" x14ac:dyDescent="0.25">
      <c r="A279" s="4"/>
      <c r="B279" s="4"/>
      <c r="C279" s="4"/>
      <c r="D279" s="4"/>
      <c r="E279" s="4"/>
      <c r="F279" s="4"/>
      <c r="G279" s="4"/>
      <c r="H279" s="4"/>
      <c r="I279" s="4"/>
      <c r="J279" s="4"/>
      <c r="K279" s="4"/>
      <c r="L279" s="4"/>
      <c r="M279" s="4"/>
      <c r="N279" s="4"/>
      <c r="O279" s="4"/>
      <c r="P279" s="4"/>
      <c r="Q279" s="4"/>
    </row>
    <row r="280" spans="1:17" ht="15" x14ac:dyDescent="0.25">
      <c r="A280" s="4"/>
      <c r="B280" s="4"/>
      <c r="C280" s="4"/>
      <c r="D280" s="4"/>
      <c r="E280" s="4"/>
      <c r="F280" s="4"/>
      <c r="G280" s="4"/>
      <c r="H280" s="4"/>
      <c r="I280" s="4"/>
      <c r="J280" s="4"/>
      <c r="K280" s="4"/>
      <c r="L280" s="4"/>
      <c r="M280" s="4"/>
      <c r="N280" s="4"/>
      <c r="O280" s="4"/>
      <c r="P280" s="4"/>
      <c r="Q280" s="4"/>
    </row>
    <row r="281" spans="1:17" ht="15" x14ac:dyDescent="0.25">
      <c r="A281" s="4"/>
      <c r="B281" s="4"/>
      <c r="C281" s="4"/>
      <c r="D281" s="4"/>
      <c r="E281" s="4"/>
      <c r="F281" s="4"/>
      <c r="G281" s="4"/>
      <c r="H281" s="4"/>
      <c r="I281" s="4"/>
      <c r="J281" s="4"/>
      <c r="K281" s="4"/>
      <c r="L281" s="4"/>
      <c r="M281" s="4"/>
      <c r="N281" s="4"/>
      <c r="O281" s="4"/>
      <c r="P281" s="4"/>
      <c r="Q281" s="4"/>
    </row>
  </sheetData>
  <mergeCells count="467">
    <mergeCell ref="B139:D139"/>
    <mergeCell ref="F139:I139"/>
    <mergeCell ref="J139:K139"/>
    <mergeCell ref="L139:M139"/>
    <mergeCell ref="N139:Q139"/>
    <mergeCell ref="B64:E64"/>
    <mergeCell ref="F64:I64"/>
    <mergeCell ref="J64:M64"/>
    <mergeCell ref="N64:Q64"/>
    <mergeCell ref="B95:D95"/>
    <mergeCell ref="F95:I95"/>
    <mergeCell ref="J95:K95"/>
    <mergeCell ref="L95:M95"/>
    <mergeCell ref="N95:Q95"/>
    <mergeCell ref="B118:D118"/>
    <mergeCell ref="F118:I118"/>
    <mergeCell ref="J118:K118"/>
    <mergeCell ref="L118:M118"/>
    <mergeCell ref="N118:Q118"/>
    <mergeCell ref="B127:D127"/>
    <mergeCell ref="F127:I127"/>
    <mergeCell ref="F128:I128"/>
    <mergeCell ref="B128:D128"/>
    <mergeCell ref="J125:K125"/>
    <mergeCell ref="B108:D108"/>
    <mergeCell ref="B114:D114"/>
    <mergeCell ref="F108:I108"/>
    <mergeCell ref="B126:D126"/>
    <mergeCell ref="B112:D112"/>
    <mergeCell ref="F113:I113"/>
    <mergeCell ref="F119:I119"/>
    <mergeCell ref="F112:I112"/>
    <mergeCell ref="F117:I117"/>
    <mergeCell ref="F120:I120"/>
    <mergeCell ref="F123:I123"/>
    <mergeCell ref="F124:I124"/>
    <mergeCell ref="F121:I121"/>
    <mergeCell ref="F122:I122"/>
    <mergeCell ref="B123:D123"/>
    <mergeCell ref="B124:D124"/>
    <mergeCell ref="B125:D125"/>
    <mergeCell ref="N93:Q93"/>
    <mergeCell ref="F137:I137"/>
    <mergeCell ref="J137:K137"/>
    <mergeCell ref="L136:M136"/>
    <mergeCell ref="N137:Q137"/>
    <mergeCell ref="F116:I116"/>
    <mergeCell ref="J116:K116"/>
    <mergeCell ref="L116:M116"/>
    <mergeCell ref="N116:Q116"/>
    <mergeCell ref="F125:I125"/>
    <mergeCell ref="J123:K123"/>
    <mergeCell ref="F126:I126"/>
    <mergeCell ref="L126:M126"/>
    <mergeCell ref="L128:M128"/>
    <mergeCell ref="L105:M105"/>
    <mergeCell ref="L104:M104"/>
    <mergeCell ref="J100:K100"/>
    <mergeCell ref="L102:M102"/>
    <mergeCell ref="J103:K103"/>
    <mergeCell ref="J102:K102"/>
    <mergeCell ref="N114:Q114"/>
    <mergeCell ref="L99:M99"/>
    <mergeCell ref="J117:K117"/>
    <mergeCell ref="L111:M111"/>
    <mergeCell ref="O57:P57"/>
    <mergeCell ref="F58:I58"/>
    <mergeCell ref="N58:Q58"/>
    <mergeCell ref="N74:Q74"/>
    <mergeCell ref="N84:Q84"/>
    <mergeCell ref="N85:Q85"/>
    <mergeCell ref="N88:Q88"/>
    <mergeCell ref="N76:Q76"/>
    <mergeCell ref="N75:Q75"/>
    <mergeCell ref="L83:M83"/>
    <mergeCell ref="J83:K83"/>
    <mergeCell ref="L78:M78"/>
    <mergeCell ref="L79:M79"/>
    <mergeCell ref="L84:M84"/>
    <mergeCell ref="J78:K78"/>
    <mergeCell ref="F75:I75"/>
    <mergeCell ref="F78:I78"/>
    <mergeCell ref="J84:K84"/>
    <mergeCell ref="J77:K77"/>
    <mergeCell ref="F77:I77"/>
    <mergeCell ref="F79:I79"/>
    <mergeCell ref="L86:M86"/>
    <mergeCell ref="N82:Q82"/>
    <mergeCell ref="J88:K88"/>
    <mergeCell ref="J60:M60"/>
    <mergeCell ref="N60:Q60"/>
    <mergeCell ref="N89:Q89"/>
    <mergeCell ref="N97:Q97"/>
    <mergeCell ref="N98:Q98"/>
    <mergeCell ref="J85:K85"/>
    <mergeCell ref="L89:M89"/>
    <mergeCell ref="J97:K97"/>
    <mergeCell ref="J96:K96"/>
    <mergeCell ref="L94:M94"/>
    <mergeCell ref="J89:K89"/>
    <mergeCell ref="N86:Q86"/>
    <mergeCell ref="L88:M88"/>
    <mergeCell ref="N94:Q94"/>
    <mergeCell ref="N96:Q96"/>
    <mergeCell ref="J91:K91"/>
    <mergeCell ref="L96:M96"/>
    <mergeCell ref="L82:M82"/>
    <mergeCell ref="L98:M98"/>
    <mergeCell ref="L92:M92"/>
    <mergeCell ref="N90:Q90"/>
    <mergeCell ref="N91:Q91"/>
    <mergeCell ref="N92:Q92"/>
    <mergeCell ref="L90:M90"/>
    <mergeCell ref="L114:M114"/>
    <mergeCell ref="L119:M119"/>
    <mergeCell ref="L115:M115"/>
    <mergeCell ref="L117:M117"/>
    <mergeCell ref="L120:M120"/>
    <mergeCell ref="B115:D115"/>
    <mergeCell ref="F114:I114"/>
    <mergeCell ref="B119:D119"/>
    <mergeCell ref="J119:K119"/>
    <mergeCell ref="B116:D116"/>
    <mergeCell ref="B117:D117"/>
    <mergeCell ref="F115:I115"/>
    <mergeCell ref="B83:D83"/>
    <mergeCell ref="B84:D84"/>
    <mergeCell ref="B93:D93"/>
    <mergeCell ref="F97:I97"/>
    <mergeCell ref="F94:I94"/>
    <mergeCell ref="F96:I96"/>
    <mergeCell ref="F89:I89"/>
    <mergeCell ref="F90:I90"/>
    <mergeCell ref="F88:I88"/>
    <mergeCell ref="F91:I91"/>
    <mergeCell ref="F92:I92"/>
    <mergeCell ref="F85:I85"/>
    <mergeCell ref="F87:I87"/>
    <mergeCell ref="F93:I93"/>
    <mergeCell ref="B96:D96"/>
    <mergeCell ref="B90:D90"/>
    <mergeCell ref="B92:D92"/>
    <mergeCell ref="F99:I99"/>
    <mergeCell ref="F98:I98"/>
    <mergeCell ref="F102:I102"/>
    <mergeCell ref="B120:D120"/>
    <mergeCell ref="B99:D99"/>
    <mergeCell ref="B122:D122"/>
    <mergeCell ref="B121:D121"/>
    <mergeCell ref="B103:D103"/>
    <mergeCell ref="B101:D101"/>
    <mergeCell ref="F103:I103"/>
    <mergeCell ref="F101:I101"/>
    <mergeCell ref="B102:D102"/>
    <mergeCell ref="F111:I111"/>
    <mergeCell ref="B100:D100"/>
    <mergeCell ref="B111:D111"/>
    <mergeCell ref="B113:D113"/>
    <mergeCell ref="F104:I104"/>
    <mergeCell ref="F100:I100"/>
    <mergeCell ref="F105:I105"/>
    <mergeCell ref="F110:I110"/>
    <mergeCell ref="B106:D106"/>
    <mergeCell ref="B104:D104"/>
    <mergeCell ref="B105:D105"/>
    <mergeCell ref="F106:I106"/>
    <mergeCell ref="N77:Q77"/>
    <mergeCell ref="N78:Q78"/>
    <mergeCell ref="N87:Q87"/>
    <mergeCell ref="N80:Q80"/>
    <mergeCell ref="N81:Q81"/>
    <mergeCell ref="N79:Q79"/>
    <mergeCell ref="N83:Q83"/>
    <mergeCell ref="L85:M85"/>
    <mergeCell ref="J81:K81"/>
    <mergeCell ref="L80:M80"/>
    <mergeCell ref="L77:M77"/>
    <mergeCell ref="J79:K79"/>
    <mergeCell ref="J86:K86"/>
    <mergeCell ref="B78:D78"/>
    <mergeCell ref="F80:I80"/>
    <mergeCell ref="F84:I84"/>
    <mergeCell ref="B94:D94"/>
    <mergeCell ref="F86:I86"/>
    <mergeCell ref="B97:D97"/>
    <mergeCell ref="B110:D110"/>
    <mergeCell ref="B109:D109"/>
    <mergeCell ref="L91:M91"/>
    <mergeCell ref="J90:K90"/>
    <mergeCell ref="F81:I81"/>
    <mergeCell ref="F83:I83"/>
    <mergeCell ref="B79:D79"/>
    <mergeCell ref="F82:I82"/>
    <mergeCell ref="B82:D82"/>
    <mergeCell ref="J109:K109"/>
    <mergeCell ref="B98:D98"/>
    <mergeCell ref="B86:D86"/>
    <mergeCell ref="B91:D91"/>
    <mergeCell ref="B85:D85"/>
    <mergeCell ref="B87:D87"/>
    <mergeCell ref="B88:D88"/>
    <mergeCell ref="B89:D89"/>
    <mergeCell ref="L108:M108"/>
    <mergeCell ref="L112:M112"/>
    <mergeCell ref="L113:M113"/>
    <mergeCell ref="L110:M110"/>
    <mergeCell ref="J113:K113"/>
    <mergeCell ref="L87:M87"/>
    <mergeCell ref="J87:K87"/>
    <mergeCell ref="L97:M97"/>
    <mergeCell ref="J92:K92"/>
    <mergeCell ref="J93:K93"/>
    <mergeCell ref="L93:M93"/>
    <mergeCell ref="J104:K104"/>
    <mergeCell ref="J98:K98"/>
    <mergeCell ref="J94:K94"/>
    <mergeCell ref="J128:K128"/>
    <mergeCell ref="J101:K101"/>
    <mergeCell ref="J114:K114"/>
    <mergeCell ref="J115:K115"/>
    <mergeCell ref="F138:I138"/>
    <mergeCell ref="F140:I140"/>
    <mergeCell ref="J138:K138"/>
    <mergeCell ref="B138:D138"/>
    <mergeCell ref="B135:D135"/>
    <mergeCell ref="J135:K135"/>
    <mergeCell ref="B136:D136"/>
    <mergeCell ref="B137:D137"/>
    <mergeCell ref="F136:I136"/>
    <mergeCell ref="F135:I135"/>
    <mergeCell ref="B134:D134"/>
    <mergeCell ref="B132:D132"/>
    <mergeCell ref="F134:I134"/>
    <mergeCell ref="B130:D130"/>
    <mergeCell ref="B131:D131"/>
    <mergeCell ref="F131:I131"/>
    <mergeCell ref="B107:D107"/>
    <mergeCell ref="F107:I107"/>
    <mergeCell ref="F109:I109"/>
    <mergeCell ref="J124:K124"/>
    <mergeCell ref="N130:Q130"/>
    <mergeCell ref="N132:Q132"/>
    <mergeCell ref="A157:C157"/>
    <mergeCell ref="A160:C160"/>
    <mergeCell ref="A155:B155"/>
    <mergeCell ref="G147:I147"/>
    <mergeCell ref="A149:B149"/>
    <mergeCell ref="A151:E151"/>
    <mergeCell ref="F141:I141"/>
    <mergeCell ref="B141:D141"/>
    <mergeCell ref="G152:I152"/>
    <mergeCell ref="A154:B154"/>
    <mergeCell ref="A150:D150"/>
    <mergeCell ref="A147:B147"/>
    <mergeCell ref="G151:I151"/>
    <mergeCell ref="A146:E146"/>
    <mergeCell ref="G146:I146"/>
    <mergeCell ref="B142:D142"/>
    <mergeCell ref="F142:I142"/>
    <mergeCell ref="B143:D143"/>
    <mergeCell ref="F143:I143"/>
    <mergeCell ref="B133:D133"/>
    <mergeCell ref="F132:I132"/>
    <mergeCell ref="B140:D140"/>
    <mergeCell ref="J142:K142"/>
    <mergeCell ref="L142:M142"/>
    <mergeCell ref="N133:Q133"/>
    <mergeCell ref="L132:M132"/>
    <mergeCell ref="L133:M133"/>
    <mergeCell ref="J133:K133"/>
    <mergeCell ref="J136:K136"/>
    <mergeCell ref="L134:M134"/>
    <mergeCell ref="N134:Q134"/>
    <mergeCell ref="J132:K132"/>
    <mergeCell ref="L137:M137"/>
    <mergeCell ref="L140:M140"/>
    <mergeCell ref="N140:Q140"/>
    <mergeCell ref="N135:Q135"/>
    <mergeCell ref="N136:Q136"/>
    <mergeCell ref="K152:N152"/>
    <mergeCell ref="K147:N147"/>
    <mergeCell ref="K151:N151"/>
    <mergeCell ref="K146:N146"/>
    <mergeCell ref="J143:K143"/>
    <mergeCell ref="L143:M143"/>
    <mergeCell ref="N143:Q143"/>
    <mergeCell ref="J140:K140"/>
    <mergeCell ref="J99:K99"/>
    <mergeCell ref="N115:Q115"/>
    <mergeCell ref="N117:Q117"/>
    <mergeCell ref="N104:Q104"/>
    <mergeCell ref="N101:Q101"/>
    <mergeCell ref="J121:K121"/>
    <mergeCell ref="J122:K122"/>
    <mergeCell ref="N138:Q138"/>
    <mergeCell ref="L135:M135"/>
    <mergeCell ref="L138:M138"/>
    <mergeCell ref="L130:M130"/>
    <mergeCell ref="N142:Q142"/>
    <mergeCell ref="J141:K141"/>
    <mergeCell ref="L141:M141"/>
    <mergeCell ref="N141:Q141"/>
    <mergeCell ref="J134:K134"/>
    <mergeCell ref="B63:E63"/>
    <mergeCell ref="B69:D69"/>
    <mergeCell ref="F62:I62"/>
    <mergeCell ref="N62:Q62"/>
    <mergeCell ref="B62:E62"/>
    <mergeCell ref="B67:D67"/>
    <mergeCell ref="B68:D68"/>
    <mergeCell ref="J67:M67"/>
    <mergeCell ref="N69:Q69"/>
    <mergeCell ref="J62:M62"/>
    <mergeCell ref="J63:M63"/>
    <mergeCell ref="J65:M65"/>
    <mergeCell ref="A65:E65"/>
    <mergeCell ref="F65:I65"/>
    <mergeCell ref="N65:Q65"/>
    <mergeCell ref="E67:I67"/>
    <mergeCell ref="E68:I68"/>
    <mergeCell ref="J69:M69"/>
    <mergeCell ref="P66:Q66"/>
    <mergeCell ref="F63:I63"/>
    <mergeCell ref="N63:Q63"/>
    <mergeCell ref="J68:M68"/>
    <mergeCell ref="N68:Q68"/>
    <mergeCell ref="E69:I69"/>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44:P44"/>
    <mergeCell ref="B46:P46"/>
    <mergeCell ref="B29:C29"/>
    <mergeCell ref="E29:L29"/>
    <mergeCell ref="N29:P29"/>
    <mergeCell ref="N24:P24"/>
    <mergeCell ref="N25:P25"/>
    <mergeCell ref="N31:P31"/>
    <mergeCell ref="N32:P32"/>
    <mergeCell ref="A35:N35"/>
    <mergeCell ref="A37:Q37"/>
    <mergeCell ref="E24:L24"/>
    <mergeCell ref="E25:L25"/>
    <mergeCell ref="A41:Q41"/>
    <mergeCell ref="K2:P2"/>
    <mergeCell ref="K3:P3"/>
    <mergeCell ref="K10:Q10"/>
    <mergeCell ref="K12:Q12"/>
    <mergeCell ref="K13:Q13"/>
    <mergeCell ref="A40:Q40"/>
    <mergeCell ref="A34:Q34"/>
    <mergeCell ref="A30:H30"/>
    <mergeCell ref="A20:Q20"/>
    <mergeCell ref="A22:Q22"/>
    <mergeCell ref="O15:P15"/>
    <mergeCell ref="A38:M38"/>
    <mergeCell ref="A39:Q39"/>
    <mergeCell ref="K15:M15"/>
    <mergeCell ref="B31:C31"/>
    <mergeCell ref="B32:C32"/>
    <mergeCell ref="B25:C25"/>
    <mergeCell ref="B24:C24"/>
    <mergeCell ref="B28:C28"/>
    <mergeCell ref="E28:L28"/>
    <mergeCell ref="N28:P28"/>
    <mergeCell ref="D23:L23"/>
    <mergeCell ref="N112:Q112"/>
    <mergeCell ref="N113:Q113"/>
    <mergeCell ref="N111:Q111"/>
    <mergeCell ref="N110:Q110"/>
    <mergeCell ref="J111:K111"/>
    <mergeCell ref="L131:M131"/>
    <mergeCell ref="B129:D129"/>
    <mergeCell ref="J130:K130"/>
    <mergeCell ref="F133:I133"/>
    <mergeCell ref="F129:I129"/>
    <mergeCell ref="N119:Q119"/>
    <mergeCell ref="F130:I130"/>
    <mergeCell ref="N128:Q128"/>
    <mergeCell ref="N131:Q131"/>
    <mergeCell ref="J129:K129"/>
    <mergeCell ref="J112:K112"/>
    <mergeCell ref="N120:Q120"/>
    <mergeCell ref="J120:K120"/>
    <mergeCell ref="J126:K126"/>
    <mergeCell ref="J127:K127"/>
    <mergeCell ref="J131:K131"/>
    <mergeCell ref="N121:Q121"/>
    <mergeCell ref="N122:Q122"/>
    <mergeCell ref="N124:Q124"/>
    <mergeCell ref="E70:I70"/>
    <mergeCell ref="A66:O66"/>
    <mergeCell ref="J82:K82"/>
    <mergeCell ref="L81:M81"/>
    <mergeCell ref="A70:D70"/>
    <mergeCell ref="J70:M70"/>
    <mergeCell ref="F74:I74"/>
    <mergeCell ref="A72:Q72"/>
    <mergeCell ref="N70:Q70"/>
    <mergeCell ref="L74:M74"/>
    <mergeCell ref="J74:K74"/>
    <mergeCell ref="B80:D80"/>
    <mergeCell ref="B81:D81"/>
    <mergeCell ref="B76:D76"/>
    <mergeCell ref="J76:K76"/>
    <mergeCell ref="F76:I76"/>
    <mergeCell ref="B74:D74"/>
    <mergeCell ref="N67:Q67"/>
    <mergeCell ref="B77:D77"/>
    <mergeCell ref="J75:K75"/>
    <mergeCell ref="L75:M75"/>
    <mergeCell ref="L76:M76"/>
    <mergeCell ref="B75:D75"/>
    <mergeCell ref="J80:K80"/>
    <mergeCell ref="L123:M123"/>
    <mergeCell ref="L129:M129"/>
    <mergeCell ref="N126:Q126"/>
    <mergeCell ref="N125:Q125"/>
    <mergeCell ref="L121:M121"/>
    <mergeCell ref="L127:M127"/>
    <mergeCell ref="L122:M122"/>
    <mergeCell ref="L125:M125"/>
    <mergeCell ref="L124:M124"/>
    <mergeCell ref="N123:Q123"/>
    <mergeCell ref="N129:Q129"/>
    <mergeCell ref="N127:Q127"/>
    <mergeCell ref="N99:Q99"/>
    <mergeCell ref="N100:Q100"/>
    <mergeCell ref="N107:Q107"/>
    <mergeCell ref="N108:Q108"/>
    <mergeCell ref="N109:Q109"/>
    <mergeCell ref="L106:M106"/>
    <mergeCell ref="J110:K110"/>
    <mergeCell ref="J108:K108"/>
    <mergeCell ref="L107:M107"/>
    <mergeCell ref="N105:Q105"/>
    <mergeCell ref="N103:Q103"/>
    <mergeCell ref="N106:Q106"/>
    <mergeCell ref="L101:M101"/>
    <mergeCell ref="N102:Q102"/>
    <mergeCell ref="J105:K105"/>
    <mergeCell ref="J106:K106"/>
    <mergeCell ref="J107:K107"/>
    <mergeCell ref="L100:M100"/>
    <mergeCell ref="L109:M109"/>
    <mergeCell ref="L103:M103"/>
  </mergeCells>
  <phoneticPr fontId="0" type="noConversion"/>
  <pageMargins left="0.39370078740157483" right="0" top="0" bottom="0" header="0" footer="0"/>
  <pageSetup paperSize="9" scale="59" orientation="landscape" copies="2" r:id="rId1"/>
  <headerFooter alignWithMargins="0"/>
  <rowBreaks count="4" manualBreakCount="4">
    <brk id="39" max="16" man="1"/>
    <brk id="65" max="16" man="1"/>
    <brk id="118" max="16" man="1"/>
    <brk id="13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cp:lastPrinted>2020-12-30T07:26:24Z</cp:lastPrinted>
  <dcterms:created xsi:type="dcterms:W3CDTF">2014-12-19T10:10:01Z</dcterms:created>
  <dcterms:modified xsi:type="dcterms:W3CDTF">2020-12-30T13:50:48Z</dcterms:modified>
</cp:coreProperties>
</file>