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</sheets>
  <definedNames>
    <definedName name="_xlnm.Print_Area" localSheetId="0">'паспорт'!$A$1:$L$130</definedName>
  </definedNames>
  <calcPr fullCalcOnLoad="1"/>
</workbook>
</file>

<file path=xl/sharedStrings.xml><?xml version="1.0" encoding="utf-8"?>
<sst xmlns="http://schemas.openxmlformats.org/spreadsheetml/2006/main" count="255" uniqueCount="165">
  <si>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</si>
  <si>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</si>
  <si>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</si>
  <si>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</si>
  <si>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</si>
  <si>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</si>
  <si>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</si>
  <si>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</si>
  <si>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</si>
  <si>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</si>
  <si>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</si>
  <si>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</si>
  <si>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</si>
  <si>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</si>
  <si>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</si>
  <si>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</si>
  <si>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</si>
  <si>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</si>
  <si>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</si>
  <si>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</si>
  <si>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</si>
  <si>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</si>
  <si>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</si>
  <si>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</si>
  <si>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</si>
  <si>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</si>
  <si>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</si>
  <si>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</si>
  <si>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</si>
  <si>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</si>
  <si>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</si>
  <si>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</si>
  <si>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</si>
  <si>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</si>
  <si>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</si>
  <si>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 xml:space="preserve">                                                                                 </t>
  </si>
  <si>
    <t>Департамент освіти Житомирської міської ради</t>
  </si>
  <si>
    <t>Підстави для виконання бюджетної програми:</t>
  </si>
  <si>
    <t>Забезпечити ефективне використання енергоресурсів</t>
  </si>
  <si>
    <t>0990</t>
  </si>
  <si>
    <t>Забезпечити належну методичну роботу в установах освіти</t>
  </si>
  <si>
    <t>Оплата праці з нарахуваннями</t>
  </si>
  <si>
    <t>Поточне утримання установи</t>
  </si>
  <si>
    <t>Виготовлення роликів, відеофільмів</t>
  </si>
  <si>
    <t>Видатки на відрядження</t>
  </si>
  <si>
    <t>Виплата грантів, премій, стипендій</t>
  </si>
  <si>
    <t>Оплата теплопостачання</t>
  </si>
  <si>
    <t>Оплата водопостачання та водовідведення</t>
  </si>
  <si>
    <t>Оплата електроенергії</t>
  </si>
  <si>
    <t xml:space="preserve">кількість  закладів  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</si>
  <si>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</si>
  <si>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</si>
  <si>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</si>
  <si>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</si>
  <si>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кількість виготовлених примірників навчально - методичної літератури</t>
  </si>
  <si>
    <t>кількість проведених методичних об"єднань, нарад</t>
  </si>
  <si>
    <t>вартість виготовлення одного примірника навчально - методичної літератури</t>
  </si>
  <si>
    <t>забезпеченість установ освіти навчально - методичною літературою</t>
  </si>
  <si>
    <t>од.</t>
  </si>
  <si>
    <t>грн.</t>
  </si>
  <si>
    <t>план проведення заходів на рік науково-методичного центру</t>
  </si>
  <si>
    <t>розрахунок</t>
  </si>
  <si>
    <t>кількість учнів, які стали переможцями у всеукраїнських та міжнародних олімпіадах (конкурсах)</t>
  </si>
  <si>
    <t>осіб</t>
  </si>
  <si>
    <t>середня вартість проведення однієї виставки, семінару, тренінгу</t>
  </si>
  <si>
    <t>кількість проведених семінарів, тренінгів, вебінарів</t>
  </si>
  <si>
    <t>обсяг витрат на виготовлення роликів, відеофільмів</t>
  </si>
  <si>
    <t>середня вартість виготовлення роликів, відеофільмів</t>
  </si>
  <si>
    <t>В.В. Арендарчук</t>
  </si>
  <si>
    <t>Д.А. Прохорчук</t>
  </si>
  <si>
    <t>розрахунок (відношення запланованої  суми на проведення одного заходу до кількості проведених заходів)</t>
  </si>
  <si>
    <t>розрахунок (відношення запланованої  суми на виготовлення роликів, відеофільмів до кількості виготовлених)</t>
  </si>
  <si>
    <t>%</t>
  </si>
  <si>
    <t>відсоток учнів, які стали переможцями у всеукраїнських та міжнародних олімпіадах (конкурсах)</t>
  </si>
  <si>
    <t>обсяг видатків на оплату енергоносіїв та комунальних послуг всього, з них на:</t>
  </si>
  <si>
    <t>оплату теплопостачання</t>
  </si>
  <si>
    <t>оплату водопостачання та водовідведення</t>
  </si>
  <si>
    <t>оплату електроенергії</t>
  </si>
  <si>
    <t>загальна площа приміщень</t>
  </si>
  <si>
    <t>приведена опалювальна площа приміщення</t>
  </si>
  <si>
    <t>обсяг споживання енергоресурсів у натуральному виразі, в тому числі:</t>
  </si>
  <si>
    <t>теплопостачання</t>
  </si>
  <si>
    <t>водопостачання та водовідведення</t>
  </si>
  <si>
    <t>електроенергії</t>
  </si>
  <si>
    <t>середній обсяг споживання комунальних послуг та енгергоносіїв, у тому числі:</t>
  </si>
  <si>
    <t>теплопостачання, Гкал на 1 кв.м. площі, що опалюється</t>
  </si>
  <si>
    <t>водопостачання, куб.м. на 1 кв.м. загальної площі</t>
  </si>
  <si>
    <t>електроенергія, кВт/год на 1 кв.м. загальної площі</t>
  </si>
  <si>
    <t>тривалість опалювального сезону</t>
  </si>
  <si>
    <t>річна економія енергоресурсів в натуральному виразі:</t>
  </si>
  <si>
    <t>обсяг річної економії бюджетних коштів (теплопостачання, водопостачання та водовідведення, електроенергії, природного газу, інших енергоносіїв)</t>
  </si>
  <si>
    <t>ЗАВДАННЯ 1 Забезпечити належну методичну роботу в установах освіти</t>
  </si>
  <si>
    <t>кв.м.</t>
  </si>
  <si>
    <t>Гкал</t>
  </si>
  <si>
    <t>куб.м.</t>
  </si>
  <si>
    <t>кВт/год</t>
  </si>
  <si>
    <t>дні</t>
  </si>
  <si>
    <t>технічний паспорт</t>
  </si>
  <si>
    <t>інформаційна система енергомоніторингу (ІСЕ), договір</t>
  </si>
  <si>
    <t>розрахунок (відношення загальної кількості натуральних одиниць до опалювальної площі)</t>
  </si>
  <si>
    <t>розрахунок (відношення загальної кількості натуральних одиниць до загальної площі)</t>
  </si>
  <si>
    <t>ЗАВДАННЯ 2: Забезпечити ефективне використання енергоресурсів</t>
  </si>
  <si>
    <t>розрахунок (відношення спожитих куб.м. до запланованих)</t>
  </si>
  <si>
    <t>розрахунок (відношення спожитих кВт/год до запланованих)</t>
  </si>
  <si>
    <t>розрахунок (відношення спожитих Гкал до запланованих)</t>
  </si>
  <si>
    <t>розрахунок (відношення касових видатків до уточненого кошторису)</t>
  </si>
  <si>
    <t>кількість учнів, що взяли участь у  всеукраїнських та міжнародних олімпіадах (конкурсах)</t>
  </si>
  <si>
    <t>розрахунок (відношення запланованої  суми на виготовлення навчально-методичної літератури до кількості примірників)</t>
  </si>
  <si>
    <t>0611150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</si>
  <si>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</si>
  <si>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</si>
  <si>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</si>
  <si>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</si>
  <si>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№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</si>
  <si>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</si>
  <si>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</si>
  <si>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</si>
  <si>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11.</t>
  </si>
  <si>
    <t>М.П.</t>
  </si>
  <si>
    <t>Директор департаменту освіти міської ради</t>
  </si>
  <si>
    <t>Департамент бюджету та фінансів міської ради</t>
  </si>
  <si>
    <t>Директор департаменту бюджету та фінансів</t>
  </si>
  <si>
    <t>Дата погодження</t>
  </si>
  <si>
    <t>Концепція інтегрованого розвитку м. Житомира до 2030 року</t>
  </si>
  <si>
    <t>Науково-методичне забезпечення діяльності навчальних закладів освіти</t>
  </si>
  <si>
    <t>обсяг видатків на виплату грантів, стипендій, премій</t>
  </si>
  <si>
    <t>Середня сума коштів на преміювання одного переможця конкурсу «Вчитель року», «Джерела творчості»</t>
  </si>
  <si>
    <t>Середня сума коштів для виплати однієї винагороди переможцям та лауреатам міського фестивалю "Мати. Родина. Україна"</t>
  </si>
  <si>
    <t>Середня сума коштів на виплату стипендії міського голови переможцям Малої академії наук</t>
  </si>
  <si>
    <t>Середня сума коштів на виплату однієї стипендії вихованцям ШХМ «Сонечко»</t>
  </si>
  <si>
    <t>Середня сума коштів для відзначення одного переможця конкурсу «Обдарованість року»</t>
  </si>
  <si>
    <t>Міська цільова Програма розвитку освіти Житомирської міської об"єднаної територіальної громади на період 2019-2021 років</t>
  </si>
  <si>
    <t>Паспорт</t>
  </si>
  <si>
    <t>02143235</t>
  </si>
  <si>
    <t>(код за ЄДРПОУ)</t>
  </si>
  <si>
    <t>06552000000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</si>
  <si>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</si>
  <si>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</si>
  <si>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</si>
  <si>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</si>
  <si>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</si>
  <si>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бюджетної програми місцевого бюджету на 2020 рік</t>
  </si>
  <si>
    <t>Методичне забезпечення діяльності закладів освіти</t>
  </si>
  <si>
    <t>Програма економічного і соціального розвитку Житомирської області на 2020 рік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</si>
  <si>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u val="single"/>
        <sz val="12"/>
        <color indexed="8"/>
        <rFont val="Times New Roman"/>
        <family val="1"/>
      </rPr>
      <t xml:space="preserve">    Забезпечення належної методичної роботи закладами освіти    </t>
    </r>
  </si>
  <si>
    <t>Рішення міської ради від 18.12.2019 № 1716 "Про бюджет Житомирської міської об'єднаної територіальної громади на 2020 рік"</t>
  </si>
  <si>
    <t>зведення планів по мережі, штатах і контингентах установ, що фінансуються з місцевих бюджетів  на 2020 рік</t>
  </si>
  <si>
    <t>розрахунок до кошторису на 2020 рік</t>
  </si>
  <si>
    <t>план роботи науково-методичного центру кошторис на 2020 рік; розрахунок до кошторису</t>
  </si>
  <si>
    <t>накази департамента освіти за 2020 рік</t>
  </si>
  <si>
    <t>розрахунок (відношення учнів, які стали переможцями до учнів, що приймали участь у 2020 році)</t>
  </si>
  <si>
    <t>Рішення виконавчого комітету Житомирської міської ради від 06.11.2019 № 1199 "Про внесення змін в додаток до рішення виконавчого комітету міської ради від 07.02.2018 № 87"</t>
  </si>
  <si>
    <t>кошторис на 2020 рік</t>
  </si>
  <si>
    <t>Проведення семінарів, тренінгів, вебінарів, конференцій</t>
  </si>
  <si>
    <t>обсяг витрат на проведення семінарів, тренінгів, вебінарів, конференцій</t>
  </si>
  <si>
    <t>кількість виготовлених роликів, відеофільмів</t>
  </si>
  <si>
    <t>кількість вихованців ШХМ "Сонечко", які претендують на стипендії</t>
  </si>
  <si>
    <t>кількість закладів-претендентів на відзначення у міському фестивалі "Мати. Родина. Україна"</t>
  </si>
  <si>
    <t xml:space="preserve">кількість педагогічних працівників-претендентів на премію міських конкурсів «Вчитель року», «Джерела творчості»
</t>
  </si>
  <si>
    <t>кількість учнів-претендентів на стипендію олімпіад МАН України</t>
  </si>
  <si>
    <t>кількість учнів-претендентів на стипендію «Обдарованість року»</t>
  </si>
  <si>
    <t>1150</t>
  </si>
  <si>
    <t>0600000</t>
  </si>
  <si>
    <t>0610000</t>
  </si>
  <si>
    <r>
      <rPr>
        <b/>
        <sz val="12"/>
        <rFont val="Times New Roman"/>
        <family val="1"/>
      </rPr>
      <t>Обсяг бюджетних призначень / бюджетних асигнувань</t>
    </r>
    <r>
      <rPr>
        <sz val="12"/>
        <rFont val="Times New Roman"/>
        <family val="1"/>
      </rPr>
      <t xml:space="preserve"> - </t>
    </r>
    <r>
      <rPr>
        <u val="single"/>
        <sz val="12"/>
        <rFont val="Times New Roman"/>
        <family val="1"/>
      </rPr>
      <t xml:space="preserve"> 7 923 546, 38  </t>
    </r>
    <r>
      <rPr>
        <sz val="12"/>
        <rFont val="Times New Roman"/>
        <family val="1"/>
      </rPr>
      <t xml:space="preserve">грн., у тому числі загального фонду - </t>
    </r>
    <r>
      <rPr>
        <u val="single"/>
        <sz val="12"/>
        <rFont val="Times New Roman"/>
        <family val="1"/>
      </rPr>
      <t xml:space="preserve"> 7 923 546,38  </t>
    </r>
    <r>
      <rPr>
        <sz val="12"/>
        <rFont val="Times New Roman"/>
        <family val="1"/>
      </rPr>
      <t xml:space="preserve">  грн. та спеціального фонду - </t>
    </r>
    <r>
      <rPr>
        <u val="single"/>
        <sz val="12"/>
        <rFont val="Times New Roman"/>
        <family val="1"/>
      </rPr>
      <t xml:space="preserve">  0,00  </t>
    </r>
    <r>
      <rPr>
        <sz val="12"/>
        <rFont val="Times New Roman"/>
        <family val="1"/>
      </rPr>
      <t>грн.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</si>
</sst>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0"/>
      <name val="Times New Roman"/>
      <family val="1"/>
    </font>
    <font>
      <i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2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" fontId="52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6" fillId="0" borderId="0" xfId="52" applyFont="1" applyBorder="1" applyAlignment="1">
      <alignment horizontal="left" vertical="center" wrapText="1"/>
      <protection/>
    </xf>
    <xf numFmtId="0" fontId="56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6" fontId="57" fillId="0" borderId="10" xfId="0" applyNumberFormat="1" applyFont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14" fontId="58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0" fontId="56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49" fontId="64" fillId="0" borderId="11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49" fontId="64" fillId="0" borderId="11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top" wrapText="1"/>
    </xf>
    <xf numFmtId="49" fontId="64" fillId="33" borderId="11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52" fillId="0" borderId="0" xfId="0" applyFont="1" applyAlignment="1">
      <alignment horizontal="left" wrapText="1"/>
    </xf>
    <xf numFmtId="0" fontId="66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54" fillId="0" borderId="16" xfId="0" applyNumberFormat="1" applyFont="1" applyBorder="1" applyAlignment="1">
      <alignment horizontal="center" vertical="center" wrapText="1"/>
    </xf>
    <xf numFmtId="4" fontId="54" fillId="0" borderId="18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4" fontId="52" fillId="0" borderId="16" xfId="0" applyNumberFormat="1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6" fillId="33" borderId="16" xfId="52" applyFont="1" applyFill="1" applyBorder="1" applyAlignment="1">
      <alignment horizontal="left" vertical="center" wrapText="1"/>
      <protection/>
    </xf>
    <xf numFmtId="0" fontId="6" fillId="33" borderId="17" xfId="52" applyFont="1" applyFill="1" applyBorder="1" applyAlignment="1">
      <alignment horizontal="left" vertical="center" wrapText="1"/>
      <protection/>
    </xf>
    <xf numFmtId="0" fontId="6" fillId="33" borderId="18" xfId="52" applyFont="1" applyFill="1" applyBorder="1" applyAlignment="1">
      <alignment horizontal="left" vertical="center" wrapText="1"/>
      <protection/>
    </xf>
    <xf numFmtId="0" fontId="61" fillId="0" borderId="12" xfId="0" applyFont="1" applyBorder="1" applyAlignment="1">
      <alignment horizontal="center" vertical="center" wrapText="1"/>
    </xf>
    <xf numFmtId="0" fontId="6" fillId="33" borderId="10" xfId="52" applyFont="1" applyFill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6" fillId="0" borderId="18" xfId="52" applyFont="1" applyBorder="1" applyAlignment="1">
      <alignment horizontal="left" vertical="center" wrapText="1"/>
      <protection/>
    </xf>
    <xf numFmtId="0" fontId="54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49" fontId="6" fillId="0" borderId="16" xfId="52" applyNumberFormat="1" applyFont="1" applyBorder="1" applyAlignment="1">
      <alignment horizontal="left" vertical="center" wrapText="1"/>
      <protection/>
    </xf>
    <xf numFmtId="49" fontId="6" fillId="0" borderId="17" xfId="52" applyNumberFormat="1" applyFont="1" applyBorder="1" applyAlignment="1">
      <alignment horizontal="left" vertical="center" wrapText="1"/>
      <protection/>
    </xf>
    <xf numFmtId="49" fontId="6" fillId="0" borderId="18" xfId="52" applyNumberFormat="1" applyFont="1" applyBorder="1" applyAlignment="1">
      <alignment horizontal="left" vertical="center" wrapText="1"/>
      <protection/>
    </xf>
    <xf numFmtId="4" fontId="52" fillId="33" borderId="16" xfId="0" applyNumberFormat="1" applyFont="1" applyFill="1" applyBorder="1" applyAlignment="1">
      <alignment horizontal="center" vertical="center" wrapText="1"/>
    </xf>
    <xf numFmtId="4" fontId="52" fillId="33" borderId="18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" fillId="0" borderId="16" xfId="52" applyFont="1" applyBorder="1" applyAlignment="1">
      <alignment horizontal="left" vertical="center" wrapText="1"/>
      <protection/>
    </xf>
    <xf numFmtId="0" fontId="2" fillId="0" borderId="17" xfId="52" applyFont="1" applyBorder="1" applyAlignment="1">
      <alignment horizontal="left" vertical="center" wrapText="1"/>
      <protection/>
    </xf>
    <xf numFmtId="0" fontId="2" fillId="0" borderId="18" xfId="52" applyFont="1" applyBorder="1" applyAlignment="1">
      <alignment horizontal="left" vertical="center" wrapText="1"/>
      <protection/>
    </xf>
    <xf numFmtId="0" fontId="64" fillId="0" borderId="16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3">
      <selection activeCell="C28" sqref="C28:L28"/>
    </sheetView>
  </sheetViews>
  <sheetFormatPr defaultColWidth="21.57421875" defaultRowHeight="15"/>
  <cols>
    <col min="1" max="1" width="6.57421875" style="3" customWidth="1"/>
    <col min="2" max="2" width="5.8515625" style="3" customWidth="1"/>
    <col min="3" max="3" width="21.57421875" style="3" customWidth="1"/>
    <col min="4" max="4" width="12.7109375" style="3" customWidth="1"/>
    <col min="5" max="5" width="19.00390625" style="3" customWidth="1"/>
    <col min="6" max="6" width="15.00390625" style="3" customWidth="1"/>
    <col min="7" max="7" width="10.28125" style="3" customWidth="1"/>
    <col min="8" max="8" width="23.7109375" style="3" customWidth="1"/>
    <col min="9" max="9" width="23.421875" style="3" customWidth="1"/>
    <col min="10" max="10" width="17.421875" style="3" customWidth="1"/>
    <col min="11" max="11" width="16.00390625" style="3" customWidth="1"/>
    <col min="12" max="12" width="19.28125" style="3" customWidth="1"/>
    <col min="13" max="16384" width="21.57421875" style="3" customWidth="1"/>
  </cols>
  <sheetData>
    <row r="1" spans="1:12" ht="15.75">
      <c r="A1" s="1"/>
      <c r="B1" s="7"/>
      <c r="J1" s="35" t="s">
        <v>0</v>
      </c>
      <c r="K1" s="35"/>
      <c r="L1" s="36"/>
    </row>
    <row r="2" spans="1:12" ht="15.75">
      <c r="A2" s="15"/>
      <c r="B2" s="15"/>
      <c r="J2" s="37" t="s">
        <v>109</v>
      </c>
      <c r="K2" s="37"/>
      <c r="L2" s="37"/>
    </row>
    <row r="3" spans="1:12" ht="15.75">
      <c r="A3" s="15"/>
      <c r="B3" s="15"/>
      <c r="J3" s="36" t="s">
        <v>110</v>
      </c>
      <c r="K3" s="36"/>
      <c r="L3" s="36"/>
    </row>
    <row r="4" spans="1:12" ht="15.75">
      <c r="A4" s="15"/>
      <c r="B4" s="15"/>
      <c r="J4" s="36" t="s">
        <v>111</v>
      </c>
      <c r="K4" s="36"/>
      <c r="L4" s="36"/>
    </row>
    <row r="5" spans="1:12" ht="15.75">
      <c r="A5" s="15"/>
      <c r="B5" s="15"/>
      <c r="J5" s="36" t="s">
        <v>112</v>
      </c>
      <c r="K5" s="36"/>
      <c r="L5" s="36"/>
    </row>
    <row r="6" spans="1:2" ht="15.75">
      <c r="A6" s="15"/>
      <c r="B6" s="15"/>
    </row>
    <row r="7" spans="1:11" ht="15.75">
      <c r="A7" s="15"/>
      <c r="B7" s="15"/>
      <c r="J7" s="15" t="s">
        <v>0</v>
      </c>
      <c r="K7" s="15"/>
    </row>
    <row r="8" spans="1:12" ht="15.75" customHeight="1">
      <c r="A8" s="15"/>
      <c r="B8" s="15"/>
      <c r="J8" s="88" t="s">
        <v>1</v>
      </c>
      <c r="K8" s="88"/>
      <c r="L8" s="88"/>
    </row>
    <row r="9" spans="1:12" ht="15.75">
      <c r="A9" s="1"/>
      <c r="B9" s="7"/>
      <c r="J9" s="89" t="s">
        <v>36</v>
      </c>
      <c r="K9" s="89"/>
      <c r="L9" s="89"/>
    </row>
    <row r="10" spans="1:12" ht="15.75" customHeight="1">
      <c r="A10" s="1"/>
      <c r="B10" s="7"/>
      <c r="C10" s="1"/>
      <c r="D10" s="7"/>
      <c r="E10" s="7"/>
      <c r="F10" s="9"/>
      <c r="G10" s="3" t="s">
        <v>35</v>
      </c>
      <c r="J10" s="69" t="s">
        <v>2</v>
      </c>
      <c r="K10" s="69"/>
      <c r="L10" s="69"/>
    </row>
    <row r="11" spans="1:12" ht="15" customHeight="1">
      <c r="A11" s="1"/>
      <c r="B11" s="7"/>
      <c r="J11" s="32"/>
      <c r="K11" s="34" t="s">
        <v>113</v>
      </c>
      <c r="L11" s="34"/>
    </row>
    <row r="12" spans="1:12" ht="15.75">
      <c r="A12" s="1"/>
      <c r="B12" s="7"/>
      <c r="J12" s="12"/>
      <c r="K12" s="13"/>
      <c r="L12" s="13"/>
    </row>
    <row r="13" spans="1:12" ht="18.75">
      <c r="A13" s="87" t="s">
        <v>132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 ht="18.75">
      <c r="A14" s="87" t="s">
        <v>141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6" spans="1:12" ht="18.75" customHeight="1">
      <c r="A16" s="83"/>
      <c r="B16" s="83" t="s">
        <v>3</v>
      </c>
      <c r="C16" s="70" t="s">
        <v>162</v>
      </c>
      <c r="D16" s="70"/>
      <c r="E16" s="68" t="s">
        <v>36</v>
      </c>
      <c r="F16" s="68"/>
      <c r="G16" s="68"/>
      <c r="H16" s="68"/>
      <c r="I16" s="68"/>
      <c r="J16" s="68" t="s">
        <v>133</v>
      </c>
      <c r="K16" s="68"/>
      <c r="L16" s="68"/>
    </row>
    <row r="17" spans="1:12" ht="28.5" customHeight="1">
      <c r="A17" s="83"/>
      <c r="B17" s="83"/>
      <c r="C17" s="113" t="s">
        <v>136</v>
      </c>
      <c r="D17" s="113"/>
      <c r="E17" s="137" t="s">
        <v>2</v>
      </c>
      <c r="F17" s="137"/>
      <c r="G17" s="137"/>
      <c r="H17" s="137"/>
      <c r="I17" s="137"/>
      <c r="J17" s="69" t="s">
        <v>134</v>
      </c>
      <c r="K17" s="69"/>
      <c r="L17" s="69"/>
    </row>
    <row r="18" spans="1:12" ht="18" customHeight="1">
      <c r="A18" s="83"/>
      <c r="B18" s="83" t="s">
        <v>4</v>
      </c>
      <c r="C18" s="70" t="s">
        <v>163</v>
      </c>
      <c r="D18" s="70"/>
      <c r="E18" s="68" t="s">
        <v>36</v>
      </c>
      <c r="F18" s="68"/>
      <c r="G18" s="68"/>
      <c r="H18" s="68"/>
      <c r="I18" s="68"/>
      <c r="J18" s="68" t="s">
        <v>133</v>
      </c>
      <c r="K18" s="68"/>
      <c r="L18" s="68"/>
    </row>
    <row r="19" spans="1:12" ht="35.25" customHeight="1">
      <c r="A19" s="83"/>
      <c r="B19" s="83"/>
      <c r="C19" s="113" t="s">
        <v>136</v>
      </c>
      <c r="D19" s="113"/>
      <c r="E19" s="137" t="s">
        <v>34</v>
      </c>
      <c r="F19" s="137"/>
      <c r="G19" s="137"/>
      <c r="H19" s="137"/>
      <c r="I19" s="137"/>
      <c r="J19" s="69" t="s">
        <v>134</v>
      </c>
      <c r="K19" s="69"/>
      <c r="L19" s="69"/>
    </row>
    <row r="20" spans="1:12" ht="18.75" customHeight="1">
      <c r="A20" s="83"/>
      <c r="B20" s="83" t="s">
        <v>5</v>
      </c>
      <c r="C20" s="70" t="s">
        <v>108</v>
      </c>
      <c r="D20" s="70"/>
      <c r="E20" s="59" t="s">
        <v>161</v>
      </c>
      <c r="F20" s="47" t="s">
        <v>39</v>
      </c>
      <c r="G20" s="71" t="s">
        <v>142</v>
      </c>
      <c r="H20" s="71"/>
      <c r="I20" s="71"/>
      <c r="J20" s="71"/>
      <c r="K20" s="71"/>
      <c r="L20" s="47" t="s">
        <v>135</v>
      </c>
    </row>
    <row r="21" spans="1:12" ht="45.75" customHeight="1">
      <c r="A21" s="83"/>
      <c r="B21" s="83"/>
      <c r="C21" s="113" t="s">
        <v>136</v>
      </c>
      <c r="D21" s="113"/>
      <c r="E21" s="46" t="s">
        <v>137</v>
      </c>
      <c r="F21" s="48" t="s">
        <v>138</v>
      </c>
      <c r="H21" s="90" t="s">
        <v>139</v>
      </c>
      <c r="I21" s="90"/>
      <c r="J21" s="90"/>
      <c r="K21" s="45"/>
      <c r="L21" s="49" t="s">
        <v>140</v>
      </c>
    </row>
    <row r="22" spans="1:12" ht="19.5" customHeight="1">
      <c r="A22" s="10"/>
      <c r="B22" s="10" t="s">
        <v>6</v>
      </c>
      <c r="C22" s="79" t="s">
        <v>164</v>
      </c>
      <c r="D22" s="79"/>
      <c r="E22" s="79"/>
      <c r="F22" s="79"/>
      <c r="G22" s="79"/>
      <c r="H22" s="79"/>
      <c r="I22" s="79"/>
      <c r="J22" s="79"/>
      <c r="K22" s="79"/>
      <c r="L22" s="79"/>
    </row>
    <row r="23" spans="1:12" ht="15.75">
      <c r="A23" s="10"/>
      <c r="B23" s="10" t="s">
        <v>7</v>
      </c>
      <c r="C23" s="92" t="s">
        <v>37</v>
      </c>
      <c r="D23" s="92"/>
      <c r="E23" s="92"/>
      <c r="F23" s="92"/>
      <c r="G23" s="92"/>
      <c r="H23" s="92"/>
      <c r="I23" s="92"/>
      <c r="J23" s="92"/>
      <c r="K23" s="92"/>
      <c r="L23" s="92"/>
    </row>
    <row r="24" spans="1:12" ht="15.75" customHeight="1">
      <c r="A24" s="24"/>
      <c r="B24" s="24"/>
      <c r="C24" s="91" t="s">
        <v>123</v>
      </c>
      <c r="D24" s="91"/>
      <c r="E24" s="91"/>
      <c r="F24" s="91"/>
      <c r="G24" s="91"/>
      <c r="H24" s="91"/>
      <c r="I24" s="91"/>
      <c r="J24" s="44"/>
      <c r="K24" s="44"/>
      <c r="L24" s="44"/>
    </row>
    <row r="25" spans="1:12" ht="18" customHeight="1">
      <c r="A25" s="10"/>
      <c r="B25" s="10"/>
      <c r="C25" s="79" t="s">
        <v>143</v>
      </c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9.5" customHeight="1">
      <c r="A26" s="10"/>
      <c r="B26" s="10"/>
      <c r="C26" s="91" t="s">
        <v>131</v>
      </c>
      <c r="D26" s="91"/>
      <c r="E26" s="91"/>
      <c r="F26" s="91"/>
      <c r="G26" s="91"/>
      <c r="H26" s="91"/>
      <c r="I26" s="91"/>
      <c r="J26" s="91"/>
      <c r="K26" s="91"/>
      <c r="L26" s="91"/>
    </row>
    <row r="27" spans="1:12" ht="19.5" customHeight="1">
      <c r="A27" s="10"/>
      <c r="B27" s="10"/>
      <c r="C27" s="79" t="s">
        <v>145</v>
      </c>
      <c r="D27" s="79"/>
      <c r="E27" s="79"/>
      <c r="F27" s="79"/>
      <c r="G27" s="79"/>
      <c r="H27" s="79"/>
      <c r="I27" s="79"/>
      <c r="J27" s="79"/>
      <c r="K27" s="79"/>
      <c r="L27" s="79"/>
    </row>
    <row r="28" spans="1:12" ht="15.75">
      <c r="A28" s="10"/>
      <c r="B28" s="10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1:12" ht="15.75">
      <c r="A29" s="33"/>
      <c r="B29" s="33" t="s">
        <v>8</v>
      </c>
      <c r="C29" s="99" t="s">
        <v>114</v>
      </c>
      <c r="D29" s="99"/>
      <c r="E29" s="99"/>
      <c r="F29" s="99"/>
      <c r="G29" s="99"/>
      <c r="H29" s="99"/>
      <c r="I29" s="99"/>
      <c r="J29" s="99"/>
      <c r="K29" s="99"/>
      <c r="L29" s="99"/>
    </row>
    <row r="30" spans="1:12" ht="15.75">
      <c r="A30" s="106" t="s">
        <v>115</v>
      </c>
      <c r="B30" s="106"/>
      <c r="C30" s="84" t="s">
        <v>116</v>
      </c>
      <c r="D30" s="85"/>
      <c r="E30" s="85"/>
      <c r="F30" s="85"/>
      <c r="G30" s="85"/>
      <c r="H30" s="85"/>
      <c r="I30" s="85"/>
      <c r="J30" s="85"/>
      <c r="K30" s="85"/>
      <c r="L30" s="85"/>
    </row>
    <row r="31" spans="1:12" ht="21.75" customHeight="1">
      <c r="A31" s="106">
        <v>1</v>
      </c>
      <c r="B31" s="106"/>
      <c r="C31" s="96" t="s">
        <v>124</v>
      </c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1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5.75">
      <c r="A33" s="10"/>
      <c r="B33" s="33" t="s">
        <v>9</v>
      </c>
      <c r="C33" s="93" t="s">
        <v>144</v>
      </c>
      <c r="D33" s="91"/>
      <c r="E33" s="91"/>
      <c r="F33" s="91"/>
      <c r="G33" s="91"/>
      <c r="H33" s="91"/>
      <c r="I33" s="91"/>
      <c r="J33" s="91"/>
      <c r="K33" s="91"/>
      <c r="L33" s="91"/>
    </row>
    <row r="34" spans="1:9" ht="18" customHeight="1">
      <c r="A34" s="10"/>
      <c r="B34" s="33" t="s">
        <v>13</v>
      </c>
      <c r="C34" s="80" t="s">
        <v>10</v>
      </c>
      <c r="D34" s="80"/>
      <c r="E34" s="80"/>
      <c r="F34" s="80"/>
      <c r="G34" s="80"/>
      <c r="H34" s="80"/>
      <c r="I34" s="11"/>
    </row>
    <row r="35" spans="1:12" ht="24" customHeight="1">
      <c r="A35" s="5" t="s">
        <v>11</v>
      </c>
      <c r="B35" s="84" t="s">
        <v>12</v>
      </c>
      <c r="C35" s="85"/>
      <c r="D35" s="85"/>
      <c r="E35" s="85"/>
      <c r="F35" s="85"/>
      <c r="G35" s="85"/>
      <c r="H35" s="85"/>
      <c r="I35" s="85"/>
      <c r="J35" s="85"/>
      <c r="K35" s="85"/>
      <c r="L35" s="86"/>
    </row>
    <row r="36" spans="1:12" ht="18.75" customHeight="1">
      <c r="A36" s="5">
        <v>1</v>
      </c>
      <c r="B36" s="96" t="s">
        <v>40</v>
      </c>
      <c r="C36" s="97"/>
      <c r="D36" s="97"/>
      <c r="E36" s="97"/>
      <c r="F36" s="97"/>
      <c r="G36" s="97"/>
      <c r="H36" s="97"/>
      <c r="I36" s="97"/>
      <c r="J36" s="97"/>
      <c r="K36" s="97"/>
      <c r="L36" s="98"/>
    </row>
    <row r="37" spans="1:12" ht="18.75" customHeight="1">
      <c r="A37" s="5">
        <v>2</v>
      </c>
      <c r="B37" s="96" t="s">
        <v>38</v>
      </c>
      <c r="C37" s="97"/>
      <c r="D37" s="97"/>
      <c r="E37" s="97"/>
      <c r="F37" s="97"/>
      <c r="G37" s="97"/>
      <c r="H37" s="97"/>
      <c r="I37" s="97"/>
      <c r="J37" s="97"/>
      <c r="K37" s="97"/>
      <c r="L37" s="98"/>
    </row>
    <row r="38" spans="1:12" ht="14.25" customHeight="1">
      <c r="A38" s="2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ht="15.75">
      <c r="A39" s="10"/>
      <c r="B39" s="33" t="s">
        <v>19</v>
      </c>
      <c r="C39" s="92" t="s">
        <v>14</v>
      </c>
      <c r="D39" s="92"/>
      <c r="E39" s="92"/>
      <c r="F39" s="92"/>
      <c r="G39" s="92"/>
      <c r="H39" s="92"/>
      <c r="I39" s="92"/>
      <c r="J39" s="92"/>
      <c r="K39" s="92"/>
      <c r="L39" s="92"/>
    </row>
    <row r="40" spans="1:9" ht="21" customHeight="1">
      <c r="A40" s="5" t="s">
        <v>11</v>
      </c>
      <c r="B40" s="84" t="s">
        <v>15</v>
      </c>
      <c r="C40" s="85"/>
      <c r="D40" s="85"/>
      <c r="E40" s="86"/>
      <c r="F40" s="84" t="s">
        <v>16</v>
      </c>
      <c r="G40" s="86"/>
      <c r="H40" s="5" t="s">
        <v>17</v>
      </c>
      <c r="I40" s="5" t="s">
        <v>18</v>
      </c>
    </row>
    <row r="41" spans="1:9" ht="15">
      <c r="A41" s="16">
        <v>1</v>
      </c>
      <c r="B41" s="72">
        <v>2</v>
      </c>
      <c r="C41" s="73"/>
      <c r="D41" s="73"/>
      <c r="E41" s="74"/>
      <c r="F41" s="72">
        <v>3</v>
      </c>
      <c r="G41" s="74"/>
      <c r="H41" s="16">
        <v>4</v>
      </c>
      <c r="I41" s="16">
        <v>6</v>
      </c>
    </row>
    <row r="42" spans="1:9" ht="15.75" customHeight="1">
      <c r="A42" s="14">
        <v>1</v>
      </c>
      <c r="B42" s="115" t="s">
        <v>41</v>
      </c>
      <c r="C42" s="116"/>
      <c r="D42" s="116"/>
      <c r="E42" s="117"/>
      <c r="F42" s="127">
        <v>6174628.21</v>
      </c>
      <c r="G42" s="128"/>
      <c r="H42" s="18"/>
      <c r="I42" s="18">
        <f>F42+H42</f>
        <v>6174628.21</v>
      </c>
    </row>
    <row r="43" spans="1:9" ht="15.75" customHeight="1">
      <c r="A43" s="14">
        <v>2</v>
      </c>
      <c r="B43" s="115" t="s">
        <v>42</v>
      </c>
      <c r="C43" s="116"/>
      <c r="D43" s="116"/>
      <c r="E43" s="117"/>
      <c r="F43" s="103">
        <v>774770</v>
      </c>
      <c r="G43" s="104"/>
      <c r="H43" s="18"/>
      <c r="I43" s="18">
        <f aca="true" t="shared" si="0" ref="I43:I50">F43+H43</f>
        <v>774770</v>
      </c>
    </row>
    <row r="44" spans="1:9" ht="15.75" customHeight="1">
      <c r="A44" s="14">
        <v>3</v>
      </c>
      <c r="B44" s="110" t="s">
        <v>153</v>
      </c>
      <c r="C44" s="111"/>
      <c r="D44" s="111"/>
      <c r="E44" s="112"/>
      <c r="F44" s="103">
        <v>229540</v>
      </c>
      <c r="G44" s="104"/>
      <c r="H44" s="18"/>
      <c r="I44" s="18">
        <f t="shared" si="0"/>
        <v>229540</v>
      </c>
    </row>
    <row r="45" spans="1:9" ht="15.75" customHeight="1">
      <c r="A45" s="14">
        <v>4</v>
      </c>
      <c r="B45" s="110" t="s">
        <v>43</v>
      </c>
      <c r="C45" s="111"/>
      <c r="D45" s="111"/>
      <c r="E45" s="112"/>
      <c r="F45" s="103">
        <v>199000</v>
      </c>
      <c r="G45" s="104"/>
      <c r="H45" s="18"/>
      <c r="I45" s="18">
        <f t="shared" si="0"/>
        <v>199000</v>
      </c>
    </row>
    <row r="46" spans="1:9" ht="15.75" customHeight="1">
      <c r="A46" s="14">
        <v>5</v>
      </c>
      <c r="B46" s="115" t="s">
        <v>44</v>
      </c>
      <c r="C46" s="116"/>
      <c r="D46" s="116"/>
      <c r="E46" s="117"/>
      <c r="F46" s="103">
        <v>9990</v>
      </c>
      <c r="G46" s="104"/>
      <c r="H46" s="18"/>
      <c r="I46" s="18">
        <f t="shared" si="0"/>
        <v>9990</v>
      </c>
    </row>
    <row r="47" spans="1:9" ht="15.75" customHeight="1">
      <c r="A47" s="14">
        <v>6</v>
      </c>
      <c r="B47" s="124" t="s">
        <v>45</v>
      </c>
      <c r="C47" s="125"/>
      <c r="D47" s="125"/>
      <c r="E47" s="126"/>
      <c r="F47" s="103">
        <v>503200</v>
      </c>
      <c r="G47" s="104"/>
      <c r="H47" s="18"/>
      <c r="I47" s="18">
        <f t="shared" si="0"/>
        <v>503200</v>
      </c>
    </row>
    <row r="48" spans="1:9" ht="15.75" customHeight="1">
      <c r="A48" s="14">
        <v>7</v>
      </c>
      <c r="B48" s="110" t="s">
        <v>46</v>
      </c>
      <c r="C48" s="111"/>
      <c r="D48" s="111"/>
      <c r="E48" s="112"/>
      <c r="F48" s="103">
        <v>19788.62</v>
      </c>
      <c r="G48" s="104"/>
      <c r="H48" s="18"/>
      <c r="I48" s="18">
        <f t="shared" si="0"/>
        <v>19788.62</v>
      </c>
    </row>
    <row r="49" spans="1:9" ht="15.75" customHeight="1">
      <c r="A49" s="14">
        <v>8</v>
      </c>
      <c r="B49" s="110" t="s">
        <v>47</v>
      </c>
      <c r="C49" s="111"/>
      <c r="D49" s="111"/>
      <c r="E49" s="112"/>
      <c r="F49" s="103">
        <v>2227.02</v>
      </c>
      <c r="G49" s="104"/>
      <c r="H49" s="18"/>
      <c r="I49" s="18">
        <f t="shared" si="0"/>
        <v>2227.02</v>
      </c>
    </row>
    <row r="50" spans="1:9" ht="15.75" customHeight="1">
      <c r="A50" s="14">
        <v>9</v>
      </c>
      <c r="B50" s="110" t="s">
        <v>48</v>
      </c>
      <c r="C50" s="111"/>
      <c r="D50" s="111"/>
      <c r="E50" s="112"/>
      <c r="F50" s="103">
        <v>10402.53</v>
      </c>
      <c r="G50" s="104"/>
      <c r="H50" s="18"/>
      <c r="I50" s="18">
        <f t="shared" si="0"/>
        <v>10402.53</v>
      </c>
    </row>
    <row r="51" spans="1:9" ht="15.75" customHeight="1">
      <c r="A51" s="100" t="s">
        <v>18</v>
      </c>
      <c r="B51" s="101"/>
      <c r="C51" s="101"/>
      <c r="D51" s="101"/>
      <c r="E51" s="102"/>
      <c r="F51" s="94">
        <f>SUM(F42:G50)</f>
        <v>7923546.38</v>
      </c>
      <c r="G51" s="95"/>
      <c r="H51" s="19">
        <f>SUM(H42:H50)</f>
        <v>0</v>
      </c>
      <c r="I51" s="19">
        <f>SUM(I42:I50)</f>
        <v>7923546.38</v>
      </c>
    </row>
    <row r="52" spans="1:10" ht="15.75" customHeight="1">
      <c r="A52" s="38"/>
      <c r="B52" s="38"/>
      <c r="C52" s="38"/>
      <c r="D52" s="38"/>
      <c r="E52" s="38"/>
      <c r="F52" s="39"/>
      <c r="G52" s="39"/>
      <c r="H52" s="39"/>
      <c r="I52" s="39"/>
      <c r="J52" s="39"/>
    </row>
    <row r="53" spans="1:12" ht="15.75">
      <c r="A53" s="10"/>
      <c r="B53" s="33" t="s">
        <v>22</v>
      </c>
      <c r="C53" s="92" t="s">
        <v>20</v>
      </c>
      <c r="D53" s="92"/>
      <c r="E53" s="92"/>
      <c r="F53" s="92"/>
      <c r="G53" s="92"/>
      <c r="H53" s="92"/>
      <c r="I53" s="92"/>
      <c r="J53" s="92"/>
      <c r="K53" s="92"/>
      <c r="L53" s="92"/>
    </row>
    <row r="54" spans="1:9" ht="21.75" customHeight="1">
      <c r="A54" s="106" t="s">
        <v>21</v>
      </c>
      <c r="B54" s="106"/>
      <c r="C54" s="106"/>
      <c r="D54" s="106"/>
      <c r="E54" s="106"/>
      <c r="F54" s="84" t="s">
        <v>16</v>
      </c>
      <c r="G54" s="86"/>
      <c r="H54" s="5" t="s">
        <v>17</v>
      </c>
      <c r="I54" s="5" t="s">
        <v>18</v>
      </c>
    </row>
    <row r="55" spans="1:9" ht="15">
      <c r="A55" s="75">
        <v>1</v>
      </c>
      <c r="B55" s="75"/>
      <c r="C55" s="75"/>
      <c r="D55" s="75"/>
      <c r="E55" s="75"/>
      <c r="F55" s="72">
        <v>2</v>
      </c>
      <c r="G55" s="74"/>
      <c r="H55" s="16">
        <v>3</v>
      </c>
      <c r="I55" s="16">
        <v>4</v>
      </c>
    </row>
    <row r="56" spans="1:9" ht="34.5" customHeight="1">
      <c r="A56" s="76" t="str">
        <f>C26</f>
        <v>Міська цільова Програма розвитку освіти Житомирської міської об"єднаної територіальної громади на період 2019-2021 років</v>
      </c>
      <c r="B56" s="77"/>
      <c r="C56" s="77"/>
      <c r="D56" s="77"/>
      <c r="E56" s="78"/>
      <c r="F56" s="103">
        <f>F57</f>
        <v>7923546.38</v>
      </c>
      <c r="G56" s="104"/>
      <c r="H56" s="18">
        <f>H57</f>
        <v>0</v>
      </c>
      <c r="I56" s="18">
        <f>F56+H56</f>
        <v>7923546.38</v>
      </c>
    </row>
    <row r="57" spans="1:9" ht="15.75" customHeight="1">
      <c r="A57" s="123" t="s">
        <v>18</v>
      </c>
      <c r="B57" s="123"/>
      <c r="C57" s="123"/>
      <c r="D57" s="123"/>
      <c r="E57" s="123"/>
      <c r="F57" s="94">
        <f>F51</f>
        <v>7923546.38</v>
      </c>
      <c r="G57" s="95"/>
      <c r="H57" s="19">
        <f>H51</f>
        <v>0</v>
      </c>
      <c r="I57" s="19">
        <f>F57+H57</f>
        <v>7923546.38</v>
      </c>
    </row>
    <row r="58" spans="1:2" ht="15.75">
      <c r="A58" s="2"/>
      <c r="B58" s="2"/>
    </row>
    <row r="59" spans="1:12" ht="19.5" customHeight="1">
      <c r="A59" s="10"/>
      <c r="B59" s="33" t="s">
        <v>117</v>
      </c>
      <c r="C59" s="92" t="s">
        <v>23</v>
      </c>
      <c r="D59" s="92"/>
      <c r="E59" s="92"/>
      <c r="F59" s="92"/>
      <c r="G59" s="92"/>
      <c r="H59" s="92"/>
      <c r="I59" s="92"/>
      <c r="J59" s="92"/>
      <c r="K59" s="92"/>
      <c r="L59" s="92"/>
    </row>
    <row r="60" spans="1:12" ht="33" customHeight="1">
      <c r="A60" s="54" t="s">
        <v>11</v>
      </c>
      <c r="B60" s="84" t="s">
        <v>24</v>
      </c>
      <c r="C60" s="85"/>
      <c r="D60" s="85"/>
      <c r="E60" s="85"/>
      <c r="F60" s="86"/>
      <c r="G60" s="54" t="s">
        <v>25</v>
      </c>
      <c r="H60" s="84" t="s">
        <v>26</v>
      </c>
      <c r="I60" s="86"/>
      <c r="J60" s="54" t="s">
        <v>16</v>
      </c>
      <c r="K60" s="54" t="s">
        <v>17</v>
      </c>
      <c r="L60" s="54" t="s">
        <v>18</v>
      </c>
    </row>
    <row r="61" spans="1:12" ht="15">
      <c r="A61" s="55">
        <v>1</v>
      </c>
      <c r="B61" s="72">
        <v>2</v>
      </c>
      <c r="C61" s="73"/>
      <c r="D61" s="73"/>
      <c r="E61" s="73"/>
      <c r="F61" s="74"/>
      <c r="G61" s="55">
        <v>3</v>
      </c>
      <c r="H61" s="72">
        <v>4</v>
      </c>
      <c r="I61" s="74"/>
      <c r="J61" s="55">
        <v>5</v>
      </c>
      <c r="K61" s="55">
        <v>6</v>
      </c>
      <c r="L61" s="55">
        <v>7</v>
      </c>
    </row>
    <row r="62" spans="1:12" ht="19.5" customHeight="1">
      <c r="A62" s="55"/>
      <c r="B62" s="134" t="s">
        <v>91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6"/>
    </row>
    <row r="63" spans="1:12" ht="15.75" customHeight="1">
      <c r="A63" s="53">
        <v>1</v>
      </c>
      <c r="B63" s="107" t="s">
        <v>27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9"/>
    </row>
    <row r="64" spans="1:12" ht="29.25" customHeight="1">
      <c r="A64" s="65"/>
      <c r="B64" s="110" t="s">
        <v>49</v>
      </c>
      <c r="C64" s="111"/>
      <c r="D64" s="111"/>
      <c r="E64" s="111"/>
      <c r="F64" s="112"/>
      <c r="G64" s="54" t="s">
        <v>58</v>
      </c>
      <c r="H64" s="81" t="s">
        <v>146</v>
      </c>
      <c r="I64" s="82"/>
      <c r="J64" s="54">
        <v>21</v>
      </c>
      <c r="K64" s="54"/>
      <c r="L64" s="54">
        <f>J64+K64</f>
        <v>21</v>
      </c>
    </row>
    <row r="65" spans="1:12" ht="27.75" customHeight="1">
      <c r="A65" s="66"/>
      <c r="B65" s="110" t="s">
        <v>50</v>
      </c>
      <c r="C65" s="111"/>
      <c r="D65" s="111"/>
      <c r="E65" s="111"/>
      <c r="F65" s="112"/>
      <c r="G65" s="54" t="s">
        <v>58</v>
      </c>
      <c r="H65" s="81" t="s">
        <v>146</v>
      </c>
      <c r="I65" s="82"/>
      <c r="J65" s="54">
        <v>33.5</v>
      </c>
      <c r="K65" s="54"/>
      <c r="L65" s="54">
        <f aca="true" t="shared" si="1" ref="L65:L71">J65+K65</f>
        <v>33.5</v>
      </c>
    </row>
    <row r="66" spans="1:12" ht="32.25" customHeight="1">
      <c r="A66" s="66"/>
      <c r="B66" s="110" t="s">
        <v>51</v>
      </c>
      <c r="C66" s="111"/>
      <c r="D66" s="111"/>
      <c r="E66" s="111"/>
      <c r="F66" s="112"/>
      <c r="G66" s="54" t="s">
        <v>58</v>
      </c>
      <c r="H66" s="81" t="s">
        <v>146</v>
      </c>
      <c r="I66" s="82"/>
      <c r="J66" s="54">
        <v>1</v>
      </c>
      <c r="K66" s="54"/>
      <c r="L66" s="54">
        <f t="shared" si="1"/>
        <v>1</v>
      </c>
    </row>
    <row r="67" spans="1:12" ht="30" customHeight="1">
      <c r="A67" s="66"/>
      <c r="B67" s="110" t="s">
        <v>52</v>
      </c>
      <c r="C67" s="111"/>
      <c r="D67" s="111"/>
      <c r="E67" s="111"/>
      <c r="F67" s="112"/>
      <c r="G67" s="54" t="s">
        <v>58</v>
      </c>
      <c r="H67" s="81" t="s">
        <v>146</v>
      </c>
      <c r="I67" s="82"/>
      <c r="J67" s="54">
        <v>1.5</v>
      </c>
      <c r="K67" s="54"/>
      <c r="L67" s="54">
        <f t="shared" si="1"/>
        <v>1.5</v>
      </c>
    </row>
    <row r="68" spans="1:12" ht="30" customHeight="1">
      <c r="A68" s="66"/>
      <c r="B68" s="110" t="s">
        <v>53</v>
      </c>
      <c r="C68" s="111"/>
      <c r="D68" s="111"/>
      <c r="E68" s="111"/>
      <c r="F68" s="112"/>
      <c r="G68" s="54" t="s">
        <v>58</v>
      </c>
      <c r="H68" s="81" t="s">
        <v>146</v>
      </c>
      <c r="I68" s="82"/>
      <c r="J68" s="54">
        <f>J65+J66+J67</f>
        <v>36</v>
      </c>
      <c r="K68" s="54"/>
      <c r="L68" s="54">
        <f t="shared" si="1"/>
        <v>36</v>
      </c>
    </row>
    <row r="69" spans="1:12" ht="19.5" customHeight="1">
      <c r="A69" s="66"/>
      <c r="B69" s="110" t="s">
        <v>66</v>
      </c>
      <c r="C69" s="111"/>
      <c r="D69" s="111"/>
      <c r="E69" s="111"/>
      <c r="F69" s="112"/>
      <c r="G69" s="54" t="s">
        <v>59</v>
      </c>
      <c r="H69" s="81" t="s">
        <v>147</v>
      </c>
      <c r="I69" s="82"/>
      <c r="J69" s="18">
        <f>F45</f>
        <v>199000</v>
      </c>
      <c r="K69" s="18"/>
      <c r="L69" s="18">
        <f t="shared" si="1"/>
        <v>199000</v>
      </c>
    </row>
    <row r="70" spans="1:12" ht="19.5" customHeight="1">
      <c r="A70" s="66"/>
      <c r="B70" s="110" t="s">
        <v>154</v>
      </c>
      <c r="C70" s="111"/>
      <c r="D70" s="111"/>
      <c r="E70" s="111"/>
      <c r="F70" s="112"/>
      <c r="G70" s="54" t="s">
        <v>59</v>
      </c>
      <c r="H70" s="81" t="s">
        <v>147</v>
      </c>
      <c r="I70" s="82"/>
      <c r="J70" s="18">
        <f>F44</f>
        <v>229540</v>
      </c>
      <c r="K70" s="18"/>
      <c r="L70" s="18">
        <f t="shared" si="1"/>
        <v>229540</v>
      </c>
    </row>
    <row r="71" spans="1:12" ht="19.5" customHeight="1">
      <c r="A71" s="67"/>
      <c r="B71" s="110" t="s">
        <v>125</v>
      </c>
      <c r="C71" s="111"/>
      <c r="D71" s="111"/>
      <c r="E71" s="111"/>
      <c r="F71" s="111"/>
      <c r="G71" s="54" t="s">
        <v>59</v>
      </c>
      <c r="H71" s="81" t="s">
        <v>147</v>
      </c>
      <c r="I71" s="82"/>
      <c r="J71" s="18">
        <f>F47</f>
        <v>503200</v>
      </c>
      <c r="K71" s="18"/>
      <c r="L71" s="18">
        <f t="shared" si="1"/>
        <v>503200</v>
      </c>
    </row>
    <row r="72" spans="1:12" ht="15.75" customHeight="1">
      <c r="A72" s="53">
        <v>2</v>
      </c>
      <c r="B72" s="107" t="s">
        <v>28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9"/>
    </row>
    <row r="73" spans="1:12" ht="26.25" customHeight="1">
      <c r="A73" s="62"/>
      <c r="B73" s="121" t="s">
        <v>155</v>
      </c>
      <c r="C73" s="122"/>
      <c r="D73" s="122"/>
      <c r="E73" s="122"/>
      <c r="F73" s="122"/>
      <c r="G73" s="54" t="s">
        <v>58</v>
      </c>
      <c r="H73" s="81" t="s">
        <v>148</v>
      </c>
      <c r="I73" s="82"/>
      <c r="J73" s="28">
        <v>1</v>
      </c>
      <c r="K73" s="54"/>
      <c r="L73" s="54">
        <f>J73</f>
        <v>1</v>
      </c>
    </row>
    <row r="74" spans="1:12" ht="29.25" customHeight="1">
      <c r="A74" s="63"/>
      <c r="B74" s="110" t="s">
        <v>54</v>
      </c>
      <c r="C74" s="111"/>
      <c r="D74" s="111"/>
      <c r="E74" s="111"/>
      <c r="F74" s="112"/>
      <c r="G74" s="54" t="s">
        <v>58</v>
      </c>
      <c r="H74" s="81" t="s">
        <v>148</v>
      </c>
      <c r="I74" s="82"/>
      <c r="J74" s="26">
        <v>980</v>
      </c>
      <c r="K74" s="25"/>
      <c r="L74" s="25">
        <f aca="true" t="shared" si="2" ref="L74:L87">J74</f>
        <v>980</v>
      </c>
    </row>
    <row r="75" spans="1:12" ht="35.25" customHeight="1">
      <c r="A75" s="63"/>
      <c r="B75" s="110" t="s">
        <v>65</v>
      </c>
      <c r="C75" s="111"/>
      <c r="D75" s="111"/>
      <c r="E75" s="111"/>
      <c r="F75" s="112"/>
      <c r="G75" s="54" t="s">
        <v>58</v>
      </c>
      <c r="H75" s="81" t="s">
        <v>148</v>
      </c>
      <c r="I75" s="82"/>
      <c r="J75" s="28">
        <v>570</v>
      </c>
      <c r="K75" s="54"/>
      <c r="L75" s="54">
        <f t="shared" si="2"/>
        <v>570</v>
      </c>
    </row>
    <row r="76" spans="1:12" ht="30.75" customHeight="1">
      <c r="A76" s="63"/>
      <c r="B76" s="114" t="s">
        <v>55</v>
      </c>
      <c r="C76" s="114"/>
      <c r="D76" s="114"/>
      <c r="E76" s="114"/>
      <c r="F76" s="114"/>
      <c r="G76" s="54" t="s">
        <v>58</v>
      </c>
      <c r="H76" s="81" t="s">
        <v>60</v>
      </c>
      <c r="I76" s="82"/>
      <c r="J76" s="28">
        <v>150</v>
      </c>
      <c r="K76" s="54"/>
      <c r="L76" s="54">
        <f t="shared" si="2"/>
        <v>150</v>
      </c>
    </row>
    <row r="77" spans="1:12" ht="31.5" customHeight="1">
      <c r="A77" s="63"/>
      <c r="B77" s="114" t="s">
        <v>159</v>
      </c>
      <c r="C77" s="114"/>
      <c r="D77" s="114"/>
      <c r="E77" s="114"/>
      <c r="F77" s="114"/>
      <c r="G77" s="50" t="s">
        <v>63</v>
      </c>
      <c r="H77" s="119" t="s">
        <v>147</v>
      </c>
      <c r="I77" s="120"/>
      <c r="J77" s="51">
        <v>64</v>
      </c>
      <c r="K77" s="54"/>
      <c r="L77" s="54">
        <f>J77</f>
        <v>64</v>
      </c>
    </row>
    <row r="78" spans="1:12" ht="21" customHeight="1">
      <c r="A78" s="64"/>
      <c r="B78" s="114" t="s">
        <v>156</v>
      </c>
      <c r="C78" s="114"/>
      <c r="D78" s="114"/>
      <c r="E78" s="114"/>
      <c r="F78" s="114"/>
      <c r="G78" s="50" t="s">
        <v>63</v>
      </c>
      <c r="H78" s="119" t="s">
        <v>147</v>
      </c>
      <c r="I78" s="120"/>
      <c r="J78" s="51">
        <v>20</v>
      </c>
      <c r="K78" s="54"/>
      <c r="L78" s="54">
        <f>J78</f>
        <v>20</v>
      </c>
    </row>
    <row r="79" spans="1:12" ht="33" customHeight="1">
      <c r="A79" s="56"/>
      <c r="B79" s="114" t="s">
        <v>160</v>
      </c>
      <c r="C79" s="114"/>
      <c r="D79" s="114"/>
      <c r="E79" s="114"/>
      <c r="F79" s="114"/>
      <c r="G79" s="50" t="s">
        <v>63</v>
      </c>
      <c r="H79" s="119" t="s">
        <v>147</v>
      </c>
      <c r="I79" s="120"/>
      <c r="J79" s="51">
        <v>33</v>
      </c>
      <c r="K79" s="54"/>
      <c r="L79" s="54">
        <f>J79</f>
        <v>33</v>
      </c>
    </row>
    <row r="80" spans="1:12" ht="35.25" customHeight="1">
      <c r="A80" s="57"/>
      <c r="B80" s="114" t="s">
        <v>157</v>
      </c>
      <c r="C80" s="114"/>
      <c r="D80" s="114"/>
      <c r="E80" s="114"/>
      <c r="F80" s="114"/>
      <c r="G80" s="50" t="s">
        <v>63</v>
      </c>
      <c r="H80" s="119" t="s">
        <v>147</v>
      </c>
      <c r="I80" s="120"/>
      <c r="J80" s="51">
        <v>30</v>
      </c>
      <c r="K80" s="54"/>
      <c r="L80" s="54">
        <f>J80</f>
        <v>30</v>
      </c>
    </row>
    <row r="81" spans="1:12" ht="33.75" customHeight="1">
      <c r="A81" s="58"/>
      <c r="B81" s="114" t="s">
        <v>158</v>
      </c>
      <c r="C81" s="114"/>
      <c r="D81" s="114"/>
      <c r="E81" s="114"/>
      <c r="F81" s="114"/>
      <c r="G81" s="50" t="s">
        <v>63</v>
      </c>
      <c r="H81" s="119" t="s">
        <v>147</v>
      </c>
      <c r="I81" s="120"/>
      <c r="J81" s="51">
        <v>15</v>
      </c>
      <c r="K81" s="54"/>
      <c r="L81" s="54">
        <f>J81</f>
        <v>15</v>
      </c>
    </row>
    <row r="82" spans="1:12" ht="15.75" customHeight="1">
      <c r="A82" s="53">
        <v>3</v>
      </c>
      <c r="B82" s="107" t="s">
        <v>29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9"/>
    </row>
    <row r="83" spans="1:12" ht="32.25" customHeight="1">
      <c r="A83" s="62"/>
      <c r="B83" s="115" t="s">
        <v>64</v>
      </c>
      <c r="C83" s="116"/>
      <c r="D83" s="116"/>
      <c r="E83" s="116"/>
      <c r="F83" s="117"/>
      <c r="G83" s="54" t="s">
        <v>59</v>
      </c>
      <c r="H83" s="81" t="s">
        <v>70</v>
      </c>
      <c r="I83" s="82"/>
      <c r="J83" s="18">
        <f>J70/J75</f>
        <v>402.70175438596493</v>
      </c>
      <c r="K83" s="18"/>
      <c r="L83" s="20">
        <f t="shared" si="2"/>
        <v>402.70175438596493</v>
      </c>
    </row>
    <row r="84" spans="1:12" ht="43.5" customHeight="1">
      <c r="A84" s="63"/>
      <c r="B84" s="115" t="s">
        <v>67</v>
      </c>
      <c r="C84" s="116"/>
      <c r="D84" s="116"/>
      <c r="E84" s="116"/>
      <c r="F84" s="117"/>
      <c r="G84" s="54" t="s">
        <v>59</v>
      </c>
      <c r="H84" s="81" t="s">
        <v>71</v>
      </c>
      <c r="I84" s="82"/>
      <c r="J84" s="18">
        <f>J69/J73</f>
        <v>199000</v>
      </c>
      <c r="K84" s="18"/>
      <c r="L84" s="18">
        <f t="shared" si="2"/>
        <v>199000</v>
      </c>
    </row>
    <row r="85" spans="1:12" ht="40.5" customHeight="1">
      <c r="A85" s="63"/>
      <c r="B85" s="110" t="s">
        <v>106</v>
      </c>
      <c r="C85" s="111"/>
      <c r="D85" s="111"/>
      <c r="E85" s="111"/>
      <c r="F85" s="112"/>
      <c r="G85" s="54" t="s">
        <v>63</v>
      </c>
      <c r="H85" s="81" t="s">
        <v>149</v>
      </c>
      <c r="I85" s="82"/>
      <c r="J85" s="30">
        <v>19300</v>
      </c>
      <c r="K85" s="31"/>
      <c r="L85" s="31">
        <f t="shared" si="2"/>
        <v>19300</v>
      </c>
    </row>
    <row r="86" spans="1:12" ht="42.75" customHeight="1">
      <c r="A86" s="63"/>
      <c r="B86" s="110" t="s">
        <v>62</v>
      </c>
      <c r="C86" s="111"/>
      <c r="D86" s="111"/>
      <c r="E86" s="111"/>
      <c r="F86" s="112"/>
      <c r="G86" s="54" t="s">
        <v>63</v>
      </c>
      <c r="H86" s="81" t="s">
        <v>149</v>
      </c>
      <c r="I86" s="82"/>
      <c r="J86" s="30">
        <v>3570</v>
      </c>
      <c r="K86" s="31"/>
      <c r="L86" s="31">
        <f t="shared" si="2"/>
        <v>3570</v>
      </c>
    </row>
    <row r="87" spans="1:12" ht="38.25" customHeight="1">
      <c r="A87" s="63"/>
      <c r="B87" s="110" t="s">
        <v>56</v>
      </c>
      <c r="C87" s="111"/>
      <c r="D87" s="111"/>
      <c r="E87" s="111"/>
      <c r="F87" s="112"/>
      <c r="G87" s="54" t="s">
        <v>59</v>
      </c>
      <c r="H87" s="81" t="s">
        <v>107</v>
      </c>
      <c r="I87" s="82"/>
      <c r="J87" s="27">
        <v>94.3</v>
      </c>
      <c r="K87" s="18"/>
      <c r="L87" s="18">
        <f t="shared" si="2"/>
        <v>94.3</v>
      </c>
    </row>
    <row r="88" spans="1:12" ht="37.5" customHeight="1">
      <c r="A88" s="63"/>
      <c r="B88" s="115" t="s">
        <v>128</v>
      </c>
      <c r="C88" s="116"/>
      <c r="D88" s="116"/>
      <c r="E88" s="116"/>
      <c r="F88" s="117"/>
      <c r="G88" s="54" t="s">
        <v>59</v>
      </c>
      <c r="H88" s="81" t="s">
        <v>147</v>
      </c>
      <c r="I88" s="82"/>
      <c r="J88" s="52">
        <v>211</v>
      </c>
      <c r="K88" s="18"/>
      <c r="L88" s="18">
        <f>J88</f>
        <v>211</v>
      </c>
    </row>
    <row r="89" spans="1:12" ht="39" customHeight="1">
      <c r="A89" s="63"/>
      <c r="B89" s="115" t="s">
        <v>129</v>
      </c>
      <c r="C89" s="116"/>
      <c r="D89" s="116"/>
      <c r="E89" s="116"/>
      <c r="F89" s="117"/>
      <c r="G89" s="54" t="s">
        <v>59</v>
      </c>
      <c r="H89" s="81" t="s">
        <v>147</v>
      </c>
      <c r="I89" s="82"/>
      <c r="J89" s="52">
        <v>3000</v>
      </c>
      <c r="K89" s="18"/>
      <c r="L89" s="18">
        <f>J89</f>
        <v>3000</v>
      </c>
    </row>
    <row r="90" spans="1:12" ht="44.25" customHeight="1">
      <c r="A90" s="63"/>
      <c r="B90" s="115" t="s">
        <v>130</v>
      </c>
      <c r="C90" s="116"/>
      <c r="D90" s="116"/>
      <c r="E90" s="116"/>
      <c r="F90" s="117"/>
      <c r="G90" s="54" t="s">
        <v>59</v>
      </c>
      <c r="H90" s="81" t="s">
        <v>147</v>
      </c>
      <c r="I90" s="82"/>
      <c r="J90" s="52">
        <v>1021</v>
      </c>
      <c r="K90" s="18"/>
      <c r="L90" s="18">
        <f>J90</f>
        <v>1021</v>
      </c>
    </row>
    <row r="91" spans="1:12" ht="44.25" customHeight="1">
      <c r="A91" s="63"/>
      <c r="B91" s="115" t="s">
        <v>127</v>
      </c>
      <c r="C91" s="116"/>
      <c r="D91" s="116"/>
      <c r="E91" s="116"/>
      <c r="F91" s="117"/>
      <c r="G91" s="54" t="s">
        <v>59</v>
      </c>
      <c r="H91" s="81" t="s">
        <v>147</v>
      </c>
      <c r="I91" s="82"/>
      <c r="J91" s="52">
        <v>2667</v>
      </c>
      <c r="K91" s="18"/>
      <c r="L91" s="18">
        <f>J91</f>
        <v>2667</v>
      </c>
    </row>
    <row r="92" spans="1:12" ht="36.75" customHeight="1">
      <c r="A92" s="64"/>
      <c r="B92" s="115" t="s">
        <v>126</v>
      </c>
      <c r="C92" s="116"/>
      <c r="D92" s="116"/>
      <c r="E92" s="116"/>
      <c r="F92" s="117"/>
      <c r="G92" s="54" t="s">
        <v>59</v>
      </c>
      <c r="H92" s="81" t="s">
        <v>147</v>
      </c>
      <c r="I92" s="82"/>
      <c r="J92" s="52">
        <v>2000</v>
      </c>
      <c r="K92" s="18"/>
      <c r="L92" s="18">
        <f>J92</f>
        <v>2000</v>
      </c>
    </row>
    <row r="93" spans="1:12" ht="15.75" customHeight="1">
      <c r="A93" s="53">
        <v>4</v>
      </c>
      <c r="B93" s="107" t="s">
        <v>30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9"/>
    </row>
    <row r="94" spans="1:12" ht="33" customHeight="1">
      <c r="A94" s="62"/>
      <c r="B94" s="96" t="s">
        <v>73</v>
      </c>
      <c r="C94" s="97"/>
      <c r="D94" s="97"/>
      <c r="E94" s="97"/>
      <c r="F94" s="98"/>
      <c r="G94" s="54" t="s">
        <v>72</v>
      </c>
      <c r="H94" s="81" t="s">
        <v>150</v>
      </c>
      <c r="I94" s="82"/>
      <c r="J94" s="29">
        <f>J86*100/J85</f>
        <v>18.497409326424872</v>
      </c>
      <c r="K94" s="29"/>
      <c r="L94" s="29">
        <f>J94</f>
        <v>18.497409326424872</v>
      </c>
    </row>
    <row r="95" spans="1:12" ht="21.75" customHeight="1">
      <c r="A95" s="63"/>
      <c r="B95" s="110" t="s">
        <v>57</v>
      </c>
      <c r="C95" s="111"/>
      <c r="D95" s="111"/>
      <c r="E95" s="111"/>
      <c r="F95" s="112"/>
      <c r="G95" s="54" t="s">
        <v>72</v>
      </c>
      <c r="H95" s="81" t="s">
        <v>61</v>
      </c>
      <c r="I95" s="82"/>
      <c r="J95" s="54">
        <v>75</v>
      </c>
      <c r="K95" s="54"/>
      <c r="L95" s="54">
        <f>J95</f>
        <v>75</v>
      </c>
    </row>
    <row r="96" spans="1:12" ht="15.75" customHeight="1">
      <c r="A96" s="64"/>
      <c r="B96" s="107" t="s">
        <v>101</v>
      </c>
      <c r="C96" s="108"/>
      <c r="D96" s="108"/>
      <c r="E96" s="108"/>
      <c r="F96" s="108"/>
      <c r="G96" s="108"/>
      <c r="H96" s="108"/>
      <c r="I96" s="108"/>
      <c r="J96" s="108"/>
      <c r="K96" s="108"/>
      <c r="L96" s="109"/>
    </row>
    <row r="97" spans="1:12" ht="15.75" customHeight="1">
      <c r="A97" s="53">
        <v>1</v>
      </c>
      <c r="B97" s="118" t="s">
        <v>27</v>
      </c>
      <c r="C97" s="118"/>
      <c r="D97" s="118"/>
      <c r="E97" s="118"/>
      <c r="F97" s="118"/>
      <c r="G97" s="118"/>
      <c r="H97" s="118"/>
      <c r="I97" s="118"/>
      <c r="J97" s="118"/>
      <c r="K97" s="118"/>
      <c r="L97" s="118"/>
    </row>
    <row r="98" spans="1:12" ht="32.25" customHeight="1">
      <c r="A98" s="65"/>
      <c r="B98" s="115" t="s">
        <v>74</v>
      </c>
      <c r="C98" s="116"/>
      <c r="D98" s="116"/>
      <c r="E98" s="116"/>
      <c r="F98" s="117"/>
      <c r="G98" s="54" t="s">
        <v>59</v>
      </c>
      <c r="H98" s="81" t="s">
        <v>152</v>
      </c>
      <c r="I98" s="82"/>
      <c r="J98" s="18">
        <f>J99+J100+J101</f>
        <v>32418.17</v>
      </c>
      <c r="K98" s="18"/>
      <c r="L98" s="18">
        <f aca="true" t="shared" si="3" ref="L98:L103">J98</f>
        <v>32418.17</v>
      </c>
    </row>
    <row r="99" spans="1:12" ht="21.75" customHeight="1">
      <c r="A99" s="66"/>
      <c r="B99" s="115" t="s">
        <v>75</v>
      </c>
      <c r="C99" s="116"/>
      <c r="D99" s="116"/>
      <c r="E99" s="116"/>
      <c r="F99" s="117"/>
      <c r="G99" s="54" t="s">
        <v>59</v>
      </c>
      <c r="H99" s="81" t="s">
        <v>152</v>
      </c>
      <c r="I99" s="82"/>
      <c r="J99" s="18">
        <f>F48</f>
        <v>19788.62</v>
      </c>
      <c r="K99" s="18"/>
      <c r="L99" s="18">
        <f t="shared" si="3"/>
        <v>19788.62</v>
      </c>
    </row>
    <row r="100" spans="1:12" ht="21" customHeight="1">
      <c r="A100" s="66"/>
      <c r="B100" s="115" t="s">
        <v>76</v>
      </c>
      <c r="C100" s="116"/>
      <c r="D100" s="116"/>
      <c r="E100" s="116"/>
      <c r="F100" s="117"/>
      <c r="G100" s="54" t="s">
        <v>59</v>
      </c>
      <c r="H100" s="81" t="s">
        <v>152</v>
      </c>
      <c r="I100" s="82"/>
      <c r="J100" s="18">
        <f>F49</f>
        <v>2227.02</v>
      </c>
      <c r="K100" s="18"/>
      <c r="L100" s="18">
        <f t="shared" si="3"/>
        <v>2227.02</v>
      </c>
    </row>
    <row r="101" spans="1:12" ht="19.5" customHeight="1">
      <c r="A101" s="66"/>
      <c r="B101" s="115" t="s">
        <v>77</v>
      </c>
      <c r="C101" s="116"/>
      <c r="D101" s="116"/>
      <c r="E101" s="116"/>
      <c r="F101" s="117"/>
      <c r="G101" s="54" t="s">
        <v>59</v>
      </c>
      <c r="H101" s="81" t="s">
        <v>152</v>
      </c>
      <c r="I101" s="82"/>
      <c r="J101" s="18">
        <f>F50</f>
        <v>10402.53</v>
      </c>
      <c r="K101" s="18"/>
      <c r="L101" s="18">
        <f t="shared" si="3"/>
        <v>10402.53</v>
      </c>
    </row>
    <row r="102" spans="1:12" ht="22.5" customHeight="1">
      <c r="A102" s="66"/>
      <c r="B102" s="115" t="s">
        <v>78</v>
      </c>
      <c r="C102" s="116"/>
      <c r="D102" s="116"/>
      <c r="E102" s="116"/>
      <c r="F102" s="117"/>
      <c r="G102" s="54" t="s">
        <v>92</v>
      </c>
      <c r="H102" s="81" t="s">
        <v>97</v>
      </c>
      <c r="I102" s="82"/>
      <c r="J102" s="18">
        <v>53.6</v>
      </c>
      <c r="K102" s="54"/>
      <c r="L102" s="18">
        <f t="shared" si="3"/>
        <v>53.6</v>
      </c>
    </row>
    <row r="103" spans="1:12" ht="30.75" customHeight="1">
      <c r="A103" s="67"/>
      <c r="B103" s="115" t="s">
        <v>79</v>
      </c>
      <c r="C103" s="116"/>
      <c r="D103" s="116"/>
      <c r="E103" s="116"/>
      <c r="F103" s="117"/>
      <c r="G103" s="54" t="s">
        <v>92</v>
      </c>
      <c r="H103" s="81" t="s">
        <v>98</v>
      </c>
      <c r="I103" s="82"/>
      <c r="J103" s="54">
        <v>64.32</v>
      </c>
      <c r="K103" s="54"/>
      <c r="L103" s="18">
        <f t="shared" si="3"/>
        <v>64.32</v>
      </c>
    </row>
    <row r="104" spans="1:12" ht="15.75" customHeight="1">
      <c r="A104" s="60">
        <v>2</v>
      </c>
      <c r="B104" s="118" t="s">
        <v>28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</row>
    <row r="105" spans="1:12" ht="15.75" customHeight="1">
      <c r="A105" s="65"/>
      <c r="B105" s="115" t="s">
        <v>80</v>
      </c>
      <c r="C105" s="116"/>
      <c r="D105" s="116"/>
      <c r="E105" s="116"/>
      <c r="F105" s="117"/>
      <c r="G105" s="54"/>
      <c r="H105" s="81"/>
      <c r="I105" s="82"/>
      <c r="J105" s="54"/>
      <c r="K105" s="54"/>
      <c r="L105" s="54"/>
    </row>
    <row r="106" spans="1:12" ht="56.25" customHeight="1">
      <c r="A106" s="66"/>
      <c r="B106" s="115" t="s">
        <v>81</v>
      </c>
      <c r="C106" s="116"/>
      <c r="D106" s="116"/>
      <c r="E106" s="116"/>
      <c r="F106" s="117"/>
      <c r="G106" s="54" t="s">
        <v>93</v>
      </c>
      <c r="H106" s="129" t="s">
        <v>151</v>
      </c>
      <c r="I106" s="130"/>
      <c r="J106" s="54">
        <v>12.3</v>
      </c>
      <c r="K106" s="54"/>
      <c r="L106" s="54">
        <f>J106</f>
        <v>12.3</v>
      </c>
    </row>
    <row r="107" spans="1:12" ht="15.75" customHeight="1">
      <c r="A107" s="66"/>
      <c r="B107" s="115" t="s">
        <v>82</v>
      </c>
      <c r="C107" s="116"/>
      <c r="D107" s="116"/>
      <c r="E107" s="116"/>
      <c r="F107" s="117"/>
      <c r="G107" s="54" t="s">
        <v>94</v>
      </c>
      <c r="H107" s="81" t="s">
        <v>147</v>
      </c>
      <c r="I107" s="82"/>
      <c r="J107" s="54">
        <v>185</v>
      </c>
      <c r="K107" s="54"/>
      <c r="L107" s="54">
        <f>J107</f>
        <v>185</v>
      </c>
    </row>
    <row r="108" spans="1:12" ht="15.75" customHeight="1">
      <c r="A108" s="67"/>
      <c r="B108" s="115" t="s">
        <v>83</v>
      </c>
      <c r="C108" s="116"/>
      <c r="D108" s="116"/>
      <c r="E108" s="116"/>
      <c r="F108" s="117"/>
      <c r="G108" s="54" t="s">
        <v>95</v>
      </c>
      <c r="H108" s="81" t="s">
        <v>147</v>
      </c>
      <c r="I108" s="82"/>
      <c r="J108" s="54">
        <v>4290</v>
      </c>
      <c r="K108" s="54"/>
      <c r="L108" s="54">
        <f>J108</f>
        <v>4290</v>
      </c>
    </row>
    <row r="109" spans="1:12" ht="15.75" customHeight="1">
      <c r="A109" s="53">
        <v>3</v>
      </c>
      <c r="B109" s="118" t="s">
        <v>29</v>
      </c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</row>
    <row r="110" spans="1:12" ht="30.75" customHeight="1">
      <c r="A110" s="65"/>
      <c r="B110" s="131" t="s">
        <v>84</v>
      </c>
      <c r="C110" s="132"/>
      <c r="D110" s="132"/>
      <c r="E110" s="132"/>
      <c r="F110" s="133"/>
      <c r="G110" s="54"/>
      <c r="H110" s="81"/>
      <c r="I110" s="82"/>
      <c r="J110" s="54"/>
      <c r="K110" s="54"/>
      <c r="L110" s="54"/>
    </row>
    <row r="111" spans="1:12" ht="33" customHeight="1">
      <c r="A111" s="66"/>
      <c r="B111" s="115" t="s">
        <v>85</v>
      </c>
      <c r="C111" s="116"/>
      <c r="D111" s="116"/>
      <c r="E111" s="116"/>
      <c r="F111" s="117"/>
      <c r="G111" s="54" t="s">
        <v>93</v>
      </c>
      <c r="H111" s="81" t="s">
        <v>99</v>
      </c>
      <c r="I111" s="82"/>
      <c r="J111" s="20">
        <f>J106/J103</f>
        <v>0.19123134328358213</v>
      </c>
      <c r="K111" s="20"/>
      <c r="L111" s="20">
        <f>J111</f>
        <v>0.19123134328358213</v>
      </c>
    </row>
    <row r="112" spans="1:12" ht="30.75" customHeight="1">
      <c r="A112" s="66"/>
      <c r="B112" s="115" t="s">
        <v>86</v>
      </c>
      <c r="C112" s="116"/>
      <c r="D112" s="116"/>
      <c r="E112" s="116"/>
      <c r="F112" s="117"/>
      <c r="G112" s="54" t="s">
        <v>94</v>
      </c>
      <c r="H112" s="81" t="s">
        <v>100</v>
      </c>
      <c r="I112" s="82"/>
      <c r="J112" s="20">
        <f>J107/J102</f>
        <v>3.451492537313433</v>
      </c>
      <c r="K112" s="20"/>
      <c r="L112" s="20">
        <f>J112</f>
        <v>3.451492537313433</v>
      </c>
    </row>
    <row r="113" spans="1:12" ht="32.25" customHeight="1">
      <c r="A113" s="66"/>
      <c r="B113" s="115" t="s">
        <v>87</v>
      </c>
      <c r="C113" s="116"/>
      <c r="D113" s="116"/>
      <c r="E113" s="116"/>
      <c r="F113" s="117"/>
      <c r="G113" s="54" t="s">
        <v>95</v>
      </c>
      <c r="H113" s="81" t="s">
        <v>100</v>
      </c>
      <c r="I113" s="82"/>
      <c r="J113" s="20">
        <f>J108/J102</f>
        <v>80.03731343283582</v>
      </c>
      <c r="K113" s="20"/>
      <c r="L113" s="20">
        <f>J113</f>
        <v>80.03731343283582</v>
      </c>
    </row>
    <row r="114" spans="1:12" ht="54" customHeight="1">
      <c r="A114" s="67"/>
      <c r="B114" s="115" t="s">
        <v>88</v>
      </c>
      <c r="C114" s="116"/>
      <c r="D114" s="116"/>
      <c r="E114" s="116"/>
      <c r="F114" s="117"/>
      <c r="G114" s="54" t="s">
        <v>96</v>
      </c>
      <c r="H114" s="129" t="s">
        <v>151</v>
      </c>
      <c r="I114" s="130"/>
      <c r="J114" s="54">
        <v>184</v>
      </c>
      <c r="K114" s="54"/>
      <c r="L114" s="54">
        <f>J114</f>
        <v>184</v>
      </c>
    </row>
    <row r="115" spans="1:12" ht="15.75" customHeight="1">
      <c r="A115" s="53">
        <v>4</v>
      </c>
      <c r="B115" s="118" t="s">
        <v>30</v>
      </c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</row>
    <row r="116" spans="1:12" ht="15.75" customHeight="1">
      <c r="A116" s="65"/>
      <c r="B116" s="115" t="s">
        <v>89</v>
      </c>
      <c r="C116" s="116"/>
      <c r="D116" s="116"/>
      <c r="E116" s="116"/>
      <c r="F116" s="117"/>
      <c r="G116" s="54"/>
      <c r="H116" s="81"/>
      <c r="I116" s="82"/>
      <c r="J116" s="54"/>
      <c r="K116" s="54"/>
      <c r="L116" s="54"/>
    </row>
    <row r="117" spans="1:12" ht="17.25" customHeight="1">
      <c r="A117" s="66"/>
      <c r="B117" s="115" t="s">
        <v>81</v>
      </c>
      <c r="C117" s="116"/>
      <c r="D117" s="116"/>
      <c r="E117" s="116"/>
      <c r="F117" s="117"/>
      <c r="G117" s="54" t="s">
        <v>72</v>
      </c>
      <c r="H117" s="81" t="s">
        <v>104</v>
      </c>
      <c r="I117" s="82"/>
      <c r="J117" s="54"/>
      <c r="K117" s="54"/>
      <c r="L117" s="54"/>
    </row>
    <row r="118" spans="1:12" ht="27" customHeight="1">
      <c r="A118" s="66"/>
      <c r="B118" s="115" t="s">
        <v>82</v>
      </c>
      <c r="C118" s="116"/>
      <c r="D118" s="116"/>
      <c r="E118" s="116"/>
      <c r="F118" s="117"/>
      <c r="G118" s="54" t="s">
        <v>72</v>
      </c>
      <c r="H118" s="81" t="s">
        <v>102</v>
      </c>
      <c r="I118" s="82"/>
      <c r="J118" s="54"/>
      <c r="K118" s="54"/>
      <c r="L118" s="54"/>
    </row>
    <row r="119" spans="1:12" ht="28.5" customHeight="1">
      <c r="A119" s="66"/>
      <c r="B119" s="115" t="s">
        <v>83</v>
      </c>
      <c r="C119" s="116"/>
      <c r="D119" s="116"/>
      <c r="E119" s="116"/>
      <c r="F119" s="117"/>
      <c r="G119" s="54" t="s">
        <v>72</v>
      </c>
      <c r="H119" s="81" t="s">
        <v>103</v>
      </c>
      <c r="I119" s="82"/>
      <c r="J119" s="54"/>
      <c r="K119" s="54"/>
      <c r="L119" s="54"/>
    </row>
    <row r="120" spans="1:12" ht="34.5" customHeight="1">
      <c r="A120" s="67"/>
      <c r="B120" s="115" t="s">
        <v>90</v>
      </c>
      <c r="C120" s="116"/>
      <c r="D120" s="116"/>
      <c r="E120" s="116"/>
      <c r="F120" s="117"/>
      <c r="G120" s="54" t="s">
        <v>59</v>
      </c>
      <c r="H120" s="81" t="s">
        <v>105</v>
      </c>
      <c r="I120" s="82"/>
      <c r="J120" s="54"/>
      <c r="K120" s="54"/>
      <c r="L120" s="54"/>
    </row>
    <row r="121" spans="1:12" ht="15.75" customHeight="1">
      <c r="A121" s="21"/>
      <c r="B121" s="22"/>
      <c r="C121" s="22"/>
      <c r="D121" s="22"/>
      <c r="E121" s="22"/>
      <c r="F121" s="22"/>
      <c r="G121" s="21"/>
      <c r="H121" s="23"/>
      <c r="I121" s="23"/>
      <c r="J121" s="21"/>
      <c r="K121" s="21"/>
      <c r="L121" s="21"/>
    </row>
    <row r="122" spans="1:12" ht="15.75" customHeight="1">
      <c r="A122" s="21"/>
      <c r="B122" s="22"/>
      <c r="C122" s="22"/>
      <c r="D122" s="22"/>
      <c r="E122" s="22"/>
      <c r="F122" s="22"/>
      <c r="G122" s="21"/>
      <c r="H122" s="23"/>
      <c r="I122" s="23"/>
      <c r="J122" s="21"/>
      <c r="K122" s="21"/>
      <c r="L122" s="21"/>
    </row>
    <row r="123" spans="1:12" ht="18.75" customHeight="1">
      <c r="A123" s="80" t="s">
        <v>119</v>
      </c>
      <c r="B123" s="80"/>
      <c r="C123" s="80"/>
      <c r="D123" s="80"/>
      <c r="E123" s="80"/>
      <c r="F123" s="80"/>
      <c r="G123" s="80"/>
      <c r="H123" s="8"/>
      <c r="I123" s="12"/>
      <c r="J123" s="6"/>
      <c r="K123" s="105" t="s">
        <v>68</v>
      </c>
      <c r="L123" s="105"/>
    </row>
    <row r="124" spans="1:12" ht="15.75" customHeight="1">
      <c r="A124" s="4"/>
      <c r="B124" s="4"/>
      <c r="C124" s="43"/>
      <c r="D124" s="43"/>
      <c r="E124" s="43"/>
      <c r="F124" s="43"/>
      <c r="H124" s="41" t="s">
        <v>31</v>
      </c>
      <c r="I124" s="41"/>
      <c r="K124" s="69" t="s">
        <v>32</v>
      </c>
      <c r="L124" s="69"/>
    </row>
    <row r="125" spans="1:12" ht="18" customHeight="1">
      <c r="A125" s="92" t="s">
        <v>33</v>
      </c>
      <c r="B125" s="92"/>
      <c r="C125" s="92"/>
      <c r="D125" s="42"/>
      <c r="E125" s="42"/>
      <c r="F125" s="42"/>
      <c r="G125" s="43"/>
      <c r="H125" s="43"/>
      <c r="I125" s="43"/>
      <c r="K125" s="17"/>
      <c r="L125" s="17"/>
    </row>
    <row r="126" spans="1:12" ht="21" customHeight="1">
      <c r="A126" s="92" t="s">
        <v>120</v>
      </c>
      <c r="B126" s="92"/>
      <c r="C126" s="92"/>
      <c r="D126" s="92"/>
      <c r="E126" s="92"/>
      <c r="F126" s="42"/>
      <c r="G126" s="43"/>
      <c r="H126" s="43"/>
      <c r="I126" s="43"/>
      <c r="K126" s="17"/>
      <c r="L126" s="17"/>
    </row>
    <row r="127" spans="1:12" ht="19.5" customHeight="1">
      <c r="A127" s="92" t="s">
        <v>121</v>
      </c>
      <c r="B127" s="92"/>
      <c r="C127" s="92"/>
      <c r="D127" s="92"/>
      <c r="E127" s="92"/>
      <c r="F127" s="42"/>
      <c r="G127" s="43"/>
      <c r="H127" s="8"/>
      <c r="I127" s="12"/>
      <c r="J127" s="6"/>
      <c r="K127" s="105" t="s">
        <v>69</v>
      </c>
      <c r="L127" s="105"/>
    </row>
    <row r="128" spans="1:12" ht="15.75">
      <c r="A128" s="15"/>
      <c r="B128" s="15"/>
      <c r="C128" s="43"/>
      <c r="D128" s="43"/>
      <c r="E128" s="43"/>
      <c r="F128" s="43"/>
      <c r="G128" s="43"/>
      <c r="H128" s="41" t="s">
        <v>31</v>
      </c>
      <c r="I128" s="41"/>
      <c r="K128" s="69" t="s">
        <v>32</v>
      </c>
      <c r="L128" s="69"/>
    </row>
    <row r="129" ht="15">
      <c r="A129" s="40" t="s">
        <v>122</v>
      </c>
    </row>
    <row r="130" ht="15">
      <c r="A130" s="40" t="s">
        <v>118</v>
      </c>
    </row>
  </sheetData>
  <sheetProtection/>
  <mergeCells count="207">
    <mergeCell ref="C16:D16"/>
    <mergeCell ref="E16:I16"/>
    <mergeCell ref="C17:D17"/>
    <mergeCell ref="H65:I65"/>
    <mergeCell ref="H66:I66"/>
    <mergeCell ref="B65:F65"/>
    <mergeCell ref="E17:I17"/>
    <mergeCell ref="C18:D18"/>
    <mergeCell ref="E18:I18"/>
    <mergeCell ref="C19:D19"/>
    <mergeCell ref="A83:A92"/>
    <mergeCell ref="H78:I78"/>
    <mergeCell ref="B79:F79"/>
    <mergeCell ref="H79:I79"/>
    <mergeCell ref="B84:F84"/>
    <mergeCell ref="B78:F78"/>
    <mergeCell ref="H85:I85"/>
    <mergeCell ref="H89:I89"/>
    <mergeCell ref="B85:F85"/>
    <mergeCell ref="C30:L30"/>
    <mergeCell ref="A31:B31"/>
    <mergeCell ref="C31:L31"/>
    <mergeCell ref="A64:A71"/>
    <mergeCell ref="B62:L62"/>
    <mergeCell ref="B69:F69"/>
    <mergeCell ref="B64:F64"/>
    <mergeCell ref="H64:I64"/>
    <mergeCell ref="C59:L59"/>
    <mergeCell ref="F57:G57"/>
    <mergeCell ref="A110:A114"/>
    <mergeCell ref="A116:A120"/>
    <mergeCell ref="A94:A96"/>
    <mergeCell ref="A105:A108"/>
    <mergeCell ref="B103:F103"/>
    <mergeCell ref="B115:L115"/>
    <mergeCell ref="H119:I119"/>
    <mergeCell ref="H120:I120"/>
    <mergeCell ref="B98:F98"/>
    <mergeCell ref="B102:F102"/>
    <mergeCell ref="B66:F66"/>
    <mergeCell ref="B86:F86"/>
    <mergeCell ref="H107:I107"/>
    <mergeCell ref="H108:I108"/>
    <mergeCell ref="H111:I111"/>
    <mergeCell ref="B106:F106"/>
    <mergeCell ref="B99:F99"/>
    <mergeCell ref="B118:F118"/>
    <mergeCell ref="H113:I113"/>
    <mergeCell ref="B100:F100"/>
    <mergeCell ref="B101:F101"/>
    <mergeCell ref="H114:I114"/>
    <mergeCell ref="H112:I112"/>
    <mergeCell ref="B111:F111"/>
    <mergeCell ref="B112:F112"/>
    <mergeCell ref="H105:I105"/>
    <mergeCell ref="B105:F105"/>
    <mergeCell ref="B109:L109"/>
    <mergeCell ref="H118:I118"/>
    <mergeCell ref="B116:F116"/>
    <mergeCell ref="B117:F117"/>
    <mergeCell ref="B107:F107"/>
    <mergeCell ref="B108:F108"/>
    <mergeCell ref="H90:I90"/>
    <mergeCell ref="B88:F88"/>
    <mergeCell ref="H88:I88"/>
    <mergeCell ref="H116:I116"/>
    <mergeCell ref="B110:F110"/>
    <mergeCell ref="H110:I110"/>
    <mergeCell ref="B104:L104"/>
    <mergeCell ref="B114:F114"/>
    <mergeCell ref="H102:I102"/>
    <mergeCell ref="H103:I103"/>
    <mergeCell ref="F55:G55"/>
    <mergeCell ref="F56:G56"/>
    <mergeCell ref="A57:E57"/>
    <mergeCell ref="F40:G40"/>
    <mergeCell ref="B47:E47"/>
    <mergeCell ref="F42:G42"/>
    <mergeCell ref="F43:G43"/>
    <mergeCell ref="B42:E42"/>
    <mergeCell ref="B49:E49"/>
    <mergeCell ref="B43:E43"/>
    <mergeCell ref="F49:G49"/>
    <mergeCell ref="F44:G44"/>
    <mergeCell ref="F45:G45"/>
    <mergeCell ref="F46:G46"/>
    <mergeCell ref="F47:G47"/>
    <mergeCell ref="C53:L53"/>
    <mergeCell ref="B44:E44"/>
    <mergeCell ref="B45:E45"/>
    <mergeCell ref="B46:E46"/>
    <mergeCell ref="B63:L63"/>
    <mergeCell ref="C27:L27"/>
    <mergeCell ref="C28:L28"/>
    <mergeCell ref="B36:L36"/>
    <mergeCell ref="B48:E48"/>
    <mergeCell ref="C34:H34"/>
    <mergeCell ref="B50:E50"/>
    <mergeCell ref="B40:E40"/>
    <mergeCell ref="A30:B30"/>
    <mergeCell ref="F48:G48"/>
    <mergeCell ref="B73:F73"/>
    <mergeCell ref="B83:F83"/>
    <mergeCell ref="B82:L82"/>
    <mergeCell ref="H73:I73"/>
    <mergeCell ref="H83:I83"/>
    <mergeCell ref="H74:I74"/>
    <mergeCell ref="B77:F77"/>
    <mergeCell ref="H77:I77"/>
    <mergeCell ref="B75:F75"/>
    <mergeCell ref="H75:I75"/>
    <mergeCell ref="B91:F91"/>
    <mergeCell ref="H91:I91"/>
    <mergeCell ref="K128:L128"/>
    <mergeCell ref="H95:I95"/>
    <mergeCell ref="H86:I86"/>
    <mergeCell ref="B119:F119"/>
    <mergeCell ref="H100:I100"/>
    <mergeCell ref="B113:F113"/>
    <mergeCell ref="H106:I106"/>
    <mergeCell ref="B90:F90"/>
    <mergeCell ref="B76:F76"/>
    <mergeCell ref="H76:I76"/>
    <mergeCell ref="H84:I84"/>
    <mergeCell ref="H80:I80"/>
    <mergeCell ref="B81:F81"/>
    <mergeCell ref="H81:I81"/>
    <mergeCell ref="H71:I71"/>
    <mergeCell ref="B70:F70"/>
    <mergeCell ref="H69:I69"/>
    <mergeCell ref="H101:I101"/>
    <mergeCell ref="H94:I94"/>
    <mergeCell ref="B120:F120"/>
    <mergeCell ref="H98:I98"/>
    <mergeCell ref="H99:I99"/>
    <mergeCell ref="B72:L72"/>
    <mergeCell ref="B97:L97"/>
    <mergeCell ref="C39:L39"/>
    <mergeCell ref="C21:D21"/>
    <mergeCell ref="B80:F80"/>
    <mergeCell ref="B96:L96"/>
    <mergeCell ref="B94:F94"/>
    <mergeCell ref="B89:F89"/>
    <mergeCell ref="B92:F92"/>
    <mergeCell ref="H92:I92"/>
    <mergeCell ref="B67:F67"/>
    <mergeCell ref="B60:F60"/>
    <mergeCell ref="B95:F95"/>
    <mergeCell ref="B87:F87"/>
    <mergeCell ref="H60:I60"/>
    <mergeCell ref="H61:I61"/>
    <mergeCell ref="B74:F74"/>
    <mergeCell ref="H70:I70"/>
    <mergeCell ref="B68:F68"/>
    <mergeCell ref="H67:I67"/>
    <mergeCell ref="H68:I68"/>
    <mergeCell ref="B71:F71"/>
    <mergeCell ref="A126:E126"/>
    <mergeCell ref="A127:E127"/>
    <mergeCell ref="A51:E51"/>
    <mergeCell ref="F50:G50"/>
    <mergeCell ref="K123:L123"/>
    <mergeCell ref="K124:L124"/>
    <mergeCell ref="H117:I117"/>
    <mergeCell ref="K127:L127"/>
    <mergeCell ref="A54:E54"/>
    <mergeCell ref="F54:G54"/>
    <mergeCell ref="C24:I24"/>
    <mergeCell ref="C26:L26"/>
    <mergeCell ref="A125:C125"/>
    <mergeCell ref="C33:L33"/>
    <mergeCell ref="C22:L22"/>
    <mergeCell ref="C23:L23"/>
    <mergeCell ref="F51:G51"/>
    <mergeCell ref="B37:L37"/>
    <mergeCell ref="C29:L29"/>
    <mergeCell ref="B93:L93"/>
    <mergeCell ref="A13:L13"/>
    <mergeCell ref="J8:L8"/>
    <mergeCell ref="J9:L9"/>
    <mergeCell ref="J10:L10"/>
    <mergeCell ref="A20:A21"/>
    <mergeCell ref="A14:L14"/>
    <mergeCell ref="B16:B17"/>
    <mergeCell ref="H21:J21"/>
    <mergeCell ref="J19:L19"/>
    <mergeCell ref="E19:I19"/>
    <mergeCell ref="C25:L25"/>
    <mergeCell ref="B41:E41"/>
    <mergeCell ref="A123:G123"/>
    <mergeCell ref="H87:I87"/>
    <mergeCell ref="A16:A17"/>
    <mergeCell ref="A18:A19"/>
    <mergeCell ref="B18:B19"/>
    <mergeCell ref="B20:B21"/>
    <mergeCell ref="B35:L35"/>
    <mergeCell ref="F41:G41"/>
    <mergeCell ref="A73:A78"/>
    <mergeCell ref="A98:A103"/>
    <mergeCell ref="J16:L16"/>
    <mergeCell ref="J17:L17"/>
    <mergeCell ref="C20:D20"/>
    <mergeCell ref="G20:K20"/>
    <mergeCell ref="J18:L18"/>
    <mergeCell ref="B61:F61"/>
    <mergeCell ref="A55:E55"/>
    <mergeCell ref="A56:E56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u141</cp:lastModifiedBy>
  <cp:lastPrinted>2020-12-30T08:40:16Z</cp:lastPrinted>
  <dcterms:created xsi:type="dcterms:W3CDTF">2018-12-28T08:43:53Z</dcterms:created>
  <dcterms:modified xsi:type="dcterms:W3CDTF">2020-12-30T08:40:19Z</dcterms:modified>
  <cp:category/>
  <cp:version/>
  <cp:contentType/>
  <cp:contentStatus/>
</cp:coreProperties>
</file>